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ithS6\Objective\Objects\WinTalk\7564e2eb-b183-4680-972e-d3b229ed233a\"/>
    </mc:Choice>
  </mc:AlternateContent>
  <xr:revisionPtr revIDLastSave="0" documentId="8_{2C1120C9-50CF-42F9-978E-DEC88BDB0B0B}" xr6:coauthVersionLast="47" xr6:coauthVersionMax="47" xr10:uidLastSave="{00000000-0000-0000-0000-000000000000}"/>
  <bookViews>
    <workbookView xWindow="345" yWindow="525" windowWidth="15810" windowHeight="14655" xr2:uid="{62A8A2A0-5729-43C6-AD1C-048E3E1B61A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21" i="1"/>
  <c r="E28" i="1" s="1"/>
  <c r="F13" i="1"/>
  <c r="F31" i="1" s="1"/>
  <c r="C24" i="1" l="1"/>
  <c r="F24" i="1" l="1"/>
  <c r="F25" i="1" s="1"/>
  <c r="E24" i="1"/>
  <c r="E25" i="1" s="1"/>
  <c r="E29" i="1" s="1"/>
  <c r="E32" i="1" s="1"/>
  <c r="E30" i="1" l="1"/>
  <c r="E33" i="1" s="1"/>
</calcChain>
</file>

<file path=xl/sharedStrings.xml><?xml version="1.0" encoding="utf-8"?>
<sst xmlns="http://schemas.openxmlformats.org/spreadsheetml/2006/main" count="57" uniqueCount="50">
  <si>
    <t>Atodiad 5 – Archwiliad Craffu – Amcangyfrif o’r angen am leiniau preswyl ar safleoedd</t>
  </si>
  <si>
    <t>Cyflenwad presennol o leiniau preswyl (wedi'u meddiannu)</t>
  </si>
  <si>
    <t>Nifer y lleiniau</t>
  </si>
  <si>
    <t>Nodiadau</t>
  </si>
  <si>
    <t>A - Lleiniau awdurdod lleol wedi'u meddiannu</t>
  </si>
  <si>
    <t>B - Lleiniau preifat wedi’u meddiannu (gyda chaniatâd cynllunio)</t>
  </si>
  <si>
    <t>CYFANSWM</t>
  </si>
  <si>
    <t>Cyflenwad arfaethedig o leiniau preswyl</t>
  </si>
  <si>
    <t>C - Lleiniau ALl gwag a’r lleiniau preifat sydd ar gael</t>
  </si>
  <si>
    <t xml:space="preserve">D - Lleiniau ALl neu breifat sydd ar fin dod yn wag yn y dyfodol agos </t>
  </si>
  <si>
    <t>E - Lleiniau newydd awdurdod lleol gyda chaniatâd cynllunio</t>
  </si>
  <si>
    <t>F - Lleiniau preifat newydd gyda chaniatâd cynllunio</t>
  </si>
  <si>
    <t>Y galw presennol am leiniau preswyl</t>
  </si>
  <si>
    <t>Y galw am leiniau</t>
  </si>
  <si>
    <t>G - Gwersylloedd diawdurdod awdurdod lleol</t>
  </si>
  <si>
    <t>H - lleiniau preifat heb ganiatâd cynllunio</t>
  </si>
  <si>
    <t xml:space="preserve"> I - lleiniau gorlawn ar safleoedd awdurdod lleol</t>
  </si>
  <si>
    <t>J - tai confensiynol (brics a morter)</t>
  </si>
  <si>
    <t>K - aelwydydd newydd i gyrraedd (rhestr aros)</t>
  </si>
  <si>
    <t>Aelwydydd presennol</t>
  </si>
  <si>
    <t>Amcangyfrifon o’r Aelwydydd yn y Dyfodol: blwyddyn 5</t>
  </si>
  <si>
    <t>Amcangyfrifon o’r Aelwydydd yn y Dyfodol: Cyfnod y Cynllun Datblygu Lleol</t>
  </si>
  <si>
    <t>L</t>
  </si>
  <si>
    <t xml:space="preserve">Mae’r enghraifft hon yn rhoi twf o 2.25% yn y dyfodol fel ffigur sylfaenol. </t>
  </si>
  <si>
    <t>M – Angen ychwanegol am leiniau aelwyd</t>
  </si>
  <si>
    <t>Angen nas diwallwyd</t>
  </si>
  <si>
    <t>Anghenion yn codi</t>
  </si>
  <si>
    <t>Angen wedi’i ddiwallu</t>
  </si>
  <si>
    <t>N - Y galw presennol am leiniau preswyl</t>
  </si>
  <si>
    <t>O - Y galw am leiniau preswyl yn y dyfodol (5 mlynedd)</t>
  </si>
  <si>
    <t>P - Y galw am leiniau preswyl yn y dyfodol (Cynllun Datblygu Lleol)</t>
  </si>
  <si>
    <t>Q - Cyflenwad arfaethedig o leiniau preswyl</t>
  </si>
  <si>
    <t>R - Angen nas diwallwyd (5 mlynedd)</t>
  </si>
  <si>
    <t>S - Angen nas diwallwyd (Cynllun Datblygu Lleol)</t>
  </si>
  <si>
    <t>1.  Fel y nodwyd drwy ddadansoddi data trosiant lleiniau.</t>
  </si>
  <si>
    <t>2. Gorlenwi – ee lle mae niferoedd y teulu wedi tyfu i’r graddau nad oes digon o le i’r teulu yn ei</t>
  </si>
  <si>
    <t>lety cartref symudol a dim digon o le ar y llain neu’r safle ar gyfer cartref symudol arall.</t>
  </si>
  <si>
    <t xml:space="preserve">3. Fel y nodwyd yn yr arolwg. Mae hyn yn cynnwys y rhai sydd â gwrthwynebiad diwylliannol at dai confensiynol, y rhai sy’n profi gorlenwi, </t>
  </si>
  <si>
    <t>a’r rhai sydd wedi dod yn oedolion ac sy’n dymuno byw ar wahân ar safle.</t>
  </si>
  <si>
    <t>4.  Fel y nodwyd yn yr arolwg drwy restrau aros, Cyfrif Carafannau neu weithio mewn partneriaeth ag awdurdodau lleol yn y rhanbarth.</t>
  </si>
  <si>
    <t>5. 93 aelwyd (y cyflenwad presennol o leiniau preswyl + y galw presennol am leiniau preswyl – lleiniau’n disgwyl dod yn wag) @ 2.25% o un flwyddyn</t>
  </si>
  <si>
    <t>i’r llall am 5 mlynedd. Enghraifft yn unig yw’r gyfradd twf. Dylai’r gyfradd twf leol fod yn seiliedig ar y manylion a nodwyd yn yr arolwg lleol.</t>
  </si>
  <si>
    <t>6. 93 aelwyd (y cyflenwad presennol o leiniau preswyl + y galw presennol am leiniau preswyl – lleiniau’n disgwyl dod yn wag) @ 2.25% o un flwyddyn i’r llall</t>
  </si>
  <si>
    <t>am 15 mlynedd. Dim ond enghraifft yw’r gyfradd twf a’r cyfnod cynllun 15 mlynedd. Dylai’r gyfradd twf leol fod yn seiliedig ar y manylion a nodwyd yn yr arolwg lleol.</t>
  </si>
  <si>
    <t>Dylai cyfnod y cynllun gyd-fynd â’r Cynllun Datblygu Lleol presennol.</t>
  </si>
  <si>
    <t>7.  Lleiniau preswyl sy’n cael eu meddiannu a’r galw presennol am leiniau preswyl, llai’r lleiniau gwag disgwyliedig o leiniau awdurdod lleol </t>
  </si>
  <si>
    <t>Er mwyn cael dull cyson sy’n nodi cyfanswm nifer yr aelwydydd sy’n defnyddio safle, mae angen i arolwg yr asesiad llety Sipsiwn a Theithwyr sicrhau</t>
  </si>
  <si>
    <t>os caiff gorlenwi ei gofnodi gan nifer o deuluoedd gwahanol sy’n meddiannu un llain, bod CYFANSWM nifer yr aelwydydd yn cael</t>
  </si>
  <si>
    <t>ei gynnwys. Rhaid i hyn fod yn gyson ar draws pob safle, safleoedd awdurdodau lleol/preifat (gyda chaniatâd cynllunio neu hebddo)</t>
  </si>
  <si>
    <t>neu wersylloedd diawdurdod, i gael adlewyrchiad cywir o’r anghenion llety.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</si>
</sst>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b/>
      <u/>
      <sz val="14"/>
      <color theme="1"/>
      <name val="Arial"/>
      <family val="2"/>
    </font>
    <font>
      <b/>
      <sz val="12"/>
      <color theme="1"/>
      <name val="Gill Sans MT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2" borderId="11" xfId="0" applyFont="1" applyFill="1" applyBorder="1" applyAlignment="1" applyProtection="1">
      <alignment vertical="center"/>
      <protection locked="0"/>
    </xf>
    <xf numFmtId="0" fontId="2" fillId="2" borderId="12" xfId="0" applyFont="1" applyFill="1" applyBorder="1" applyAlignment="1" applyProtection="1">
      <alignment vertical="center"/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16" xfId="0" applyBorder="1" applyProtection="1"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wrapText="1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22" xfId="0" applyBorder="1" applyProtection="1">
      <protection locked="0"/>
    </xf>
    <xf numFmtId="0" fontId="0" fillId="0" borderId="21" xfId="0" applyBorder="1" applyProtection="1">
      <protection locked="0"/>
    </xf>
    <xf numFmtId="0" fontId="0" fillId="0" borderId="5" xfId="0" applyBorder="1" applyAlignment="1" applyProtection="1">
      <alignment wrapText="1"/>
      <protection locked="0"/>
    </xf>
    <xf numFmtId="0" fontId="0" fillId="0" borderId="24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vertical="center"/>
      <protection locked="0"/>
    </xf>
    <xf numFmtId="0" fontId="2" fillId="2" borderId="14" xfId="0" applyFont="1" applyFill="1" applyBorder="1" applyAlignment="1" applyProtection="1">
      <alignment horizontal="center" vertical="center"/>
      <protection locked="0"/>
    </xf>
    <xf numFmtId="0" fontId="0" fillId="0" borderId="3" xfId="0" applyBorder="1" applyProtection="1">
      <protection locked="0"/>
    </xf>
    <xf numFmtId="0" fontId="0" fillId="0" borderId="4" xfId="0" quotePrefix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Protection="1"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28" xfId="0" applyBorder="1" applyProtection="1">
      <protection locked="0"/>
    </xf>
    <xf numFmtId="0" fontId="0" fillId="0" borderId="29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2" xfId="0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9" xfId="0" applyBorder="1" applyProtection="1">
      <protection locked="0"/>
    </xf>
    <xf numFmtId="0" fontId="2" fillId="0" borderId="0" xfId="0" applyFont="1" applyAlignment="1" applyProtection="1">
      <alignment horizontal="justify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vertical="center" wrapText="1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2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 vertical="center"/>
    </xf>
    <xf numFmtId="0" fontId="0" fillId="3" borderId="6" xfId="0" applyFill="1" applyBorder="1" applyAlignment="1">
      <alignment vertical="center"/>
    </xf>
    <xf numFmtId="1" fontId="0" fillId="3" borderId="6" xfId="0" applyNumberFormat="1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1" fontId="0" fillId="3" borderId="5" xfId="0" applyNumberFormat="1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10" xfId="0" applyBorder="1" applyAlignment="1">
      <alignment horizontal="center"/>
    </xf>
    <xf numFmtId="1" fontId="0" fillId="3" borderId="7" xfId="0" applyNumberFormat="1" applyFill="1" applyBorder="1" applyAlignment="1">
      <alignment horizontal="center"/>
    </xf>
    <xf numFmtId="1" fontId="0" fillId="3" borderId="6" xfId="0" applyNumberFormat="1" applyFill="1" applyBorder="1" applyAlignment="1">
      <alignment horizontal="center"/>
    </xf>
    <xf numFmtId="1" fontId="0" fillId="3" borderId="20" xfId="0" applyNumberFormat="1" applyFill="1" applyBorder="1"/>
    <xf numFmtId="1" fontId="0" fillId="3" borderId="25" xfId="0" applyNumberFormat="1" applyFill="1" applyBorder="1"/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26" xfId="0" applyFont="1" applyFill="1" applyBorder="1" applyAlignment="1" applyProtection="1">
      <alignment horizontal="center"/>
      <protection locked="0"/>
    </xf>
    <xf numFmtId="0" fontId="2" fillId="2" borderId="27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calcChain" Target="calcChain.xml" Id="rId5" /><Relationship Type="http://schemas.openxmlformats.org/officeDocument/2006/relationships/sharedStrings" Target="sharedStrings.xml" Id="rId4" /><Relationship Type="http://schemas.openxmlformats.org/officeDocument/2006/relationships/customXml" Target="/customXML/item2.xml" Id="R784073a49b194552" 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6E2EF-A277-4D90-A7D8-1879A7526FF3}">
  <sheetPr>
    <pageSetUpPr fitToPage="1"/>
  </sheetPr>
  <dimension ref="A1:H52"/>
  <sheetViews>
    <sheetView tabSelected="1" zoomScale="85" zoomScaleNormal="85" workbookViewId="0">
      <selection activeCell="F6" sqref="F6"/>
    </sheetView>
  </sheetViews>
  <sheetFormatPr defaultRowHeight="15" x14ac:dyDescent="0.2"/>
  <cols>
    <col min="1" max="1" width="3.6640625" style="2" customWidth="1"/>
    <col min="2" max="2" width="8.88671875" style="2"/>
    <col min="3" max="3" width="10" style="2" customWidth="1"/>
    <col min="4" max="4" width="12.33203125" style="2" customWidth="1"/>
    <col min="5" max="5" width="20.33203125" style="2" customWidth="1"/>
    <col min="6" max="6" width="12.6640625" style="3" customWidth="1"/>
    <col min="7" max="7" width="43.44140625" style="2" customWidth="1"/>
    <col min="8" max="16384" width="8.88671875" style="2"/>
  </cols>
  <sheetData>
    <row r="1" spans="1:8" ht="18" x14ac:dyDescent="0.25">
      <c r="A1" s="1" t="s">
        <v>0</v>
      </c>
    </row>
    <row r="2" spans="1:8" ht="15.75" thickBot="1" x14ac:dyDescent="0.25">
      <c r="B2" s="4"/>
    </row>
    <row r="3" spans="1:8" s="5" customFormat="1" ht="53.1" customHeight="1" x14ac:dyDescent="0.2">
      <c r="B3" s="6" t="s">
        <v>1</v>
      </c>
      <c r="C3" s="7"/>
      <c r="D3" s="7"/>
      <c r="E3" s="7"/>
      <c r="F3" s="8" t="s">
        <v>2</v>
      </c>
      <c r="G3" s="9" t="s">
        <v>3</v>
      </c>
      <c r="H3" s="10"/>
    </row>
    <row r="4" spans="1:8" x14ac:dyDescent="0.2">
      <c r="B4" s="11" t="s">
        <v>4</v>
      </c>
      <c r="F4" s="12">
        <v>40</v>
      </c>
      <c r="G4" s="13"/>
    </row>
    <row r="5" spans="1:8" x14ac:dyDescent="0.2">
      <c r="B5" s="11" t="s">
        <v>5</v>
      </c>
      <c r="F5" s="14">
        <v>20</v>
      </c>
      <c r="G5" s="15"/>
    </row>
    <row r="6" spans="1:8" ht="16.5" thickBot="1" x14ac:dyDescent="0.3">
      <c r="B6" s="16" t="s">
        <v>6</v>
      </c>
      <c r="C6" s="17"/>
      <c r="D6" s="17"/>
      <c r="E6" s="17"/>
      <c r="F6" s="44">
        <f>SUM(F4:F5)</f>
        <v>60</v>
      </c>
      <c r="G6" s="18"/>
    </row>
    <row r="7" spans="1:8" ht="15.75" thickBot="1" x14ac:dyDescent="0.25">
      <c r="G7" s="3"/>
    </row>
    <row r="8" spans="1:8" s="5" customFormat="1" ht="33" customHeight="1" x14ac:dyDescent="0.2">
      <c r="B8" s="6" t="s">
        <v>7</v>
      </c>
      <c r="C8" s="7"/>
      <c r="D8" s="7"/>
      <c r="E8" s="7"/>
      <c r="F8" s="8" t="s">
        <v>2</v>
      </c>
      <c r="G8" s="9" t="s">
        <v>3</v>
      </c>
    </row>
    <row r="9" spans="1:8" x14ac:dyDescent="0.2">
      <c r="B9" s="11" t="s">
        <v>8</v>
      </c>
      <c r="F9" s="19">
        <v>1</v>
      </c>
      <c r="G9" s="15"/>
    </row>
    <row r="10" spans="1:8" x14ac:dyDescent="0.2">
      <c r="B10" s="11" t="s">
        <v>9</v>
      </c>
      <c r="F10" s="14">
        <v>12</v>
      </c>
      <c r="G10" s="15"/>
    </row>
    <row r="11" spans="1:8" x14ac:dyDescent="0.2">
      <c r="B11" s="11" t="s">
        <v>10</v>
      </c>
      <c r="F11" s="14">
        <v>12</v>
      </c>
      <c r="G11" s="15"/>
    </row>
    <row r="12" spans="1:8" x14ac:dyDescent="0.2">
      <c r="B12" s="11" t="s">
        <v>11</v>
      </c>
      <c r="F12" s="20">
        <v>5</v>
      </c>
      <c r="G12" s="15"/>
    </row>
    <row r="13" spans="1:8" ht="16.5" thickBot="1" x14ac:dyDescent="0.3">
      <c r="B13" s="16" t="s">
        <v>6</v>
      </c>
      <c r="C13" s="17"/>
      <c r="D13" s="17"/>
      <c r="E13" s="17"/>
      <c r="F13" s="44">
        <f>SUM(F9:F12)</f>
        <v>30</v>
      </c>
      <c r="G13" s="18"/>
    </row>
    <row r="14" spans="1:8" ht="15.75" thickBot="1" x14ac:dyDescent="0.25">
      <c r="G14" s="3"/>
    </row>
    <row r="15" spans="1:8" s="5" customFormat="1" ht="32.1" customHeight="1" x14ac:dyDescent="0.2">
      <c r="B15" s="6" t="s">
        <v>12</v>
      </c>
      <c r="C15" s="21"/>
      <c r="D15" s="7"/>
      <c r="E15" s="7"/>
      <c r="F15" s="22" t="s">
        <v>13</v>
      </c>
      <c r="G15" s="9" t="s">
        <v>3</v>
      </c>
    </row>
    <row r="16" spans="1:8" x14ac:dyDescent="0.2">
      <c r="B16" s="11" t="s">
        <v>14</v>
      </c>
      <c r="C16" s="23"/>
      <c r="F16" s="19">
        <v>5</v>
      </c>
      <c r="G16" s="24"/>
    </row>
    <row r="17" spans="2:7" x14ac:dyDescent="0.2">
      <c r="B17" s="11" t="s">
        <v>15</v>
      </c>
      <c r="C17" s="23"/>
      <c r="F17" s="14">
        <v>1</v>
      </c>
      <c r="G17" s="24"/>
    </row>
    <row r="18" spans="2:7" x14ac:dyDescent="0.2">
      <c r="B18" s="11" t="s">
        <v>16</v>
      </c>
      <c r="C18" s="23"/>
      <c r="F18" s="14">
        <v>15</v>
      </c>
      <c r="G18" s="24"/>
    </row>
    <row r="19" spans="2:7" x14ac:dyDescent="0.2">
      <c r="B19" s="11" t="s">
        <v>17</v>
      </c>
      <c r="C19" s="23"/>
      <c r="F19" s="14">
        <v>15</v>
      </c>
      <c r="G19" s="15"/>
    </row>
    <row r="20" spans="2:7" x14ac:dyDescent="0.2">
      <c r="B20" s="11" t="s">
        <v>18</v>
      </c>
      <c r="C20" s="23"/>
      <c r="F20" s="20">
        <v>5</v>
      </c>
      <c r="G20" s="24"/>
    </row>
    <row r="21" spans="2:7" ht="16.5" thickBot="1" x14ac:dyDescent="0.25">
      <c r="B21" s="16" t="s">
        <v>6</v>
      </c>
      <c r="C21" s="17"/>
      <c r="D21" s="17"/>
      <c r="E21" s="17"/>
      <c r="F21" s="45">
        <f>SUM(F16:F20)</f>
        <v>41</v>
      </c>
      <c r="G21" s="18"/>
    </row>
    <row r="22" spans="2:7" x14ac:dyDescent="0.2">
      <c r="G22" s="3"/>
    </row>
    <row r="23" spans="2:7" s="27" customFormat="1" ht="126" x14ac:dyDescent="0.25">
      <c r="B23" s="63" t="s">
        <v>19</v>
      </c>
      <c r="C23" s="64"/>
      <c r="D23" s="65"/>
      <c r="E23" s="25" t="s">
        <v>20</v>
      </c>
      <c r="F23" s="26" t="s">
        <v>21</v>
      </c>
      <c r="G23" s="25" t="s">
        <v>3</v>
      </c>
    </row>
    <row r="24" spans="2:7" s="10" customFormat="1" ht="30" x14ac:dyDescent="0.2">
      <c r="B24" s="28" t="s">
        <v>22</v>
      </c>
      <c r="C24" s="49">
        <f>F6+F21-F10</f>
        <v>89</v>
      </c>
      <c r="D24" s="46"/>
      <c r="E24" s="47">
        <f>C24*1.0225^5</f>
        <v>99.473314718101648</v>
      </c>
      <c r="F24" s="48">
        <f>C24*1.0225^15</f>
        <v>124.26240558739794</v>
      </c>
      <c r="G24" s="29" t="s">
        <v>23</v>
      </c>
    </row>
    <row r="25" spans="2:7" x14ac:dyDescent="0.2">
      <c r="B25" s="30" t="s">
        <v>24</v>
      </c>
      <c r="C25" s="31"/>
      <c r="D25" s="32"/>
      <c r="E25" s="50">
        <f>E24-C24</f>
        <v>10.473314718101648</v>
      </c>
      <c r="F25" s="51">
        <f>F24-C24</f>
        <v>35.262405587397936</v>
      </c>
      <c r="G25" s="18"/>
    </row>
    <row r="26" spans="2:7" ht="15.75" thickBot="1" x14ac:dyDescent="0.25">
      <c r="G26" s="3"/>
    </row>
    <row r="27" spans="2:7" s="5" customFormat="1" ht="33.6" customHeight="1" x14ac:dyDescent="0.2">
      <c r="B27" s="60" t="s">
        <v>25</v>
      </c>
      <c r="C27" s="61"/>
      <c r="D27" s="62"/>
      <c r="E27" s="22" t="s">
        <v>26</v>
      </c>
      <c r="F27" s="8" t="s">
        <v>27</v>
      </c>
      <c r="G27" s="33"/>
    </row>
    <row r="28" spans="2:7" x14ac:dyDescent="0.2">
      <c r="B28" s="11" t="s">
        <v>28</v>
      </c>
      <c r="D28" s="34"/>
      <c r="E28" s="52">
        <f>F21</f>
        <v>41</v>
      </c>
      <c r="F28" s="53"/>
      <c r="G28" s="15"/>
    </row>
    <row r="29" spans="2:7" x14ac:dyDescent="0.2">
      <c r="B29" s="11" t="s">
        <v>29</v>
      </c>
      <c r="D29" s="34"/>
      <c r="E29" s="51">
        <f>E25</f>
        <v>10.473314718101648</v>
      </c>
      <c r="F29" s="54"/>
      <c r="G29" s="15"/>
    </row>
    <row r="30" spans="2:7" x14ac:dyDescent="0.2">
      <c r="B30" s="11" t="s">
        <v>30</v>
      </c>
      <c r="D30" s="34"/>
      <c r="E30" s="51">
        <f>F25</f>
        <v>35.262405587397936</v>
      </c>
      <c r="F30" s="54"/>
      <c r="G30" s="15"/>
    </row>
    <row r="31" spans="2:7" x14ac:dyDescent="0.2">
      <c r="B31" s="11" t="s">
        <v>31</v>
      </c>
      <c r="D31" s="34"/>
      <c r="E31" s="55"/>
      <c r="F31" s="52">
        <f>F13</f>
        <v>30</v>
      </c>
      <c r="G31" s="15"/>
    </row>
    <row r="32" spans="2:7" x14ac:dyDescent="0.2">
      <c r="B32" s="11" t="s">
        <v>32</v>
      </c>
      <c r="D32" s="34"/>
      <c r="E32" s="56">
        <f>E28+E29-F31</f>
        <v>21.473314718101648</v>
      </c>
      <c r="F32" s="57"/>
      <c r="G32" s="15"/>
    </row>
    <row r="33" spans="2:7" ht="15.75" thickBot="1" x14ac:dyDescent="0.25">
      <c r="B33" s="35" t="s">
        <v>33</v>
      </c>
      <c r="C33" s="36"/>
      <c r="D33" s="37"/>
      <c r="E33" s="58">
        <f>E28+E30-F31</f>
        <v>46.262405587397936</v>
      </c>
      <c r="F33" s="59"/>
      <c r="G33" s="18"/>
    </row>
    <row r="35" spans="2:7" ht="31.5" x14ac:dyDescent="0.2">
      <c r="B35" s="38" t="s">
        <v>3</v>
      </c>
    </row>
    <row r="36" spans="2:7" x14ac:dyDescent="0.2">
      <c r="B36" s="39" t="s">
        <v>34</v>
      </c>
      <c r="C36" s="39"/>
      <c r="D36" s="39"/>
      <c r="E36" s="39"/>
      <c r="F36" s="39"/>
      <c r="G36" s="39"/>
    </row>
    <row r="37" spans="2:7" x14ac:dyDescent="0.2">
      <c r="B37" s="39" t="s">
        <v>35</v>
      </c>
      <c r="C37" s="40"/>
      <c r="D37" s="40"/>
      <c r="E37" s="40"/>
      <c r="F37" s="40"/>
      <c r="G37" s="40"/>
    </row>
    <row r="38" spans="2:7" x14ac:dyDescent="0.2">
      <c r="B38" s="39" t="s">
        <v>36</v>
      </c>
      <c r="C38" s="40"/>
      <c r="D38" s="40"/>
      <c r="E38" s="40"/>
      <c r="F38" s="40"/>
      <c r="G38" s="40"/>
    </row>
    <row r="39" spans="2:7" x14ac:dyDescent="0.2">
      <c r="B39" s="39" t="s">
        <v>37</v>
      </c>
      <c r="C39" s="39"/>
      <c r="D39" s="39"/>
      <c r="E39" s="39"/>
      <c r="F39" s="39"/>
      <c r="G39" s="39"/>
    </row>
    <row r="40" spans="2:7" x14ac:dyDescent="0.2">
      <c r="B40" s="39" t="s">
        <v>38</v>
      </c>
      <c r="C40" s="39"/>
      <c r="D40" s="39"/>
      <c r="E40" s="39"/>
      <c r="F40" s="39"/>
      <c r="G40" s="39"/>
    </row>
    <row r="41" spans="2:7" x14ac:dyDescent="0.2">
      <c r="B41" s="39" t="s">
        <v>39</v>
      </c>
      <c r="C41" s="40"/>
      <c r="D41" s="40"/>
      <c r="E41" s="40"/>
      <c r="F41" s="40"/>
      <c r="G41" s="40"/>
    </row>
    <row r="42" spans="2:7" x14ac:dyDescent="0.2">
      <c r="B42" s="39" t="s">
        <v>40</v>
      </c>
      <c r="C42" s="40"/>
      <c r="D42" s="40"/>
      <c r="E42" s="40"/>
      <c r="F42" s="40"/>
      <c r="G42" s="40"/>
    </row>
    <row r="43" spans="2:7" x14ac:dyDescent="0.2">
      <c r="B43" s="39" t="s">
        <v>41</v>
      </c>
      <c r="C43" s="40"/>
      <c r="D43" s="40"/>
      <c r="E43" s="40"/>
      <c r="F43" s="40"/>
      <c r="G43" s="40"/>
    </row>
    <row r="44" spans="2:7" x14ac:dyDescent="0.2">
      <c r="B44" s="41" t="s">
        <v>42</v>
      </c>
      <c r="C44" s="42"/>
      <c r="D44" s="42"/>
      <c r="E44" s="42"/>
      <c r="F44" s="42"/>
      <c r="G44" s="42"/>
    </row>
    <row r="45" spans="2:7" x14ac:dyDescent="0.2">
      <c r="B45" s="41" t="s">
        <v>43</v>
      </c>
      <c r="C45" s="42"/>
      <c r="D45" s="42"/>
      <c r="E45" s="42"/>
      <c r="F45" s="42"/>
      <c r="G45" s="42"/>
    </row>
    <row r="46" spans="2:7" x14ac:dyDescent="0.2">
      <c r="B46" s="41" t="s">
        <v>44</v>
      </c>
      <c r="C46" s="42"/>
      <c r="D46" s="42"/>
      <c r="E46" s="42"/>
      <c r="F46" s="42"/>
      <c r="G46" s="42"/>
    </row>
    <row r="47" spans="2:7" ht="34.700000000000003" customHeight="1" x14ac:dyDescent="0.2">
      <c r="B47" s="39" t="s">
        <v>45</v>
      </c>
      <c r="C47" s="40"/>
      <c r="D47" s="40"/>
      <c r="E47" s="40"/>
      <c r="F47" s="40"/>
      <c r="G47" s="40"/>
    </row>
    <row r="49" spans="2:2" ht="19.5" x14ac:dyDescent="0.2">
      <c r="B49" s="43" t="s">
        <v>46</v>
      </c>
    </row>
    <row r="50" spans="2:2" ht="19.5" x14ac:dyDescent="0.2">
      <c r="B50" s="43" t="s">
        <v>47</v>
      </c>
    </row>
    <row r="51" spans="2:2" ht="19.5" x14ac:dyDescent="0.2">
      <c r="B51" s="43" t="s">
        <v>48</v>
      </c>
    </row>
    <row r="52" spans="2:2" ht="19.5" x14ac:dyDescent="0.2">
      <c r="B52" s="43" t="s">
        <v>49</v>
      </c>
    </row>
  </sheetData>
  <sheetProtection algorithmName="SHA-512" hashValue="BSeW7aDdGJuk5N4F4rzYdtiyCv9oAU5x88PeNnLfBPfgWNM8YI3NRerIccWhGAycjNbQ+3FBFJosBK/yO6Mg5g==" saltValue="iJLprGeqEYL4+BIyhGNSlw==" spinCount="100000" sheet="1" objects="1" scenarios="1"/>
  <mergeCells count="2">
    <mergeCell ref="B27:D27"/>
    <mergeCell ref="B23:D23"/>
  </mergeCells>
  <pageMargins left="0.7" right="0.7" top="0.75" bottom="0.75" header="0.3" footer="0.3"/>
  <pageSetup paperSize="9" scale="71" fitToHeight="0" orientation="portrait"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A57092960</value>
    </field>
    <field name="Objective-Title">
      <value order="0">Ll(105404) - Annex 5 (Cymraeg)</value>
    </field>
    <field name="Objective-Description">
      <value order="0"/>
    </field>
    <field name="Objective-CreationStamp">
      <value order="0">2025-02-28T13:43:19Z</value>
    </field>
    <field name="Objective-IsApproved">
      <value order="0">false</value>
    </field>
    <field name="Objective-IsPublished">
      <value order="0">true</value>
    </field>
    <field name="Objective-DatePublished">
      <value order="0">2025-02-28T13:43:33Z</value>
    </field>
    <field name="Objective-ModificationStamp">
      <value order="0">2025-02-28T13:43:33Z</value>
    </field>
    <field name="Objective-Owner">
      <value order="0">Smith, Suzanne (ECWL - Communities &amp; Social Justice - Equality &amp; Human Rights Division)</value>
    </field>
    <field name="Objective-Path">
      <value order="0">Objective Global Folder:#Business File Plan:WG Organisational Groups:OLD - Pre April 2024 - Public Services &amp; Welsh Language (PSWL):Communities &amp; Tackling Poverty:Public Services &amp; Welsh Language (PSWL) - Communities &amp; Tackling Poverty - Equalities and Human Rights Division:1 - Save:Equality Policy Teams:Policy Development:Gypsy, Roma and Travellers:Gypsy, Roma and Travellers - Policy Development - 2024 - 2030:Gypsy, Roma and Travellers - Unauthorised encampments - 2024 - 2030:Gypsy Roma Traveller - Anti-Racist Wales Action Plan Actions - Guidance Review - 2024-2028:GTAA guidance</value>
    </field>
    <field name="Objective-Parent">
      <value order="0">GTAA guidance</value>
    </field>
    <field name="Objective-State">
      <value order="0">Published</value>
    </field>
    <field name="Objective-VersionId">
      <value order="0">vA103635618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qA2229783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Smith, Suzanne (PSWL - Communities &amp; Tackling Poverty - Equality)</dc:creator>
  <cp:keywords/>
  <dc:description/>
  <cp:lastModifiedBy>Smith, Suzanne (ECWL - Equality &amp; Human Rights Divisio</cp:lastModifiedBy>
  <cp:revision/>
  <dcterms:created xsi:type="dcterms:W3CDTF">2024-03-12T11:22:35Z</dcterms:created>
  <dcterms:modified xsi:type="dcterms:W3CDTF">2025-02-28T13:43:13Z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A57092960</vt:lpwstr>
  </property>
  <property fmtid="{D5CDD505-2E9C-101B-9397-08002B2CF9AE}" pid="4" name="Objective-Title">
    <vt:lpwstr>Ll(105404) - Annex 5 (Cymraeg)</vt:lpwstr>
  </property>
  <property fmtid="{D5CDD505-2E9C-101B-9397-08002B2CF9AE}" pid="5" name="Objective-Description">
    <vt:lpwstr/>
  </property>
  <property fmtid="{D5CDD505-2E9C-101B-9397-08002B2CF9AE}" pid="6" name="Objective-CreationStamp">
    <vt:filetime>2025-02-28T13:43:19Z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2025-02-28T13:43:33Z</vt:filetime>
  </property>
  <property fmtid="{D5CDD505-2E9C-101B-9397-08002B2CF9AE}" pid="10" name="Objective-ModificationStamp">
    <vt:filetime>2025-02-28T13:43:33Z</vt:filetime>
  </property>
  <property fmtid="{D5CDD505-2E9C-101B-9397-08002B2CF9AE}" pid="11" name="Objective-Owner">
    <vt:lpwstr>Smith, Suzanne (ECWL - Communities &amp; Social Justice - Equality &amp; Human Rights Division)</vt:lpwstr>
  </property>
  <property fmtid="{D5CDD505-2E9C-101B-9397-08002B2CF9AE}" pid="12" name="Objective-Path">
    <vt:lpwstr>Objective Global Folder:#Business File Plan:WG Organisational Groups:OLD - Pre April 2024 - Public Services &amp; Welsh Language (PSWL):Communities &amp; Tackling Poverty:Public Services &amp; Welsh Language (PSWL) - Communities &amp; Tackling Poverty - Equalities and Human Rights Division:1 - Save:Equality Policy Teams:Policy Development:Gypsy, Roma and Travellers:Gypsy, Roma and Travellers - Policy Development - 2024 - 2030:Gypsy, Roma and Travellers - Unauthorised encampments - 2024 - 2030:Gypsy Roma Traveller - Anti-Racist Wales Action Plan Actions - Guidance Review - 2024-2028:GTAA guidance</vt:lpwstr>
  </property>
  <property fmtid="{D5CDD505-2E9C-101B-9397-08002B2CF9AE}" pid="13" name="Objective-Parent">
    <vt:lpwstr>GTAA guidance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vA103635618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>qA2229783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