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portwales.sharepoint.com/sites/ActiveTravel/TfW Design Hub/ATAG Revisions/Appendix H/Issue for Consultation/"/>
    </mc:Choice>
  </mc:AlternateContent>
  <xr:revisionPtr revIDLastSave="824" documentId="8_{FEBD2D03-4F6C-44C4-B59F-DC814662B7E8}" xr6:coauthVersionLast="47" xr6:coauthVersionMax="47" xr10:uidLastSave="{35CDF0BA-3313-497D-90DA-3723330A9B08}"/>
  <bookViews>
    <workbookView xWindow="28680" yWindow="-120" windowWidth="29040" windowHeight="17520" xr2:uid="{00000000-000D-0000-FFFF-FFFF00000000}"/>
  </bookViews>
  <sheets>
    <sheet name="Archwiliad Llwybr Cerdded" sheetId="1" r:id="rId1"/>
    <sheet name="Archwiliad Llwybr Beicio" sheetId="3" r:id="rId2"/>
    <sheet name="Data" sheetId="2" r:id="rId3"/>
  </sheets>
  <definedNames>
    <definedName name="_xlnm.Print_Area" localSheetId="1">'Archwiliad Llwybr Beicio'!$B$2:$M$43</definedName>
    <definedName name="_xlnm.Print_Area" localSheetId="0">'Archwiliad Llwybr Cerdded'!$B$2:$J$40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3" i="3" l="1"/>
  <c r="J43" i="3"/>
  <c r="G40" i="1"/>
  <c r="J39" i="1"/>
  <c r="J38" i="1"/>
  <c r="J36" i="1"/>
  <c r="M42" i="3"/>
  <c r="J42" i="3"/>
  <c r="M41" i="3"/>
  <c r="J41" i="3"/>
  <c r="M39" i="3"/>
  <c r="J39" i="3"/>
  <c r="M40" i="3" l="1"/>
  <c r="J40" i="3"/>
  <c r="J37" i="1"/>
  <c r="J40" i="1" s="1"/>
  <c r="G38" i="1"/>
  <c r="G39" i="1"/>
  <c r="G36" i="1"/>
  <c r="G37" i="1" l="1"/>
</calcChain>
</file>

<file path=xl/sharedStrings.xml><?xml version="1.0" encoding="utf-8"?>
<sst xmlns="http://schemas.openxmlformats.org/spreadsheetml/2006/main" count="296" uniqueCount="264">
  <si>
    <t>SYLWCH: Cyfeiriwch at Atodiad H o Ganllawiau'r Ddeddf Teithio Llesol am ganllaw ar sut i ddefnyddio’r offer archwilio.</t>
  </si>
  <si>
    <t>Cyfeirnod MRhTLl y Llwybr</t>
  </si>
  <si>
    <t>Lleoliad Cychwyn/Gorffen wedi’i Archwilio</t>
  </si>
  <si>
    <t>Diwrnod yr Wythnos</t>
  </si>
  <si>
    <t>Adeg o'r Dydd</t>
  </si>
  <si>
    <t>Amodau Tywydd</t>
  </si>
  <si>
    <t>Archwilydd(ion)</t>
  </si>
  <si>
    <t>Nodiadau i’w cadw mewn cof os nad ydynt wedi’u cofnodi isod.</t>
  </si>
  <si>
    <t xml:space="preserve">Categorïau Archwilio  </t>
  </si>
  <si>
    <t>Hanfodol (os oes unrhyw un yn y categori hwn, ni all y llwybr basio)</t>
  </si>
  <si>
    <t xml:space="preserve">0 (Coch) </t>
  </si>
  <si>
    <t>1 (Melyn)</t>
  </si>
  <si>
    <t xml:space="preserve">2 (Gwyrdd) </t>
  </si>
  <si>
    <t>Sgôr</t>
  </si>
  <si>
    <t>Sylwadau</t>
  </si>
  <si>
    <t>Awgrymiadau ar gyfer gwella</t>
  </si>
  <si>
    <t>Sgôr Newydd</t>
  </si>
  <si>
    <t>1. ATYNIAD -  cynnal a chadw</t>
  </si>
  <si>
    <t>Sbwriel a/neu faw cŵn yn gyffredin. Llystyfiant wedi tyfu'n hir iawn, yn cynnwys canghennau isel. Celfi stryd mewn cyflwr gwael iawn.</t>
  </si>
  <si>
    <t>Ychydig o sbwriel. Llystyfiant wedi tyfu’n rhy hir. Celfi stryd â rhai diffygion bach (er enghraifft, paent yn pilio).</t>
  </si>
  <si>
    <t>Troetffyrdd wedi'u cynnal yn dda, dim problemau sylweddol wedi'u nodi.</t>
  </si>
  <si>
    <t>2. ATYNIAD - ofn troseddau</t>
  </si>
  <si>
    <t>Fandaliaeth helaeth neu gyffredin.
Tystiolaeth o weithgarwch troseddol/ gwrthgymdeithasol.</t>
  </si>
  <si>
    <t>Ychydig o fandaliaeth. 
Diffyg wynebau blaen prysur ac o ran y gallu i gadw golwg (e.e. tai yn bell o'r ffordd neu â'u cefnau at y stryd).</t>
  </si>
  <si>
    <t>Dim tystiolaeth o fandaliaeth a'r gallu i gadw golwg yn briodol.</t>
  </si>
  <si>
    <t>3. ATYNIAD
- sŵn traffig a llygredd</t>
  </si>
  <si>
    <t>Llygredd traffig difrifol a/neu sŵn traffig difrifol.</t>
  </si>
  <si>
    <t>Gellid gwella lefelau sŵn traffig a/neu lygredd.</t>
  </si>
  <si>
    <t>Nid yw sŵn traffig a llygredd yn effeithio ar yr atyniad.</t>
  </si>
  <si>
    <t>4. ATYNIAD - arall</t>
  </si>
  <si>
    <t>Rhai enghreifftiau o faterion 'eraill' sy'n ymwneud ag atyniad yw:
- Tystiolaeth nad oes goleuadau, neu eu bod yn ddiffygiol;
- Nodweddion dros dro sy'n effeithio ar atyniad llwybrau teithio (e.e. sachau sbwriel);
- Gormod o ddefnydd o ganllawiau neu folardiau.
Sgôr o 0-2 fel y bo'n briodol</t>
  </si>
  <si>
    <t>5. TEIMLO'N GYFFORDDUS - cyflwr</t>
  </si>
  <si>
    <t>Palmentydd wedi suddo neu dreulio, neu glytio a rhigoli anwastad.
Nifer mawr o fannau croesi ar droedffyrdd sy'n creu arwyneb anwastad.</t>
  </si>
  <si>
    <t>Nodwyd rhai diffygion (fel rhigoli neu glytio) neu ddiffygion bach (fel fflacs wedi cracio ond yn wastad). Nid yw'r diffygion yn debygol o achosi baglu neu anawsterau i ddefnyddwyr cadeiriau olwyn, pramiau etc. Rhai mannau croesi ar droedffyrdd sy'n creu arwyneb anwastad.</t>
  </si>
  <si>
    <t>Y troetffyrdd yn llyfn ac mewn cyflwr da, dim peryglon baglu.</t>
  </si>
  <si>
    <t>6. TEIMLO’N GYFFORDDUS
- lled y llwybr troed</t>
  </si>
  <si>
    <t>Mae’r lefel cyfforddusrwydd i gerddwyr ar Lefel C neu is, neu mae’r lled yn llai na’r hyn sy’n cael ei argymell yn Adran 9.6 y Canllawiau (&lt;1.5m).</t>
  </si>
  <si>
    <t>Mae’r lefel cyfforddusrwydd i gerddwyr ar Lefel B neu’n uwch, neu mae’r lled yn unol â’r hyn a argymhellir yn Adran 9.6 y Canllawiau (1.5m - 2m).</t>
  </si>
  <si>
    <t>Mae’r lefel cyfforddusrwydd i gerddwyr ar Lefel A, neu mae’r lled yn fwy na’r hyn a argymhellir yn Adran 9.6 y Canllawiau (2m).</t>
  </si>
  <si>
    <t>7. TEIMLO’N GYFFORDDUS - lled ar groesfannau croesgam/ ynysoedd traffig/ ynysoedd croesi</t>
  </si>
  <si>
    <t>Mae’r lefel cyfforddusrwydd i gerddwyr ar Lefel C neu is, neu mae’r lled yn llai na’r hyn sy’n cael ei argymell yn Adran 9.6 y Canllawiau (&lt;1.5m), hynny yw, lled cadair olwyn safonol.</t>
  </si>
  <si>
    <t>Mae’r lefel cyfforddusrwydd i gerddwyr ar Lefel A, neu mae’r lled yn fwy na’r hyn a argymhellir yn Adran 9.6 y Canllawiau (2m) ar gyfer defnyddwyr cadeiriau olwyn.</t>
  </si>
  <si>
    <t>8. TEIMLO’N GYFFORDDUS - parcio ar droetffyrdd</t>
  </si>
  <si>
    <t>Gofodau clirio o lai na 1.5m. Parcio ar droetffyrdd yn gofyn i ddefnyddwyr gyfaddawdu'n aml, cerdded ar ffyrdd a/neu yn arwain at orddefnydd/oedi.
Parcio ar droetffyrdd yn achosi gwyro sylweddol oddi wrth lwybrau dymunol.</t>
  </si>
  <si>
    <t>Gofodau clirio rhwng 1.5m a 2m yn fras.
Angen weithiau am gyfaddawdu rhwng defnyddwyr ac am gerdded ar ffyrdd oherwydd parcio ar y droetffordd.
Parcio ar droetffyrdd yn achosi rhywfaint o wyro oddi wrth lwybrau dymunol
.</t>
  </si>
  <si>
    <t>Dim enghreifftiau o gerbydau wedi'u parcio ar droetffyrdd wedi'u nodi.
Gofod clirio o fwy na 2m gan mwyaf rhwng rhwystrau parhaol.</t>
  </si>
  <si>
    <t>9. TEIMLO’N GYFFORDDUS - graddiant</t>
  </si>
  <si>
    <t>Graddiannau o fwy nag 8 y cant  (1 mewn 12).</t>
  </si>
  <si>
    <t>Mae llethrau arnynt ond nid yw'r graddiannau'n fwy nag 8 y cant (1 mewn 12)..</t>
  </si>
  <si>
    <t>Nid oes llethrau ar y droetffordd.</t>
  </si>
  <si>
    <t>10. TEIMLO’N GYFFORDDUS  - arall</t>
  </si>
  <si>
    <r>
      <t xml:space="preserve">Rheolaeth </t>
    </r>
    <r>
      <rPr>
        <sz val="12"/>
        <color theme="1"/>
        <rFont val="Arial"/>
        <family val="2"/>
      </rPr>
      <t>dros Fynediad nad yw’n unol â’r argymhelliad yn y canllawiau ac nid oes unrhyw gyfiawnhad gwrthrychol dros ei chynnwys (gweler Adran 15.3).</t>
    </r>
  </si>
  <si>
    <t>Rhai enghreifftiau o faterion 'eraill' sy'n ymwneud â chyfforddusrwydd yw:
- Rhwystrau dros dro yn cyfyngu'r gofod clirio i gerddwyr (e.e. gatiau tramwyfeydd wedi'u hagor dros y droetffordd);
- Rhwystrau/gatiau yn cyfyngu mynediad;
- Cysgodfannau bysiau yn cyfyngu gofod clirio;
- Troetffyrdd wedi'u draenio'n wael yn arwain at broblemau amlwg o ran pyllau dŵr/wynebau llithrig.
- Troetffyrdd wedi’u draenio’n wael yn arwain at ddŵr yn cronni/arwynebau llithrig
Sgôr o 0-2 fel y bo'n briodol</t>
  </si>
  <si>
    <t>11. UNIONGYRCHEDD - darparu troetffyrdd</t>
  </si>
  <si>
    <t>Nid yw troetffyrdd wedi'u darparu ar gyfer llwybrau llygad cerddwyr.</t>
  </si>
  <si>
    <t>Lle i wella'r ddarpariaeth o droedffyrdd er mwyn darparu'n well ar gyfer llwybrau dymunol i gerddwyr.</t>
  </si>
  <si>
    <t>Troetffyrdd wedi'u darparu ar gyfer llwybrau llygad cerddwyr  (e.e. yn gyfagos i'r ffordd).</t>
  </si>
  <si>
    <t>12. UNIONGYRCHEDD - lleoliad croesfannau mewn perthynas â llwybrau llygad</t>
  </si>
  <si>
    <t>Mae'r croesfannau'n gwyro'n sylweddol oddi wrth lwybrau llygad.</t>
  </si>
  <si>
    <t>Croesfannau sy'n dargyfeirio cerddwyr yn rhannol oddi wrth lwybrau llygad.</t>
  </si>
  <si>
    <t>Croesfannau sy'n dilyn llwybrau llygad.</t>
  </si>
  <si>
    <t>13.UNIONGYRCHEDD - bylchau mewn traffig (lle nad oes croesfannau a reolir neu os oes tebygolrwydd o groesi y tu allan i groesfannau a reolir)</t>
  </si>
  <si>
    <t>Oedi sylweddol yn gysylltiedig yn uniongyrchol neu'n anuniongyrchol â chroesi'r ffordd (&gt;15 eiliad ar gyfartaledd).</t>
  </si>
  <si>
    <t>Gallu croesi'r ffordd yn uniongyrchol, ond rhywfaint o oedi'n gysylltiedig (hyd at 15 eiliad ar gyfartaledd).</t>
  </si>
  <si>
    <t>Gallu croesi'r ffordd yn rhwydd, yn uniongyrchol, ac yn gyfforddus a heb oedi (&lt; 5 eiliad ar gyfartaledd).</t>
  </si>
  <si>
    <t>14. UNIONGYRCHEDD - effaith croesfannau a reolir ar amseroedd siwrneiau</t>
  </si>
  <si>
    <t>Croesfannau croesgam yn ychwanegu'n sylweddol at amseroedd siwrneiau. Cerddwyr yn debygol o aros &gt;10 eiliad ar ynys groesi.</t>
  </si>
  <si>
    <t>Y croesfannau'n groesgam ond nid ydynt yn ychwanegu'n sylweddol at amseroedd siwrneiau.
Yn annhebygol o aros &gt;5 eiliad ar ynys groesi.</t>
  </si>
  <si>
    <t>Y croesfannau'n rhai pelican/pâl neu sebra gydag un cyfnod croesi.</t>
  </si>
  <si>
    <t>15. UNIONGYRCHEDD - cyfnod y signal gwyrdd</t>
  </si>
  <si>
    <t>Ni fyddai cyfnod y signal gwyrdd yn rhoi digon o amser i ddefnyddwyr agored i niwed groesi'n gyfforddus.</t>
  </si>
  <si>
    <t>Byddai cyfnod hirach o signal gwyrdd yn fanteisiol i gerddwyr ond nid yw'r cyfnod presennol yn debygol o atal defnyddwyr.</t>
  </si>
  <si>
    <t>Cyfnod y signal gwyrdd yn ddigon hir i groesi'n gyfforddus.</t>
  </si>
  <si>
    <t>16. UNIONGYRCHEDD - arall</t>
  </si>
  <si>
    <t>Rhai enghreifftiau o faterion 'eraill' sy'n ymwneud ag uniongyrchedd yw:
- Llwybrau teithio yn ôl ac ymlaen i safleoedd bysiau heb eu cynnwys;
- Grisiau sy'n cyfyngu mynediad gan yr holl ddefnyddwyr;
- Patrwm llwybrau sy'n drysu cerddwyr gan achosi problemau i ddefnyddwyr o ran gwahanu ardaloedd o boptu'r ffordd.
Sgôr o 0-2 fel y bo'n briodol</t>
  </si>
  <si>
    <t>17. DIOGELWCH - llif traffig</t>
  </si>
  <si>
    <t>Llif traffig uchel, ac nid yw cerddwyr yn gallu cadw draw o draffig.</t>
  </si>
  <si>
    <t>Llif y traffig yn gymedrol a'r cerddwyr yn agos.</t>
  </si>
  <si>
    <t>Llif traffig isel, neu mae cerddwyr yn gallu cadw draw o lifau traffig cymedrol.</t>
  </si>
  <si>
    <t>18. DIOGELWCH - cyflymder traffig</t>
  </si>
  <si>
    <t>Cyflymderau traffig uchel, ac nid yw cerddwyr yn gallu cadw draw o draffig.</t>
  </si>
  <si>
    <t>Cyflymderau'r traffig yn gymedrol a'r cerddwyr yn agos.</t>
  </si>
  <si>
    <t>Cyflymderau traffig isel, neu mae cerddwyr yn gallu cadw draw o gyflymderau traffig cymedrol.</t>
  </si>
  <si>
    <t>19. DIOGELWCH - gwelededd</t>
  </si>
  <si>
    <t>Gwelededd gwael, yn debygol o arwain at wrthdrawiadau.</t>
  </si>
  <si>
    <t>Mae rhywfaint o le i wella gwelededd ond mae'n annhebygol o arwain at wrthdrawiadau.</t>
  </si>
  <si>
    <t>Gwelededd da i'r holl ddefnyddwyr.</t>
  </si>
  <si>
    <t>20. CYDLYNIANT - cyrbau isel a phalmentydd botymog</t>
  </si>
  <si>
    <r>
      <rPr>
        <sz val="12"/>
        <color theme="1"/>
        <rFont val="Arial"/>
        <family val="2"/>
      </rPr>
      <t>Nid oes cyrbiau isel ar hyd y llwybr</t>
    </r>
  </si>
  <si>
    <t>Cyrbau isel a phalmentydd botymog yn absennol neu'n anghywir.</t>
  </si>
  <si>
    <t>Cyrbau isel a phalmentydd botymog wedi'u darparu ond nid at y safonau presennol.</t>
  </si>
  <si>
    <t>Cwrb isel a phalmant botymog yn bodloni’r safonau presennol.</t>
  </si>
  <si>
    <t>CYDLYNIANT</t>
  </si>
  <si>
    <t>Arwyddion - Dylid nodi presenoldeb ac ansawdd arwyddion y llwybr teithio (nid oes angen rhoi sgôr am y ffactor hwn)</t>
  </si>
  <si>
    <t>Cyfanswm y Sgôr Archwilio</t>
  </si>
  <si>
    <t>Canran gyfan</t>
  </si>
  <si>
    <t>Ffactorau nad ydynt yn berthnasol.</t>
  </si>
  <si>
    <t>Ffactorau critigol</t>
  </si>
  <si>
    <t>Dosbarthiad a awgrymir.</t>
  </si>
  <si>
    <t>SYLWCH: Cyfeiriwch at Atodiad H o Ganllawiau'r Ddeddf Teithio Llesol am ganllaw ar sut i ddefnyddio’r offer archwilio.
Wrth ddefnyddio’r offer archwilio beicio ar lwybrau eilaidd neu lwybrau lleol sy'n llai prysur, os cafodd llwybr ei adeiladu yn unol â Chanllawiau'r Ddeddf Teithio Llesol a oedd yn berthnasol ar y pryd, ac nad oes unrhyw broblemau hysbys, yna ni ddylai llwybr fethu ar sail y ffactor ‘lled effeithiol heb wrthdaro’. Materion i’w hystyried yw nifer y beicwyr sy'n defnyddio'r llwybr neu y disgwylir iddynt ei ddefnyddio, math y llwybr a niferoedd ac effaith pobl sy’n cerdded neu’n olwynio.</t>
  </si>
  <si>
    <t>Gofyniad Allweddol</t>
  </si>
  <si>
    <t>Ffactor</t>
  </si>
  <si>
    <t>Egwyddor cynllunio</t>
  </si>
  <si>
    <t>Dangosyddion</t>
  </si>
  <si>
    <t>Critigol</t>
  </si>
  <si>
    <t>0 (Coch)</t>
  </si>
  <si>
    <t>2 (Gwyrdd)</t>
  </si>
  <si>
    <t xml:space="preserve">Awgrymiadau ar gyfer gwella	</t>
  </si>
  <si>
    <t xml:space="preserve">Sgôr Newydd	</t>
  </si>
  <si>
    <t>Cohesion</t>
  </si>
  <si>
    <t>Cysylltiadau</t>
  </si>
  <si>
    <t>Dylai beicwyr allu ymuno a symud yn rhwydd a diogel ar hyd gwahanol rannau o'r un llwybr teithio a rhwng gwahanol lwybrau teithio ar y rhwydwaith.</t>
  </si>
  <si>
    <t>1. Gallu ymuno â/ gadael y llwybr teithio yn rhwydd a diogel; ystyried troi i'r dde a'r chwith</t>
  </si>
  <si>
    <t>Ni all beicwyr gysylltu â lwybrau teithio eraill heb ddod oddi ar eu beic</t>
  </si>
  <si>
    <t>Gall beicwyr gysylltu â llwybrau teithio eraill gydag ychydig o ymyrraeth â'u siwrnai</t>
  </si>
  <si>
    <t>Darparwyd cysylltiadau penodedig â llwybrau eraill ar gyfer beicwyr, heb ymyrraeth â'u siwrnai</t>
  </si>
  <si>
    <t>Dilyniant a Dangos y Ffordd</t>
  </si>
  <si>
    <t>Dylai llwybrau teithio fod yn gyfan heb fylchau yn y ddarpariaeth.
Ni ddylid gosod arwyddion 'Diwedd y llwybr teithio' - dylid dangos i feicwyr ble mae'r llwybr teithio yn parhau. Ni ddylai beicwyr gael eu 'gadael', yn enwedig ar gyffyrdd lle mae'n bosibl y bydd angen darpariaeth i sicrhau symudiadau croesi diogel.</t>
  </si>
  <si>
    <t>2. Darparu ar gyfer beicwyr ar hyd y llwybr teithio</t>
  </si>
  <si>
    <t>Beicwyr wedi'u 'gadael' ar bwyntiau ar hyd y llwybr heb ddim i ddangos yn glir sut i barhau â'r siwrnai.</t>
  </si>
  <si>
    <t>Mae'r llwybr teithio wedi'i ffurfio o rannau ar wahân, ond mae beicwyr yn gallu deall sut i symud rhyngddynt, yn cynnwys drwy gyffyrdd..</t>
  </si>
  <si>
    <t>Darparwyd llwybr teithio di-dor ar gyfer beicwyr, yn cynnwys drwy gyffyrdd.</t>
  </si>
  <si>
    <t>Dwysedd y rhwydwaith</t>
  </si>
  <si>
    <t>Dylai rhwydweithiau beicio ddarparu rhwyllwaith (neu grid) o lwybrau teithio ar draws y dref neu'r ddinas. Dwysedd y rhwydwaith yw'r pellter rhwng y llwybrau teithio sy'n ffurfio patrwm y grid.
Y nod terfynol yw sicrhau rhwydwaith â lled rhwyllwaith o 250m.</t>
  </si>
  <si>
    <t>3. Dwysedd llwybrau teithio wedi'i seilio ar led y rhwyllwaith h.y. pellteroedd rhwng prif lwybrau a llwybrau eilaidd o fewn y rhwydwaith</t>
  </si>
  <si>
    <t>Y llwybr teithio yn cyfrannu at ddwysedd rhwydwaith &gt;1000m o led</t>
  </si>
  <si>
    <t>Y llwybr teithio yn cyfrannu at ddwysedd rhwydwaith 250 - 1000m o led</t>
  </si>
  <si>
    <t>Y llwybr teithio yn cyfrannu at ddwysedd rhwydwaith &lt;250m o led</t>
  </si>
  <si>
    <t>Uniongyrchedd</t>
  </si>
  <si>
    <t>Pellter</t>
  </si>
  <si>
    <t>Dylai llwybrau teithio ddilyn yr opsiwn byrraf sydd ar gael a bod mor agos â phosibl i'r pellter unionsyth.</t>
  </si>
  <si>
    <t>4. Cyfrifir Ffactor Gwyro y llwybr teithio drwy rannu'r pellter gwirioneddol ar hyd y llwybr â'r pellter unionsyth, neu'r pellter byrraf ar ffordd arall.</t>
  </si>
  <si>
    <t>Ffactor gwyro oddi wrth y llwybr unionsyth neu'r pellter byrraf ar ffordd arall &gt;1.4</t>
  </si>
  <si>
    <t>Ffactor gwyro oddi wrth y llwybr unionsyth neu'r pellter byrraf ar ffordd arall 1.2 – 1.4</t>
  </si>
  <si>
    <t>Ffactor gwyro oddi wrth y llwybr unionsyth neu'r pellter byrraf ar ffordd arall &lt;1.2</t>
  </si>
  <si>
    <t>Amser: Pa mor aml mae angen stopio neu ildio</t>
  </si>
  <si>
    <t xml:space="preserve">Dylid lleihau'r nifer o weithiau y mae'r beiciwr yn gorfod stopio neu'n colli hawl tramwy ar lwybr teithio. Mae hyn yn cynnwys stopio ac ildio wrth gyffyrdd neu groesfannau, rhwystrau beiciau modur, parthau i gerddwyr yn unig ac ati.
</t>
  </si>
  <si>
    <t xml:space="preserve">5. Amlder stopio ac ildio
</t>
  </si>
  <si>
    <r>
      <t>Rheolaeth</t>
    </r>
    <r>
      <rPr>
        <sz val="12"/>
        <color theme="1"/>
        <rFont val="Arial"/>
        <family val="2"/>
      </rPr>
      <t xml:space="preserve"> dros Fynediad nad yw’n unol â’r argymhelliad yn y canllawiau ac nid oes unrhyw gyfiawnhad gwrthrychol dros ei chynnwys (gweler Adran 15.3)</t>
    </r>
  </si>
  <si>
    <t>Mae’r nifer o weithiau y mae'r beiciwr yn stopio  neu'n ildio ar y llwybr teithio yn fwy na 4 y km</t>
  </si>
  <si>
    <t xml:space="preserve">Mae’r nifer o weithiau y mae'r beiciwr yn stopio neu'n ildio ar y llwybr teithio rhwng 2 a 4 y km
</t>
  </si>
  <si>
    <t>Mae’r  nifer o weithiau y mae'r beiciwr yn stopio neu'n ildio ar y llwybr teithio yn llai na 2 y km</t>
  </si>
  <si>
    <t>Amser: Oedi wrth gyffyrdd</t>
  </si>
  <si>
    <t>Dylid lleihau hyd yr oedi a achosir gan gyffyrdd. Mae hyn yn cynnwys asesu effaith croesfannau un cam neu ragor, cyfnodau goleuadau traffig, croesfannau twcan ac ati.</t>
  </si>
  <si>
    <t>6. Oedi wrth gyffyrdd</t>
  </si>
  <si>
    <t>Yr oedi wrth gyffyrdd i feicwyr yn fwy nag ar gyfer cerbydau modur</t>
  </si>
  <si>
    <t>Yr oedi wrth gyffyrdd i feicwyr yn debyg i'r oedi ar gyfer cerbydau modur</t>
  </si>
  <si>
    <t>Mae'r oedi'n llai nag ar gyfer cerbydau modur neu nid yw'n ofynnol i feicwyr stopio wrth gyffyrdd (e.e. lôn osgoi wrth oleuadau traffig)</t>
  </si>
  <si>
    <t>Amser: Oedi ar lwybrau cyswllt</t>
  </si>
  <si>
    <t>Hyd yr oedi o ganlyniad i fethu ag osgoi traffig sy'n symud yn araf.</t>
  </si>
  <si>
    <t>7. Y gallu i gynnal eu cyflymder ar lwybrau cyswllt</t>
  </si>
  <si>
    <t>Mae beicwyr yn teithio ar gyflymder y cerbyd mwyaf araf (yn cynnwys beic) o'u blaen</t>
  </si>
  <si>
    <t>Fel arfer gall beicwyr basio traffig araf a beicwyr eraill</t>
  </si>
  <si>
    <t>Gall beicwyr ddewis cyflymder priodol bob amser</t>
  </si>
  <si>
    <t xml:space="preserve">Graddiant
</t>
  </si>
  <si>
    <t>Ni ddylai llwybrau teithio redeg ar hyd llethrau serth os oes modd.
Mae llethrau i fyny yn ychwanegu at amser, ymdrech ac anhawster.
Lle ceir llethrau serth, dylid cynllunio'r llwybrau teithio i leihau'r graddiant dringo a chaniatáu i ddefnyddwyr fynd yn eu blaen ar yr un cyflymder ar ôl dod i lawr llethr.</t>
  </si>
  <si>
    <t xml:space="preserve">8. Graddiant
</t>
  </si>
  <si>
    <t>Mae'r llwybr teithio yn cynnwys rhannau mwy serth na'r graddiannau sydd wedi'u hargymell yn Adran 9.15 y Canllawiau
.</t>
  </si>
  <si>
    <t xml:space="preserve">Nid oes rhannau ar y llwybr teithio lle mae graddiannau sy'n fwy serth na'r rheini sydd wedi'u hargymell yn Adran 9.15 y Canllawiau
</t>
  </si>
  <si>
    <t xml:space="preserve">Nid oes rhannau ar y llwybr teithio sy'n fwy serth na graddiant o 2%
</t>
  </si>
  <si>
    <t>Diogelwch</t>
  </si>
  <si>
    <t>Lleihau/dileu gwahaniaethau cyflymder lle mae beicwyr yn rhannu'r gerbytffordd</t>
  </si>
  <si>
    <t>Lle mae beicwyr a cherbydau modur yn rhannu'r gerbytffordd, y ffordd allweddol i leihau difrifoldeb y gwrthdrawiadau yw lleihau cyflymderau cerbydau modur fel eu bod yn agosach i gyflymder beicwyr. Mae hyn yn arbennig o bwysig ar bwyntiau lle mae mwy o risg o wrthdaro, fel cyffyrdd..</t>
  </si>
  <si>
    <t>9. Cyflymder traffig moduron wrth ddynesu a mynd drwy gyffyrdd lle mae beicwyr yn rhannu'r gerbytffordd drwy'r gyffordd.</t>
  </si>
  <si>
    <t>Cyflymder 85 canradd &gt; 37mya (60km yr awr)</t>
  </si>
  <si>
    <t>Cyflymder 85 canradd &gt;30mya</t>
  </si>
  <si>
    <t>Cyflymder 85 canradd 20mya-30mya</t>
  </si>
  <si>
    <t>Cyflymder 85 canradd &lt;20mya</t>
  </si>
  <si>
    <t>10. Cyflymder traffig moduron ar rannau o'r gerbytffordd a rennir</t>
  </si>
  <si>
    <t>Osgoi llifau  mawr o draffig moduron lle mae beicwyr yn  rhannu'r  gerbytffordd</t>
  </si>
  <si>
    <t>Ni ddylai fod yn ofynnol i feicwyr rannu'r gerbytffordd â llifau mawr o  gerbydau modur. Mae hyn yn arbennig o bwysig ar bwyntiau  lle mae mwy o risg  o wrthdaro, fel cyffyrdd.</t>
  </si>
  <si>
    <t xml:space="preserve">11. Llif traffig moduron ar rannau o'r gerbytffordd a rennir, wedi'i fynegi fel nifer y cerbydau yr awr ar yr awr brysuraf
</t>
  </si>
  <si>
    <t>&gt;10000 o draffig dyddiol blynyddol cyfartalog, neu &gt;5% HGV</t>
  </si>
  <si>
    <t>5000-10000 o draffig dyddiol blynyddol cyfartalog, a 2-5% HGV</t>
  </si>
  <si>
    <t>2500-5000 a &lt;2% HGV</t>
  </si>
  <si>
    <t>0-2500 o draffig dyddiol blynyddol cyfartalog</t>
  </si>
  <si>
    <t>Risg o wrthdrawiad</t>
  </si>
  <si>
    <t>Lle na ellir lleihau'r gwahaniaeth cyflymder a llifau mawr o gerbydau modur, dylid gwahanu beicwyr oddi wrth draffig – gweler Tabl 11.1. Gellir sicrhau gwahanu o'r fath i wahanol raddau drwy ddarparu lonydd beiciau ar y ffordd, llwybrau hybrid a darpariaeth oddi ar y ffordd. Dylai gwahanu o'r fath leihau'r risg o wrthdaro ag ochr neu gefn y beiciwr.</t>
  </si>
  <si>
    <t>12. Gwahanu i leihau'r risg o wrthdaro o'r ochr neu'r cefn</t>
  </si>
  <si>
    <t>Beicwyr yn rhannu'r gerbytffordd - y lôn agosaf yn yr amrediad critigol rhwng 3.2m a 3.9m o led a'r llifau traffig yn atal cerbydau modur rhag symud yn rhwydd i'r lôn gyferbyn i basio beicwyr.</t>
  </si>
  <si>
    <t>Beicwyr mewn lonydd draffig sydd heb gyfyngiad sydd y tu allan i'r amrediad critigol  (rhwng 3.2m a 3.9m) neu mewn lonydd beiciau llai na 1.8m o led.</t>
  </si>
  <si>
    <t>Beicwyr mewn lonydd beiciau sydd o leiaf 1.8m o led ar y gerbytffordd; cyflymder 85 canradd y traffig moduron yn 30mya ar y mwyaf.</t>
  </si>
  <si>
    <t>Y beicwyr ar lwybr teithio oddi wrth draffig moduron (darpariaeth oddi ar y ffordd) neu ar lwybr beiciau oddi ar y gerbytffordd. Y beicwyr ar lwybr uchder hanner ffordd / gyda mesurau gwahanu ysgafn; cyflymder 85 canradd y traffig moduron yn 30mya ar y mwyaf.</t>
  </si>
  <si>
    <t>Wedi’i adael yn fwriadol yn wag</t>
  </si>
  <si>
    <t>Mae cyfran fawr o'r gwrthdrawiadau sy'n cynnwys beicwyr yn digwydd ar gyffyrdd.
Felly mae angen rhoi sylw penodol i leihau'r risg o wrthdaro ar gyffyrdd.
Mae'r dulliau o drin cyffyrdd yn cynnwys:
Is-ffyrdd/ffyrdd ymyl - blaenoriaeth i feicwyr a/neu ostwng cyflymder ar draws ffyrdd ymyl. Prif ffyrdd - gwahanu beicwyr oddi wrth draffig moduron drwy gyffyrdd.</t>
  </si>
  <si>
    <t>13. Symudiadau sy'n croestynnu wrth gyffyrdd</t>
  </si>
  <si>
    <t>Cyffyrdd mynych â ffyrdd ymyl a/neu gyffyrdd heb eu trin.
Cyffyrdd mawr lle nad yw symudiadau croes rhwng beiciau a thraffig moduron yn cael eu gwahanu.</t>
  </si>
  <si>
    <t>Cyffyrdd anfynych â ffyrdd ymyl a dulliau effeithiol o drin mynedfeydd.
Cyffyrdd mawr lle mae'r prif symudiadau croes rhwng beiciau a thraffig moduron yn cael eu gwahanu.</t>
  </si>
  <si>
    <t>Ffyrdd ymyl wedi'u cau neu eu trin i gydweddu â'r droetffordd.
Cyffyrdd mawr lle mae'r holl lifau croes rhwng beiciau a thraffig moduron yn cael eu gwahanu..</t>
  </si>
  <si>
    <t>Osgoi dyluniadau cymhleth</t>
  </si>
  <si>
    <t>Osgoi dyluniadau cymhleth sy'n gofyn i ddefnyddwyr brosesu llawer o wybodaeth. Dylai dyluniad y rhwydwaith fod yn glir a dealladwy i holl ddefnyddwyr y ffordd. Dylai pob defnyddiwr allu deall ble y mae ef a defnyddwyr eraill y ffordd i fod a pha symudiadau y gallent eu gwneud.</t>
  </si>
  <si>
    <t>14. Marciau ffordd a threfn ffyrdd sy'n ddealladwy</t>
  </si>
  <si>
    <t>Marciau ffyrdd cymhleth sy'n hen, aneglur ac wedi colli eu lliw. Trefn ffyrdd aneglur neu anghyfarwydd</t>
  </si>
  <si>
    <t>Marciau ffordd a threfn ffyrdd sy'n ddealladwy ar y cyfan ond bod lle i wella rhai elfennau</t>
  </si>
  <si>
    <t>Marciau ffordd a threfn ffyrdd sy'n syml, clir a dealladwy</t>
  </si>
  <si>
    <t>Ystyried a lleihau’r risg o weithgarwch ar ochr y ffordd</t>
  </si>
  <si>
    <t>Dylid asesu llwybrau teithio ar sail yr holl fathau o ddefnydd ar y stryd yn cynnwys mannau  parcio ceir, safleoedd bysiau, mannau parcio, yn  cynnwys gwrthdaro â drysau agored.</t>
  </si>
  <si>
    <t>15. Croestynnu â gweithgarwch ar ochr y cwrb</t>
  </si>
  <si>
    <t>Lonydd beiciau cul  &lt;1.5m neu lai (yn cynnwys unrhyw lain glustogi) ochr yn ochr  â pharcio/llwytho</t>
  </si>
  <si>
    <t xml:space="preserve">Croestynnu sylweddol â gweithgarwch wrth ochr y cwrb (e.e. lôn feiciau ar yr ochr agosaf sy’n &lt;2m o led (yn cynnwys llain glustogi) ochr yn ochr â pharcio wrth ochr y cwrb)
</t>
  </si>
  <si>
    <t>Rhywfaint o groestynnu â gweithgarwch wrth ochr y cwrb - e.e. gweithgarwch llai aml ar yr ochr agosaf i feicwyr, lonydd beiciau 2m o led o leiaf yn cynnwys llain glustogi.</t>
  </si>
  <si>
    <t>Dim neu nemor ddim  croestynnu â gweithgarwch  wrth ochr y cwrb,  neu led y lôn feiciau (yn cynnwys y llain  glustogi) yn fwy na 3m.</t>
  </si>
  <si>
    <t>Lleihau difrifoldeb gwrthdrawiadau lle maent yn digwydd</t>
  </si>
  <si>
    <t>Lle bynnag y bo modd, dylid sicrhau gofod ar gyfer gwyro (fel lleiniau ymyl y ffordd o dan laswellt) a pheidio â gosod unrhyw beryglon ffisegol diangen fel canllaw, rhwystrau ymwthiol etc. er mwyn lleihau difrifoldeb gwrthdrawiadau.</t>
  </si>
  <si>
    <t>16. Gofod ar gyfer gwyro a pheryglon diangen</t>
  </si>
  <si>
    <t>Mae beicwyr mewn perygl o gael eu dal gan beryglon ffisegol ar hyd mwy na hanner y llwybr teithio.</t>
  </si>
  <si>
    <t>Gellir lleihau nifer y peryglon ffisegol ymhellach.</t>
  </si>
  <si>
    <t>Mae'r llwybr teithio yn cynnwys gofod gwyro ac nid oes unrhyw beryglon ffisegol.</t>
  </si>
  <si>
    <t>Teimlo’n gyfforddus</t>
  </si>
  <si>
    <t>Ansawdd yr arwyneb</t>
  </si>
  <si>
    <t>Dwysedd y diffygion, yn cynnwys gwaith haearn anaddas ar gyfer beicio, caeadau/gylïau wedi'u codi/suddo, tyllau yn y ffordd, paent o ansawdd gwael ar y gerbytffordd (e.e. ar ôl lôn feiciau flaenorol).</t>
  </si>
  <si>
    <t>17. Diffygion mawr a bach</t>
  </si>
  <si>
    <t>Nifer mawr o ddiffygion bach neu unrhyw nifer o ddiffygion mawr</t>
  </si>
  <si>
    <t>Ambell ddiffyg bach</t>
  </si>
  <si>
    <t>Arwyneb llyfn sy'n gafael yn dda.</t>
  </si>
  <si>
    <t>Adeiladwaith y palmant neu gerbytffordd yn darparu arwyneb llyfn a gwastad</t>
  </si>
  <si>
    <t>18. Math o arwyneb</t>
  </si>
  <si>
    <t>Unrhyw arwyneb sy'n anwastad, sydd heb ei lynu, sy'n llithrig ac a allai achosi peryglon.</t>
  </si>
  <si>
    <t>Deunyddiau wedi'u gosod â llaw, fflacs concrid gyda llawer o uniadau.</t>
  </si>
  <si>
    <t>Arwyneb llyfn sy'n atal llithro a osodwyd gan beiriant - e.e. Arwyneb Tenau, neu flociau cadarn ag uniadau agos sydd heb eu symud gan gerbydau trwm wrth droi.</t>
  </si>
  <si>
    <t>Lled effeithiol heb groestynnu</t>
  </si>
  <si>
    <t>Dylai beicwyr allu beicio'n gyfforddus heb risg o groestynnu â defnyddwyr eraill ar y ffordd ac oddi arni.</t>
  </si>
  <si>
    <t>19. Lledau dymunol lleiaf sy'n gyson â llif y beicwyr a'r math o lwybr teithio (lle mae beicwyr wedi'u gwahanu oddi wrth gerbydau modur).</t>
  </si>
  <si>
    <t>Mwy na 50% o'r llwybr teithio yn cynnwys darpariaeth ar gyfer beicio lle nad yw'r lledau'n fwy na 25% yn llai na'r gwerthoedd dymunol lleiaf.</t>
  </si>
  <si>
    <t>Dim mwy na 50% o'r llwybr teithio yn cynnwys darpariaeth ar gyfer beicio lle nad yw'r lledau'n fwy na 25% yn llai na'r gwerthoedd dymunol lleiaf.</t>
  </si>
  <si>
    <t>Dim mwy na 25% o'r llwybr teithio yn cynnwys darpariaeth ar gyfer beicio lle nad yw'r lledau'n fwy na 25% yn llai na'r gwerthoedd dymunol lleiaf.</t>
  </si>
  <si>
    <t>Y lledau a argymhellir ar hyd y llwybr teithio cyfan</t>
  </si>
  <si>
    <t>Canfod y ffordd</t>
  </si>
  <si>
    <t>Bod beicwyr o'r tu allan i'r ardal yn gallu mynd ar hyd y llwybrau teithio heb ddefnyddio mapiau.</t>
  </si>
  <si>
    <t>20. Arwyddion</t>
  </si>
  <si>
    <t>Mae arwyddion y llwybr teithio yn wael ac mae arwyddion ar goll ar bwyntiau penderfynu allweddol.</t>
  </si>
  <si>
    <t>Bylchau wedi'u nodi rhwng arwyddion y llwybr teithio ac mae lle i wella hyn..</t>
  </si>
  <si>
    <t>Mae arwyddion da ar y llwybr teithio ac mae arwyddion wedi'u gosod ar yr holl gyffyrdd a phwyntiau penderfynu.</t>
  </si>
  <si>
    <t>Atyniad</t>
  </si>
  <si>
    <t>Diogelwch cymdeithasol a chanfyddiad y defnyddiwr o fod yn agored i niwed</t>
  </si>
  <si>
    <t>Dylai llwybrau teithio fod yn atyniadol a chael eu gweld yn ddiogel ac yn ddefnyddiadwy. Mae llwybrau aml eu defnydd sy'n cael eu cynnal a'u goleuo'n dda ac sydd o fewn golwg adeiladau yn fwy atyniadol ac felly'n fwy tebygol o gael eu defnyddio.</t>
  </si>
  <si>
    <t>21.Goleuadau</t>
  </si>
  <si>
    <t>Y cyfan neu'r rhan fwyaf o'r llwybr teithio heb ei oleuo</t>
  </si>
  <si>
    <t>Rhannau byr ac anfynych heb eu goleuo/ wedi'u goleuo'n wael</t>
  </si>
  <si>
    <t>Mae'r cyfan o'r llwybr teithio wedi'i oleuo at safonau priffyrdd</t>
  </si>
  <si>
    <t>22. Diarffordd</t>
  </si>
  <si>
    <t>Mae'r llwybr teithio yn bell o weithgarwch gan mwyaf</t>
  </si>
  <si>
    <t>Mae adeiladau'n edrych dros y rhan fwyaf o'r llwybr teithio ac nid yw'n bell o weithgarwch yn unman</t>
  </si>
  <si>
    <t>Mae adeiladau'n edrych dros y cyfan o'r llwybr teithio</t>
  </si>
  <si>
    <t>Effaith ar gerddwyr, yn cynnwys pobl ag anableddau</t>
  </si>
  <si>
    <t>Drwy gyflwyno darpariaeth bwrpasol ar y ffordd ar gyfer beicio, gall pobl feicio ar y ffordd yn hytrach na defnyddio troetffyrdd sy'n anaddas i'w cyd-ddefnyddio. Byddai cyflwyno beicio ar lwybrau troed aml eu defnydd yn gallu lleihau ansawdd y ddarpariaeth ar gyfer y ddau fath o ddefnyddiwr, yn enwedig os nad yw'r llwybr cyd-ddefnyddio yn unol â'r lledau sydd wedi'u hargymell.</t>
  </si>
  <si>
    <t>23. Effaith ar gerddwyr, Lefel Cyfforddusrwydd Cerddwyr yn seiliedig ar ganllaw TfL Pedestrian Comfort - Adran 9.6 y Canllawiau</t>
  </si>
  <si>
    <t>Mae’r lefel cyfforddusrwydd i gerddwyr ar Lefel C neu is, neu mae’r lled sy’n weddill i gerddwyr yn llai na’r hyn sy’n cael ei argymell yn Adran 9.6 y Canllawiau.</t>
  </si>
  <si>
    <t>Mae’r lefel cyfforddusrwydd i gerddwyr ar Lefel B neu’n uwch, neu mae’r lled sy’n weddill i gerddwyr yn unol â’r hyn a argymhellir yn Adran 9.6 y Canllawiau.</t>
  </si>
  <si>
    <t>Mae’r lefel cyfforddusrwydd i gerddwyr ar Lefel A, neu mae’r lled sy’n weddill i gerddwyr yn fwy na’r hyn a argymhellir yn Adran 9.6 y Canllawiau.</t>
  </si>
  <si>
    <t>Lleihau annibendod ar y stryd</t>
  </si>
  <si>
    <t>Mae angen arwyddion i egluro patrwm y cynllun</t>
  </si>
  <si>
    <t>24. Arwyddion sy'n gyson ac yn darparu gwybodaeth ond nid ydynt yn ormodol nac o faint amhriodol</t>
  </si>
  <si>
    <t>Mae angen nifer mawr o arwyddion, maent yn anodd eu dilyn a/neu yn creu blerwch.</t>
  </si>
  <si>
    <t>Nifer cymedrol o arwyddion, yn enwedig o amgylch cyffyrdd.</t>
  </si>
  <si>
    <t>Arwyddion i ddangos y ffordd yn unig ac nid ydynt yn achosi rhwystr ychwanegol.</t>
  </si>
  <si>
    <t>Mannau diogel i barcio beiciau</t>
  </si>
  <si>
    <t>Mynediad rhwydd at fannau diogel i barcio beiciau o fewn busnesau ac ar y stryd</t>
  </si>
  <si>
    <t>25. Tystiolaeth bod beiciau'n cael eu parcio wrth gelfi stryd neu ar standiau beiciau</t>
  </si>
  <si>
    <t>Dim mannau ychwanegol wedi'u darparu i barcio beiciau neu ddarpariaeth annigonol mewn mannau anniogel nad ydynt o fewn golwg adeiladau</t>
  </si>
  <si>
    <t>Rhai mannau diogel wedi'u darparu ar gyfer parcio beiciau ond dim digon i ateb y galw</t>
  </si>
  <si>
    <t>Mannau diogel wedi'u darparu ar gyfer parcio beiciau, digon i ateb y galw</t>
  </si>
  <si>
    <t>Hanfodol</t>
  </si>
  <si>
    <t>Ddim yn berthnasol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</si>
</sst>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i/>
      <sz val="12"/>
      <color theme="1"/>
      <name val="Arial"/>
      <family val="2"/>
    </font>
    <font>
      <b/>
      <sz val="12"/>
      <color theme="2" tint="-0.749992370372631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8" tint="-0.499984740745262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BB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B4B4B4"/>
        <bgColor indexed="64"/>
      </patternFill>
    </fill>
    <fill>
      <patternFill patternType="solid">
        <fgColor theme="2" tint="-9.9978637043366805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6" borderId="1" xfId="0" applyFill="1" applyBorder="1" applyAlignment="1">
      <alignment vertical="top" wrapText="1"/>
    </xf>
    <xf numFmtId="0" fontId="0" fillId="7" borderId="1" xfId="0" applyFill="1" applyBorder="1" applyAlignment="1">
      <alignment vertical="top" wrapText="1"/>
    </xf>
    <xf numFmtId="0" fontId="0" fillId="8" borderId="1" xfId="0" applyFill="1" applyBorder="1" applyAlignment="1">
      <alignment vertical="top" wrapText="1"/>
    </xf>
    <xf numFmtId="0" fontId="0" fillId="8" borderId="4" xfId="0" applyFill="1" applyBorder="1" applyAlignment="1">
      <alignment vertical="top" wrapText="1"/>
    </xf>
    <xf numFmtId="0" fontId="0" fillId="9" borderId="3" xfId="0" applyFill="1" applyBorder="1" applyAlignment="1">
      <alignment vertical="top" wrapText="1"/>
    </xf>
    <xf numFmtId="0" fontId="0" fillId="10" borderId="1" xfId="0" applyFill="1" applyBorder="1" applyAlignment="1">
      <alignment vertical="top" wrapText="1"/>
    </xf>
    <xf numFmtId="0" fontId="2" fillId="11" borderId="8" xfId="0" applyFont="1" applyFill="1" applyBorder="1" applyAlignment="1">
      <alignment horizontal="left" vertical="center" wrapText="1"/>
    </xf>
    <xf numFmtId="0" fontId="2" fillId="11" borderId="9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12" borderId="1" xfId="0" applyFill="1" applyBorder="1" applyAlignment="1">
      <alignment vertical="top" wrapText="1"/>
    </xf>
    <xf numFmtId="0" fontId="0" fillId="0" borderId="0" xfId="0" applyAlignment="1">
      <alignment horizontal="left"/>
    </xf>
    <xf numFmtId="0" fontId="0" fillId="14" borderId="1" xfId="0" applyFill="1" applyBorder="1" applyAlignment="1">
      <alignment vertical="top" wrapText="1"/>
    </xf>
    <xf numFmtId="0" fontId="0" fillId="14" borderId="1" xfId="0" applyFill="1" applyBorder="1"/>
    <xf numFmtId="0" fontId="0" fillId="10" borderId="7" xfId="0" applyFill="1" applyBorder="1" applyAlignment="1">
      <alignment vertical="top" wrapText="1"/>
    </xf>
    <xf numFmtId="0" fontId="3" fillId="12" borderId="1" xfId="0" applyFont="1" applyFill="1" applyBorder="1" applyAlignment="1">
      <alignment vertical="center" wrapText="1"/>
    </xf>
    <xf numFmtId="0" fontId="1" fillId="13" borderId="2" xfId="0" applyFont="1" applyFill="1" applyBorder="1" applyAlignment="1">
      <alignment horizontal="left" vertical="center" wrapText="1"/>
    </xf>
    <xf numFmtId="0" fontId="1" fillId="13" borderId="2" xfId="0" applyFont="1" applyFill="1" applyBorder="1" applyAlignment="1">
      <alignment horizontal="left" vertical="center"/>
    </xf>
    <xf numFmtId="0" fontId="0" fillId="17" borderId="0" xfId="0" applyFill="1" applyAlignment="1">
      <alignment horizontal="left"/>
    </xf>
    <xf numFmtId="0" fontId="0" fillId="5" borderId="0" xfId="0" applyFill="1" applyAlignment="1">
      <alignment horizontal="left"/>
    </xf>
    <xf numFmtId="0" fontId="0" fillId="18" borderId="0" xfId="0" applyFill="1" applyAlignment="1">
      <alignment horizontal="left"/>
    </xf>
    <xf numFmtId="0" fontId="0" fillId="16" borderId="0" xfId="0" applyFill="1" applyAlignment="1">
      <alignment horizontal="left"/>
    </xf>
    <xf numFmtId="2" fontId="0" fillId="14" borderId="1" xfId="0" applyNumberFormat="1" applyFill="1" applyBorder="1"/>
    <xf numFmtId="0" fontId="2" fillId="11" borderId="8" xfId="0" applyFont="1" applyFill="1" applyBorder="1" applyAlignment="1">
      <alignment horizontal="center" vertical="center" wrapText="1"/>
    </xf>
    <xf numFmtId="0" fontId="2" fillId="11" borderId="9" xfId="0" applyFont="1" applyFill="1" applyBorder="1" applyAlignment="1">
      <alignment horizontal="center" vertical="center" wrapText="1"/>
    </xf>
    <xf numFmtId="0" fontId="0" fillId="24" borderId="1" xfId="0" applyFill="1" applyBorder="1" applyAlignment="1">
      <alignment vertical="top"/>
    </xf>
    <xf numFmtId="0" fontId="0" fillId="24" borderId="1" xfId="0" applyFill="1" applyBorder="1" applyAlignment="1">
      <alignment vertical="top" wrapText="1"/>
    </xf>
    <xf numFmtId="0" fontId="0" fillId="20" borderId="1" xfId="0" applyFill="1" applyBorder="1" applyAlignment="1">
      <alignment vertical="top"/>
    </xf>
    <xf numFmtId="0" fontId="0" fillId="21" borderId="1" xfId="0" applyFill="1" applyBorder="1" applyAlignment="1">
      <alignment vertical="top" wrapText="1"/>
    </xf>
    <xf numFmtId="0" fontId="0" fillId="22" borderId="1" xfId="0" applyFill="1" applyBorder="1" applyAlignment="1">
      <alignment vertical="top" wrapText="1"/>
    </xf>
    <xf numFmtId="0" fontId="0" fillId="17" borderId="1" xfId="0" applyFill="1" applyBorder="1" applyAlignment="1">
      <alignment vertical="top" wrapText="1"/>
    </xf>
    <xf numFmtId="0" fontId="0" fillId="20" borderId="1" xfId="0" applyFill="1" applyBorder="1" applyAlignment="1">
      <alignment vertical="top" wrapText="1"/>
    </xf>
    <xf numFmtId="0" fontId="0" fillId="8" borderId="3" xfId="0" applyFill="1" applyBorder="1" applyAlignment="1">
      <alignment vertical="top" wrapText="1"/>
    </xf>
    <xf numFmtId="0" fontId="2" fillId="23" borderId="19" xfId="0" applyFont="1" applyFill="1" applyBorder="1" applyAlignment="1">
      <alignment horizontal="center" vertical="center" wrapText="1"/>
    </xf>
    <xf numFmtId="0" fontId="2" fillId="19" borderId="18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5" borderId="21" xfId="0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0" fillId="9" borderId="19" xfId="0" applyFill="1" applyBorder="1" applyAlignment="1">
      <alignment vertical="top" wrapText="1"/>
    </xf>
    <xf numFmtId="0" fontId="0" fillId="12" borderId="18" xfId="0" applyFill="1" applyBorder="1" applyAlignment="1">
      <alignment vertical="top" wrapText="1"/>
    </xf>
    <xf numFmtId="0" fontId="0" fillId="10" borderId="18" xfId="0" applyFill="1" applyBorder="1" applyAlignment="1">
      <alignment vertical="top" wrapText="1"/>
    </xf>
    <xf numFmtId="0" fontId="0" fillId="7" borderId="18" xfId="0" applyFill="1" applyBorder="1" applyAlignment="1">
      <alignment vertical="top" wrapText="1"/>
    </xf>
    <xf numFmtId="0" fontId="0" fillId="6" borderId="18" xfId="0" applyFill="1" applyBorder="1" applyAlignment="1">
      <alignment vertical="top" wrapText="1"/>
    </xf>
    <xf numFmtId="0" fontId="1" fillId="0" borderId="22" xfId="0" applyFont="1" applyBorder="1" applyAlignment="1">
      <alignment wrapText="1"/>
    </xf>
    <xf numFmtId="0" fontId="0" fillId="0" borderId="22" xfId="0" applyBorder="1"/>
    <xf numFmtId="0" fontId="2" fillId="0" borderId="0" xfId="0" applyFont="1" applyAlignment="1">
      <alignment horizontal="center" vertical="center" textRotation="90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20" borderId="0" xfId="0" applyFill="1"/>
    <xf numFmtId="0" fontId="1" fillId="20" borderId="1" xfId="0" applyFont="1" applyFill="1" applyBorder="1"/>
    <xf numFmtId="0" fontId="1" fillId="20" borderId="20" xfId="0" applyFont="1" applyFill="1" applyBorder="1" applyAlignment="1">
      <alignment wrapText="1"/>
    </xf>
    <xf numFmtId="0" fontId="1" fillId="20" borderId="24" xfId="0" applyFont="1" applyFill="1" applyBorder="1"/>
    <xf numFmtId="0" fontId="1" fillId="20" borderId="16" xfId="0" applyFont="1" applyFill="1" applyBorder="1" applyAlignment="1">
      <alignment wrapText="1"/>
    </xf>
    <xf numFmtId="0" fontId="0" fillId="24" borderId="3" xfId="0" applyFill="1" applyBorder="1" applyAlignment="1">
      <alignment vertical="top" wrapText="1"/>
    </xf>
    <xf numFmtId="0" fontId="1" fillId="26" borderId="21" xfId="0" applyFont="1" applyFill="1" applyBorder="1" applyAlignment="1">
      <alignment horizontal="left"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0" fillId="15" borderId="10" xfId="0" applyFill="1" applyBorder="1" applyAlignment="1">
      <alignment horizontal="center" vertical="top" wrapText="1"/>
    </xf>
    <xf numFmtId="0" fontId="0" fillId="15" borderId="11" xfId="0" applyFill="1" applyBorder="1" applyAlignment="1">
      <alignment horizontal="center" vertical="top" wrapText="1"/>
    </xf>
    <xf numFmtId="0" fontId="0" fillId="15" borderId="12" xfId="0" applyFill="1" applyBorder="1" applyAlignment="1">
      <alignment horizontal="center" vertical="top" wrapText="1"/>
    </xf>
    <xf numFmtId="0" fontId="0" fillId="15" borderId="13" xfId="0" applyFill="1" applyBorder="1" applyAlignment="1">
      <alignment horizontal="center" vertical="top" wrapText="1"/>
    </xf>
    <xf numFmtId="0" fontId="3" fillId="9" borderId="5" xfId="0" applyFont="1" applyFill="1" applyBorder="1" applyAlignment="1">
      <alignment horizontal="center" vertical="center" wrapText="1"/>
    </xf>
    <xf numFmtId="0" fontId="0" fillId="15" borderId="24" xfId="0" applyFill="1" applyBorder="1" applyAlignment="1">
      <alignment horizontal="center" vertical="top" wrapText="1"/>
    </xf>
    <xf numFmtId="0" fontId="0" fillId="15" borderId="25" xfId="0" applyFill="1" applyBorder="1" applyAlignment="1">
      <alignment horizontal="center" vertical="top" wrapText="1"/>
    </xf>
    <xf numFmtId="0" fontId="1" fillId="20" borderId="17" xfId="0" applyFont="1" applyFill="1" applyBorder="1"/>
    <xf numFmtId="0" fontId="0" fillId="12" borderId="5" xfId="0" applyFill="1" applyBorder="1" applyAlignment="1">
      <alignment vertical="center" wrapText="1"/>
    </xf>
    <xf numFmtId="0" fontId="0" fillId="20" borderId="5" xfId="0" applyFill="1" applyBorder="1" applyAlignment="1">
      <alignment vertical="center" wrapText="1"/>
    </xf>
    <xf numFmtId="0" fontId="0" fillId="0" borderId="11" xfId="0" applyBorder="1"/>
    <xf numFmtId="0" fontId="4" fillId="2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24" borderId="18" xfId="0" applyFont="1" applyFill="1" applyBorder="1" applyAlignment="1">
      <alignment horizontal="center" vertical="center" wrapText="1"/>
    </xf>
    <xf numFmtId="0" fontId="4" fillId="25" borderId="14" xfId="0" applyFont="1" applyFill="1" applyBorder="1" applyAlignment="1">
      <alignment horizontal="center" vertical="center" wrapText="1"/>
    </xf>
    <xf numFmtId="0" fontId="4" fillId="25" borderId="15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top" wrapText="1"/>
    </xf>
    <xf numFmtId="0" fontId="1" fillId="14" borderId="1" xfId="0" applyFont="1" applyFill="1" applyBorder="1" applyAlignment="1">
      <alignment horizontal="center" vertical="top" wrapText="1"/>
    </xf>
    <xf numFmtId="0" fontId="0" fillId="20" borderId="1" xfId="0" applyFill="1" applyBorder="1"/>
    <xf numFmtId="0" fontId="0" fillId="20" borderId="7" xfId="0" applyFill="1" applyBorder="1"/>
    <xf numFmtId="0" fontId="0" fillId="20" borderId="23" xfId="0" applyFill="1" applyBorder="1"/>
    <xf numFmtId="0" fontId="1" fillId="20" borderId="1" xfId="0" applyFont="1" applyFill="1" applyBorder="1" applyAlignment="1">
      <alignment horizontal="left"/>
    </xf>
    <xf numFmtId="0" fontId="1" fillId="20" borderId="1" xfId="0" applyFont="1" applyFill="1" applyBorder="1" applyAlignment="1">
      <alignment horizontal="left" wrapText="1"/>
    </xf>
    <xf numFmtId="0" fontId="2" fillId="23" borderId="1" xfId="0" applyFont="1" applyFill="1" applyBorder="1" applyAlignment="1">
      <alignment horizontal="center" vertical="center" textRotation="90"/>
    </xf>
    <xf numFmtId="0" fontId="0" fillId="24" borderId="1" xfId="0" applyFill="1" applyBorder="1" applyAlignment="1">
      <alignment horizontal="left" vertical="top" wrapText="1"/>
    </xf>
    <xf numFmtId="0" fontId="0" fillId="8" borderId="4" xfId="0" applyFill="1" applyBorder="1" applyAlignment="1">
      <alignment vertical="top"/>
    </xf>
    <xf numFmtId="0" fontId="0" fillId="8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4B4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40"/>
  <sheetViews>
    <sheetView tabSelected="1" view="pageBreakPreview" topLeftCell="A27" zoomScale="62" zoomScaleNormal="100" zoomScaleSheetLayoutView="100" workbookViewId="0">
      <selection activeCell="N32" sqref="N32"/>
    </sheetView>
  </sheetViews>
  <sheetFormatPr defaultRowHeight="15" x14ac:dyDescent="0.35"/>
  <cols>
    <col min="1" max="1" width="4.75" customWidth="1"/>
    <col min="2" max="2" width="36.875" bestFit="1" customWidth="1"/>
    <col min="3" max="3" width="30.3125" customWidth="1"/>
    <col min="4" max="6" width="24.4375" customWidth="1"/>
    <col min="7" max="7" width="28.25" customWidth="1"/>
    <col min="8" max="8" width="24.4375" customWidth="1"/>
    <col min="9" max="9" width="23.75" customWidth="1"/>
    <col min="10" max="10" width="22.6875" customWidth="1"/>
  </cols>
  <sheetData>
    <row r="2" spans="2:10" ht="15.45" x14ac:dyDescent="0.4">
      <c r="B2" s="52"/>
      <c r="C2" s="79"/>
      <c r="D2" s="79"/>
      <c r="E2" s="79"/>
      <c r="F2" s="79"/>
    </row>
    <row r="3" spans="2:10" x14ac:dyDescent="0.35">
      <c r="B3" s="49"/>
      <c r="C3" s="49"/>
      <c r="D3" s="49"/>
      <c r="E3" s="49"/>
      <c r="F3" s="49"/>
    </row>
    <row r="4" spans="2:10" ht="15.45" x14ac:dyDescent="0.4">
      <c r="B4" s="80" t="s">
        <v>0</v>
      </c>
      <c r="C4" s="80"/>
      <c r="D4" s="80"/>
      <c r="E4" s="80"/>
      <c r="F4" s="77"/>
    </row>
    <row r="5" spans="2:10" ht="15.45" x14ac:dyDescent="0.4">
      <c r="B5" s="50" t="s">
        <v>1</v>
      </c>
      <c r="C5" s="77"/>
      <c r="D5" s="77"/>
      <c r="E5" s="77"/>
      <c r="F5" s="77"/>
    </row>
    <row r="6" spans="2:10" ht="15.45" x14ac:dyDescent="0.4">
      <c r="B6" s="50" t="s">
        <v>2</v>
      </c>
      <c r="C6" s="77"/>
      <c r="D6" s="77"/>
      <c r="E6" s="77"/>
      <c r="F6" s="77"/>
    </row>
    <row r="7" spans="2:10" ht="15.45" x14ac:dyDescent="0.4">
      <c r="B7" s="50" t="s">
        <v>3</v>
      </c>
      <c r="C7" s="77"/>
      <c r="D7" s="77"/>
      <c r="E7" s="77"/>
      <c r="F7" s="77"/>
    </row>
    <row r="8" spans="2:10" ht="15.45" x14ac:dyDescent="0.4">
      <c r="B8" s="50" t="s">
        <v>4</v>
      </c>
      <c r="C8" s="77"/>
      <c r="D8" s="77"/>
      <c r="E8" s="77"/>
      <c r="F8" s="77"/>
    </row>
    <row r="9" spans="2:10" ht="15.45" x14ac:dyDescent="0.4">
      <c r="B9" s="50" t="s">
        <v>5</v>
      </c>
      <c r="C9" s="77"/>
      <c r="D9" s="77"/>
      <c r="E9" s="77"/>
      <c r="F9" s="77"/>
    </row>
    <row r="10" spans="2:10" ht="15.45" x14ac:dyDescent="0.4">
      <c r="B10" s="64" t="s">
        <v>6</v>
      </c>
      <c r="C10" s="77"/>
      <c r="D10" s="77"/>
      <c r="E10" s="77"/>
      <c r="F10" s="77"/>
    </row>
    <row r="11" spans="2:10" ht="30.9" x14ac:dyDescent="0.4">
      <c r="B11" s="53" t="s">
        <v>7</v>
      </c>
      <c r="C11" s="78"/>
      <c r="D11" s="77"/>
      <c r="E11" s="77"/>
      <c r="F11" s="77"/>
    </row>
    <row r="12" spans="2:10" ht="15.45" x14ac:dyDescent="0.4">
      <c r="B12" s="44"/>
      <c r="C12" s="45"/>
      <c r="D12" s="45"/>
      <c r="E12" s="45"/>
      <c r="F12" s="45"/>
    </row>
    <row r="13" spans="2:10" s="9" customFormat="1" ht="74.150000000000006" customHeight="1" x14ac:dyDescent="0.35">
      <c r="B13" s="35" t="s">
        <v>8</v>
      </c>
      <c r="C13" s="55" t="s">
        <v>9</v>
      </c>
      <c r="D13" s="36" t="s">
        <v>10</v>
      </c>
      <c r="E13" s="37" t="s">
        <v>11</v>
      </c>
      <c r="F13" s="38" t="s">
        <v>12</v>
      </c>
      <c r="G13" s="16" t="s">
        <v>13</v>
      </c>
      <c r="H13" s="17" t="s">
        <v>14</v>
      </c>
      <c r="I13" s="7" t="s">
        <v>15</v>
      </c>
      <c r="J13" s="8" t="s">
        <v>16</v>
      </c>
    </row>
    <row r="14" spans="2:10" ht="92.9" customHeight="1" x14ac:dyDescent="0.35">
      <c r="B14" s="39" t="s">
        <v>17</v>
      </c>
      <c r="C14" s="40"/>
      <c r="D14" s="41" t="s">
        <v>18</v>
      </c>
      <c r="E14" s="42" t="s">
        <v>19</v>
      </c>
      <c r="F14" s="43" t="s">
        <v>20</v>
      </c>
      <c r="G14" s="3"/>
      <c r="H14" s="4"/>
      <c r="I14" s="32"/>
      <c r="J14" s="3"/>
    </row>
    <row r="15" spans="2:10" ht="75" x14ac:dyDescent="0.35">
      <c r="B15" s="5" t="s">
        <v>21</v>
      </c>
      <c r="C15" s="10"/>
      <c r="D15" s="14" t="s">
        <v>22</v>
      </c>
      <c r="E15" s="2" t="s">
        <v>23</v>
      </c>
      <c r="F15" s="1" t="s">
        <v>24</v>
      </c>
      <c r="G15" s="3"/>
      <c r="H15" s="4"/>
      <c r="I15" s="32"/>
      <c r="J15" s="3"/>
    </row>
    <row r="16" spans="2:10" ht="44.25" customHeight="1" x14ac:dyDescent="0.35">
      <c r="B16" s="54" t="s">
        <v>25</v>
      </c>
      <c r="C16" s="10"/>
      <c r="D16" s="14" t="s">
        <v>26</v>
      </c>
      <c r="E16" s="2" t="s">
        <v>27</v>
      </c>
      <c r="F16" s="1" t="s">
        <v>28</v>
      </c>
      <c r="G16" s="3"/>
      <c r="H16" s="4"/>
      <c r="I16" s="32"/>
      <c r="J16" s="3"/>
    </row>
    <row r="17" spans="2:10" ht="89.25" customHeight="1" x14ac:dyDescent="0.35">
      <c r="B17" s="5" t="s">
        <v>29</v>
      </c>
      <c r="C17" s="15"/>
      <c r="D17" s="74" t="s">
        <v>30</v>
      </c>
      <c r="E17" s="74" t="s">
        <v>30</v>
      </c>
      <c r="F17" s="56" t="s">
        <v>30</v>
      </c>
      <c r="G17" s="3"/>
      <c r="H17" s="4"/>
      <c r="I17" s="32"/>
      <c r="J17" s="3"/>
    </row>
    <row r="18" spans="2:10" ht="195" customHeight="1" x14ac:dyDescent="0.35">
      <c r="B18" s="5" t="s">
        <v>31</v>
      </c>
      <c r="C18" s="10"/>
      <c r="D18" s="14" t="s">
        <v>32</v>
      </c>
      <c r="E18" s="2" t="s">
        <v>33</v>
      </c>
      <c r="F18" s="1" t="s">
        <v>34</v>
      </c>
      <c r="G18" s="3"/>
      <c r="H18" s="4"/>
      <c r="I18" s="32"/>
      <c r="J18" s="3"/>
    </row>
    <row r="19" spans="2:10" ht="75" x14ac:dyDescent="0.35">
      <c r="B19" s="5" t="s">
        <v>35</v>
      </c>
      <c r="C19" s="10"/>
      <c r="D19" s="6" t="s">
        <v>36</v>
      </c>
      <c r="E19" s="2" t="s">
        <v>37</v>
      </c>
      <c r="F19" s="1" t="s">
        <v>38</v>
      </c>
      <c r="G19" s="3"/>
      <c r="H19" s="4"/>
      <c r="I19" s="32"/>
      <c r="J19" s="3"/>
    </row>
    <row r="20" spans="2:10" ht="109.5" customHeight="1" x14ac:dyDescent="0.35">
      <c r="B20" s="5" t="s">
        <v>39</v>
      </c>
      <c r="C20" s="10"/>
      <c r="D20" s="6" t="s">
        <v>40</v>
      </c>
      <c r="E20" s="2" t="s">
        <v>37</v>
      </c>
      <c r="F20" s="1" t="s">
        <v>41</v>
      </c>
      <c r="G20" s="3"/>
      <c r="H20" s="4"/>
      <c r="I20" s="32"/>
      <c r="J20" s="3"/>
    </row>
    <row r="21" spans="2:10" ht="165" x14ac:dyDescent="0.35">
      <c r="B21" s="5" t="s">
        <v>42</v>
      </c>
      <c r="C21" s="10"/>
      <c r="D21" s="6" t="s">
        <v>43</v>
      </c>
      <c r="E21" s="2" t="s">
        <v>44</v>
      </c>
      <c r="F21" s="1" t="s">
        <v>45</v>
      </c>
      <c r="G21" s="3"/>
      <c r="H21" s="4"/>
      <c r="I21" s="32"/>
      <c r="J21" s="3"/>
    </row>
    <row r="22" spans="2:10" ht="45" x14ac:dyDescent="0.35">
      <c r="B22" s="5" t="s">
        <v>46</v>
      </c>
      <c r="C22" s="10"/>
      <c r="D22" s="6" t="s">
        <v>47</v>
      </c>
      <c r="E22" s="2" t="s">
        <v>48</v>
      </c>
      <c r="F22" s="1" t="s">
        <v>49</v>
      </c>
      <c r="G22" s="3"/>
      <c r="H22" s="4"/>
      <c r="I22" s="32"/>
      <c r="J22" s="3"/>
    </row>
    <row r="23" spans="2:10" ht="119.25" customHeight="1" x14ac:dyDescent="0.35">
      <c r="B23" s="5" t="s">
        <v>50</v>
      </c>
      <c r="C23" s="65" t="s">
        <v>51</v>
      </c>
      <c r="D23" s="61" t="s">
        <v>52</v>
      </c>
      <c r="E23" s="61" t="s">
        <v>52</v>
      </c>
      <c r="F23" s="61" t="s">
        <v>52</v>
      </c>
      <c r="G23" s="3"/>
      <c r="H23" s="4"/>
      <c r="I23" s="32"/>
      <c r="J23" s="3"/>
    </row>
    <row r="24" spans="2:10" ht="60" x14ac:dyDescent="0.35">
      <c r="B24" s="5" t="s">
        <v>53</v>
      </c>
      <c r="C24" s="10"/>
      <c r="D24" s="6" t="s">
        <v>54</v>
      </c>
      <c r="E24" s="2" t="s">
        <v>55</v>
      </c>
      <c r="F24" s="1" t="s">
        <v>56</v>
      </c>
      <c r="G24" s="3"/>
      <c r="H24" s="4"/>
      <c r="I24" s="32"/>
      <c r="J24" s="3"/>
    </row>
    <row r="25" spans="2:10" ht="45" x14ac:dyDescent="0.35">
      <c r="B25" s="5" t="s">
        <v>57</v>
      </c>
      <c r="C25" s="10"/>
      <c r="D25" s="6" t="s">
        <v>58</v>
      </c>
      <c r="E25" s="2" t="s">
        <v>59</v>
      </c>
      <c r="F25" s="1" t="s">
        <v>60</v>
      </c>
      <c r="G25" s="3"/>
      <c r="H25" s="4"/>
      <c r="I25" s="32"/>
      <c r="J25" s="3"/>
    </row>
    <row r="26" spans="2:10" ht="75" x14ac:dyDescent="0.35">
      <c r="B26" s="5" t="s">
        <v>61</v>
      </c>
      <c r="C26" s="10"/>
      <c r="D26" s="6" t="s">
        <v>62</v>
      </c>
      <c r="E26" s="2" t="s">
        <v>63</v>
      </c>
      <c r="F26" s="1" t="s">
        <v>64</v>
      </c>
      <c r="G26" s="3"/>
      <c r="H26" s="4"/>
      <c r="I26" s="32"/>
      <c r="J26" s="3"/>
    </row>
    <row r="27" spans="2:10" ht="90" x14ac:dyDescent="0.35">
      <c r="B27" s="5" t="s">
        <v>65</v>
      </c>
      <c r="C27" s="10"/>
      <c r="D27" s="6" t="s">
        <v>66</v>
      </c>
      <c r="E27" s="2" t="s">
        <v>67</v>
      </c>
      <c r="F27" s="1" t="s">
        <v>68</v>
      </c>
      <c r="G27" s="3"/>
      <c r="H27" s="4"/>
      <c r="I27" s="32"/>
      <c r="J27" s="3"/>
    </row>
    <row r="28" spans="2:10" ht="60" x14ac:dyDescent="0.35">
      <c r="B28" s="5" t="s">
        <v>69</v>
      </c>
      <c r="C28" s="10"/>
      <c r="D28" s="14" t="s">
        <v>70</v>
      </c>
      <c r="E28" s="2" t="s">
        <v>71</v>
      </c>
      <c r="F28" s="1" t="s">
        <v>72</v>
      </c>
      <c r="G28" s="3"/>
      <c r="H28" s="4"/>
      <c r="I28" s="32"/>
      <c r="J28" s="3"/>
    </row>
    <row r="29" spans="2:10" ht="93.75" customHeight="1" x14ac:dyDescent="0.35">
      <c r="B29" s="5" t="s">
        <v>73</v>
      </c>
      <c r="C29" s="15"/>
      <c r="D29" s="74" t="s">
        <v>74</v>
      </c>
      <c r="E29" s="74" t="s">
        <v>74</v>
      </c>
      <c r="F29" s="56" t="s">
        <v>74</v>
      </c>
      <c r="G29" s="3"/>
      <c r="H29" s="4"/>
      <c r="I29" s="32"/>
      <c r="J29" s="3"/>
    </row>
    <row r="30" spans="2:10" ht="69" customHeight="1" x14ac:dyDescent="0.35">
      <c r="B30" s="5" t="s">
        <v>75</v>
      </c>
      <c r="C30" s="10"/>
      <c r="D30" s="14" t="s">
        <v>76</v>
      </c>
      <c r="E30" s="2" t="s">
        <v>77</v>
      </c>
      <c r="F30" s="1" t="s">
        <v>78</v>
      </c>
      <c r="G30" s="3"/>
      <c r="H30" s="3"/>
      <c r="I30" s="3"/>
      <c r="J30" s="3"/>
    </row>
    <row r="31" spans="2:10" ht="60" x14ac:dyDescent="0.35">
      <c r="B31" s="5" t="s">
        <v>79</v>
      </c>
      <c r="C31" s="10"/>
      <c r="D31" s="14" t="s">
        <v>80</v>
      </c>
      <c r="E31" s="2" t="s">
        <v>81</v>
      </c>
      <c r="F31" s="1" t="s">
        <v>82</v>
      </c>
      <c r="G31" s="3"/>
      <c r="H31" s="3"/>
      <c r="I31" s="3"/>
      <c r="J31" s="3"/>
    </row>
    <row r="32" spans="2:10" ht="60" x14ac:dyDescent="0.35">
      <c r="B32" s="5" t="s">
        <v>83</v>
      </c>
      <c r="C32" s="10"/>
      <c r="D32" s="6" t="s">
        <v>84</v>
      </c>
      <c r="E32" s="2" t="s">
        <v>85</v>
      </c>
      <c r="F32" s="1" t="s">
        <v>86</v>
      </c>
      <c r="G32" s="3"/>
      <c r="H32" s="3"/>
      <c r="I32" s="3"/>
      <c r="J32" s="3"/>
    </row>
    <row r="33" spans="2:10" ht="45" x14ac:dyDescent="0.35">
      <c r="B33" s="5" t="s">
        <v>87</v>
      </c>
      <c r="C33" s="10" t="s">
        <v>88</v>
      </c>
      <c r="D33" s="6" t="s">
        <v>89</v>
      </c>
      <c r="E33" s="2" t="s">
        <v>90</v>
      </c>
      <c r="F33" s="1" t="s">
        <v>91</v>
      </c>
      <c r="G33" s="3"/>
      <c r="H33" s="85"/>
      <c r="I33" s="3"/>
      <c r="J33" s="3"/>
    </row>
    <row r="34" spans="2:10" ht="30" customHeight="1" x14ac:dyDescent="0.35">
      <c r="B34" s="5" t="s">
        <v>92</v>
      </c>
      <c r="C34" s="61" t="s">
        <v>93</v>
      </c>
      <c r="D34" s="61" t="s">
        <v>93</v>
      </c>
      <c r="E34" s="61" t="s">
        <v>93</v>
      </c>
      <c r="F34" s="61" t="s">
        <v>93</v>
      </c>
      <c r="G34" s="3"/>
      <c r="H34" s="3"/>
      <c r="I34" s="3"/>
      <c r="J34" s="3"/>
    </row>
    <row r="35" spans="2:10" ht="30" customHeight="1" x14ac:dyDescent="0.35">
      <c r="J35" s="67"/>
    </row>
    <row r="36" spans="2:10" ht="30" customHeight="1" x14ac:dyDescent="0.35">
      <c r="B36" s="75" t="s">
        <v>94</v>
      </c>
      <c r="C36" s="75"/>
      <c r="D36" s="75"/>
      <c r="E36" s="75"/>
      <c r="F36" s="75"/>
      <c r="G36" s="12">
        <f>SUM(G14:G33)</f>
        <v>0</v>
      </c>
      <c r="H36" s="57"/>
      <c r="I36" s="58"/>
      <c r="J36" s="12">
        <f>SUM(J14:J33)</f>
        <v>0</v>
      </c>
    </row>
    <row r="37" spans="2:10" ht="15.45" x14ac:dyDescent="0.35">
      <c r="B37" s="76" t="s">
        <v>95</v>
      </c>
      <c r="C37" s="76"/>
      <c r="D37" s="76"/>
      <c r="E37" s="76"/>
      <c r="F37" s="76"/>
      <c r="G37" s="22">
        <f>G36/(40-G38*2)*100</f>
        <v>0</v>
      </c>
      <c r="H37" s="57"/>
      <c r="I37" s="58"/>
      <c r="J37" s="22">
        <f>J36/(40-J38*2)*100</f>
        <v>0</v>
      </c>
    </row>
    <row r="38" spans="2:10" x14ac:dyDescent="0.35">
      <c r="B38" s="75" t="s">
        <v>96</v>
      </c>
      <c r="C38" s="75"/>
      <c r="D38" s="75"/>
      <c r="E38" s="75"/>
      <c r="F38" s="75"/>
      <c r="G38" s="13">
        <f>COUNTIF(G14:G33,"Not Applicable")</f>
        <v>0</v>
      </c>
      <c r="H38" s="57"/>
      <c r="I38" s="58"/>
      <c r="J38" s="13">
        <f>COUNTIF(J14:J33,"Not Applicable")</f>
        <v>0</v>
      </c>
    </row>
    <row r="39" spans="2:10" x14ac:dyDescent="0.35">
      <c r="B39" s="75" t="s">
        <v>97</v>
      </c>
      <c r="C39" s="75"/>
      <c r="D39" s="75"/>
      <c r="E39" s="75"/>
      <c r="F39" s="75"/>
      <c r="G39" s="13">
        <f>COUNTIF(G15:G34,"Critical")</f>
        <v>0</v>
      </c>
      <c r="H39" s="57"/>
      <c r="I39" s="58"/>
      <c r="J39" s="13">
        <f>COUNTIF(J15:J34,"Critical")</f>
        <v>0</v>
      </c>
    </row>
    <row r="40" spans="2:10" ht="30" customHeight="1" x14ac:dyDescent="0.35">
      <c r="B40" s="76" t="s">
        <v>98</v>
      </c>
      <c r="C40" s="76"/>
      <c r="D40" s="76"/>
      <c r="E40" s="76"/>
      <c r="F40" s="76"/>
      <c r="G40" s="12" t="str">
        <f xml:space="preserve">
IF(G39&gt;0.9,"Methiant critigol",
IF(G37&lt;60,"Methiant",
IF(G37&lt;70,"Methiant neu basio gyda datganiad",
IF(G37&gt;70,"Pasio"))))</f>
        <v>Methiant</v>
      </c>
      <c r="H40" s="59"/>
      <c r="I40" s="60"/>
      <c r="J40" s="12" t="str">
        <f xml:space="preserve">
IF(J39&gt;0.9,"Critical Fail",
IF(J37&lt;60,"Fail",
IF(J37&lt;70,"Fail or Pass with Statement",
IF(J37&gt;70,"Pass"))))</f>
        <v>Fail</v>
      </c>
    </row>
  </sheetData>
  <mergeCells count="14">
    <mergeCell ref="C10:F10"/>
    <mergeCell ref="C11:F11"/>
    <mergeCell ref="C2:F2"/>
    <mergeCell ref="C6:F6"/>
    <mergeCell ref="C7:F7"/>
    <mergeCell ref="C8:F8"/>
    <mergeCell ref="C9:F9"/>
    <mergeCell ref="C5:F5"/>
    <mergeCell ref="B4:F4"/>
    <mergeCell ref="B36:F36"/>
    <mergeCell ref="B40:F40"/>
    <mergeCell ref="B39:F39"/>
    <mergeCell ref="B38:F38"/>
    <mergeCell ref="B37:F37"/>
  </mergeCells>
  <conditionalFormatting sqref="G14:G33">
    <cfRule type="colorScale" priority="2">
      <colorScale>
        <cfvo type="num" val="0"/>
        <cfvo type="num" val="1"/>
        <cfvo type="num" val="2"/>
        <color rgb="FFF8696B"/>
        <color rgb="FFFFEB84"/>
        <color rgb="FF63BE7B"/>
      </colorScale>
    </cfRule>
  </conditionalFormatting>
  <conditionalFormatting sqref="J14:J33">
    <cfRule type="colorScale" priority="1">
      <colorScale>
        <cfvo type="num" val="0"/>
        <cfvo type="num" val="1"/>
        <cfvo type="num" val="2"/>
        <color rgb="FFF8696B"/>
        <color rgb="FFFFEB84"/>
        <color rgb="FF63BE7B"/>
      </colorScale>
    </cfRule>
  </conditionalFormatting>
  <pageMargins left="0.7" right="0.7" top="0.75" bottom="0.75" header="0.3" footer="0.3"/>
  <pageSetup paperSize="9" scale="31" orientation="portrait" horizont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D5EE2AD-E39B-4AE3-92CC-CC3B6D421E04}">
          <x14:formula1>
            <xm:f>Data!$B$3:$B$7</xm:f>
          </x14:formula1>
          <xm:sqref>G14:G33 J14:J33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22E12-C117-461F-B9B0-B3219D38D01F}">
  <dimension ref="B1:M43"/>
  <sheetViews>
    <sheetView topLeftCell="A28" zoomScale="42" zoomScaleNormal="60" workbookViewId="0">
      <selection activeCell="U35" sqref="T35:U35"/>
    </sheetView>
  </sheetViews>
  <sheetFormatPr defaultColWidth="8.75" defaultRowHeight="15" customHeight="1" x14ac:dyDescent="0.35"/>
  <cols>
    <col min="1" max="1" width="5.6875" customWidth="1"/>
    <col min="2" max="2" width="27.875" customWidth="1"/>
    <col min="3" max="3" width="23.75" customWidth="1"/>
    <col min="4" max="4" width="21.75" customWidth="1"/>
    <col min="5" max="5" width="23.75" customWidth="1"/>
    <col min="6" max="6" width="17.6875" customWidth="1"/>
    <col min="7" max="7" width="15.5625" customWidth="1"/>
    <col min="8" max="8" width="17" customWidth="1"/>
    <col min="9" max="9" width="22.75" customWidth="1"/>
    <col min="10" max="10" width="14.125" customWidth="1"/>
    <col min="11" max="12" width="25.6875" customWidth="1"/>
    <col min="13" max="13" width="23.875" customWidth="1"/>
  </cols>
  <sheetData>
    <row r="1" spans="2:13" x14ac:dyDescent="0.35">
      <c r="B1" s="49"/>
      <c r="C1" s="49"/>
      <c r="D1" s="49"/>
      <c r="E1" s="49"/>
      <c r="F1" s="49"/>
      <c r="G1" s="49"/>
      <c r="H1" s="49"/>
      <c r="I1" s="49"/>
    </row>
    <row r="2" spans="2:13" ht="68.150000000000006" customHeight="1" x14ac:dyDescent="0.4">
      <c r="B2" s="81" t="s">
        <v>99</v>
      </c>
      <c r="C2" s="80"/>
      <c r="D2" s="80"/>
      <c r="E2" s="80"/>
      <c r="F2" s="77"/>
      <c r="G2" s="77"/>
      <c r="H2" s="77"/>
      <c r="I2" s="77"/>
    </row>
    <row r="3" spans="2:13" x14ac:dyDescent="0.35">
      <c r="B3" s="49"/>
      <c r="C3" s="49"/>
      <c r="D3" s="49"/>
      <c r="E3" s="49"/>
      <c r="F3" s="49"/>
      <c r="G3" s="49"/>
      <c r="H3" s="49"/>
      <c r="I3" s="49"/>
    </row>
    <row r="4" spans="2:13" ht="15.45" x14ac:dyDescent="0.4">
      <c r="B4" s="50" t="s">
        <v>1</v>
      </c>
      <c r="C4" s="77"/>
      <c r="D4" s="77"/>
      <c r="E4" s="77"/>
      <c r="F4" s="77"/>
      <c r="G4" s="77"/>
      <c r="H4" s="77"/>
      <c r="I4" s="77"/>
    </row>
    <row r="5" spans="2:13" ht="15.45" x14ac:dyDescent="0.4">
      <c r="B5" s="50" t="s">
        <v>2</v>
      </c>
      <c r="C5" s="77"/>
      <c r="D5" s="77"/>
      <c r="E5" s="77"/>
      <c r="F5" s="77"/>
      <c r="G5" s="77"/>
      <c r="H5" s="77"/>
      <c r="I5" s="77"/>
    </row>
    <row r="6" spans="2:13" ht="15.45" x14ac:dyDescent="0.4">
      <c r="B6" s="50" t="s">
        <v>3</v>
      </c>
      <c r="C6" s="77"/>
      <c r="D6" s="77"/>
      <c r="E6" s="77"/>
      <c r="F6" s="77"/>
      <c r="G6" s="77"/>
      <c r="H6" s="77"/>
      <c r="I6" s="77"/>
    </row>
    <row r="7" spans="2:13" ht="15.45" x14ac:dyDescent="0.4">
      <c r="B7" s="50" t="s">
        <v>4</v>
      </c>
      <c r="C7" s="77"/>
      <c r="D7" s="77"/>
      <c r="E7" s="77"/>
      <c r="F7" s="77"/>
      <c r="G7" s="77"/>
      <c r="H7" s="77"/>
      <c r="I7" s="77"/>
    </row>
    <row r="8" spans="2:13" ht="15.45" x14ac:dyDescent="0.4">
      <c r="B8" s="50" t="s">
        <v>5</v>
      </c>
      <c r="C8" s="77"/>
      <c r="D8" s="77"/>
      <c r="E8" s="77"/>
      <c r="F8" s="77"/>
      <c r="G8" s="77"/>
      <c r="H8" s="77"/>
      <c r="I8" s="77"/>
    </row>
    <row r="9" spans="2:13" ht="15.45" x14ac:dyDescent="0.4">
      <c r="B9" s="64" t="s">
        <v>6</v>
      </c>
      <c r="C9" s="77"/>
      <c r="D9" s="77"/>
      <c r="E9" s="77"/>
      <c r="F9" s="77"/>
      <c r="G9" s="77"/>
      <c r="H9" s="77"/>
      <c r="I9" s="77"/>
    </row>
    <row r="10" spans="2:13" ht="46.3" x14ac:dyDescent="0.4">
      <c r="B10" s="51" t="s">
        <v>7</v>
      </c>
      <c r="C10" s="77"/>
      <c r="D10" s="77"/>
      <c r="E10" s="77"/>
      <c r="F10" s="77"/>
      <c r="G10" s="77"/>
      <c r="H10" s="77"/>
      <c r="I10" s="77"/>
    </row>
    <row r="11" spans="2:13" ht="15.9" thickBot="1" x14ac:dyDescent="0.45">
      <c r="B11" s="44"/>
      <c r="C11" s="45"/>
      <c r="D11" s="45"/>
      <c r="E11" s="45"/>
      <c r="F11" s="45"/>
    </row>
    <row r="12" spans="2:13" ht="60.65" customHeight="1" thickBot="1" x14ac:dyDescent="0.4">
      <c r="B12" s="33" t="s">
        <v>100</v>
      </c>
      <c r="C12" s="71" t="s">
        <v>101</v>
      </c>
      <c r="D12" s="71" t="s">
        <v>102</v>
      </c>
      <c r="E12" s="71" t="s">
        <v>103</v>
      </c>
      <c r="F12" s="34" t="s">
        <v>104</v>
      </c>
      <c r="G12" s="69" t="s">
        <v>105</v>
      </c>
      <c r="H12" s="70" t="s">
        <v>11</v>
      </c>
      <c r="I12" s="68" t="s">
        <v>106</v>
      </c>
      <c r="J12" s="72" t="s">
        <v>13</v>
      </c>
      <c r="K12" s="73" t="s">
        <v>14</v>
      </c>
      <c r="L12" s="23" t="s">
        <v>107</v>
      </c>
      <c r="M12" s="24" t="s">
        <v>108</v>
      </c>
    </row>
    <row r="13" spans="2:13" ht="118.5" customHeight="1" x14ac:dyDescent="0.35">
      <c r="B13" s="82" t="s">
        <v>109</v>
      </c>
      <c r="C13" s="25" t="s">
        <v>110</v>
      </c>
      <c r="D13" s="26" t="s">
        <v>111</v>
      </c>
      <c r="E13" s="26" t="s">
        <v>112</v>
      </c>
      <c r="F13" s="27"/>
      <c r="G13" s="28" t="s">
        <v>113</v>
      </c>
      <c r="H13" s="29" t="s">
        <v>114</v>
      </c>
      <c r="I13" s="30" t="s">
        <v>115</v>
      </c>
      <c r="J13" s="3"/>
      <c r="K13" s="84"/>
      <c r="L13" s="32"/>
      <c r="M13" s="3"/>
    </row>
    <row r="14" spans="2:13" ht="244" customHeight="1" x14ac:dyDescent="0.35">
      <c r="B14" s="82"/>
      <c r="C14" s="26" t="s">
        <v>116</v>
      </c>
      <c r="D14" s="26" t="s">
        <v>117</v>
      </c>
      <c r="E14" s="26" t="s">
        <v>118</v>
      </c>
      <c r="F14" s="27"/>
      <c r="G14" s="28" t="s">
        <v>119</v>
      </c>
      <c r="H14" s="29" t="s">
        <v>120</v>
      </c>
      <c r="I14" s="30" t="s">
        <v>121</v>
      </c>
      <c r="J14" s="3"/>
      <c r="K14" s="84"/>
      <c r="L14" s="32"/>
      <c r="M14" s="3"/>
    </row>
    <row r="15" spans="2:13" ht="199" customHeight="1" x14ac:dyDescent="0.35">
      <c r="B15" s="82"/>
      <c r="C15" s="26" t="s">
        <v>122</v>
      </c>
      <c r="D15" s="26" t="s">
        <v>123</v>
      </c>
      <c r="E15" s="26" t="s">
        <v>124</v>
      </c>
      <c r="F15" s="27"/>
      <c r="G15" s="28" t="s">
        <v>125</v>
      </c>
      <c r="H15" s="29" t="s">
        <v>126</v>
      </c>
      <c r="I15" s="30" t="s">
        <v>127</v>
      </c>
      <c r="J15" s="3"/>
      <c r="K15" s="84"/>
      <c r="L15" s="32"/>
      <c r="M15" s="3"/>
    </row>
    <row r="16" spans="2:13" ht="121.5" customHeight="1" x14ac:dyDescent="0.35">
      <c r="B16" s="82" t="s">
        <v>128</v>
      </c>
      <c r="C16" s="25" t="s">
        <v>129</v>
      </c>
      <c r="D16" s="26" t="s">
        <v>130</v>
      </c>
      <c r="E16" s="26" t="s">
        <v>131</v>
      </c>
      <c r="F16" s="27"/>
      <c r="G16" s="28" t="s">
        <v>132</v>
      </c>
      <c r="H16" s="29" t="s">
        <v>133</v>
      </c>
      <c r="I16" s="30" t="s">
        <v>134</v>
      </c>
      <c r="J16" s="3"/>
      <c r="K16" s="84"/>
      <c r="L16" s="32"/>
      <c r="M16" s="3"/>
    </row>
    <row r="17" spans="2:13" ht="164.15" customHeight="1" x14ac:dyDescent="0.35">
      <c r="B17" s="82"/>
      <c r="C17" s="26" t="s">
        <v>135</v>
      </c>
      <c r="D17" s="26" t="s">
        <v>136</v>
      </c>
      <c r="E17" s="26" t="s">
        <v>137</v>
      </c>
      <c r="F17" s="66" t="s">
        <v>138</v>
      </c>
      <c r="G17" s="28" t="s">
        <v>139</v>
      </c>
      <c r="H17" s="29" t="s">
        <v>140</v>
      </c>
      <c r="I17" s="30" t="s">
        <v>141</v>
      </c>
      <c r="J17" s="3"/>
      <c r="K17" s="84"/>
      <c r="L17" s="32"/>
      <c r="M17" s="3"/>
    </row>
    <row r="18" spans="2:13" ht="146.15" customHeight="1" x14ac:dyDescent="0.35">
      <c r="B18" s="82"/>
      <c r="C18" s="26" t="s">
        <v>142</v>
      </c>
      <c r="D18" s="26" t="s">
        <v>143</v>
      </c>
      <c r="E18" s="26" t="s">
        <v>144</v>
      </c>
      <c r="F18" s="27"/>
      <c r="G18" s="28" t="s">
        <v>145</v>
      </c>
      <c r="H18" s="29" t="s">
        <v>146</v>
      </c>
      <c r="I18" s="30" t="s">
        <v>147</v>
      </c>
      <c r="J18" s="3"/>
      <c r="K18" s="84"/>
      <c r="L18" s="32"/>
      <c r="M18" s="3"/>
    </row>
    <row r="19" spans="2:13" ht="106.4" customHeight="1" x14ac:dyDescent="0.35">
      <c r="B19" s="82"/>
      <c r="C19" s="26" t="s">
        <v>148</v>
      </c>
      <c r="D19" s="26" t="s">
        <v>149</v>
      </c>
      <c r="E19" s="26" t="s">
        <v>150</v>
      </c>
      <c r="F19" s="27"/>
      <c r="G19" s="28" t="s">
        <v>151</v>
      </c>
      <c r="H19" s="29" t="s">
        <v>152</v>
      </c>
      <c r="I19" s="30" t="s">
        <v>153</v>
      </c>
      <c r="J19" s="3"/>
      <c r="K19" s="84"/>
      <c r="L19" s="32"/>
      <c r="M19" s="3"/>
    </row>
    <row r="20" spans="2:13" ht="182.5" customHeight="1" x14ac:dyDescent="0.35">
      <c r="B20" s="82"/>
      <c r="C20" s="26" t="s">
        <v>154</v>
      </c>
      <c r="D20" s="26" t="s">
        <v>155</v>
      </c>
      <c r="E20" s="26" t="s">
        <v>156</v>
      </c>
      <c r="F20" s="27"/>
      <c r="G20" s="28" t="s">
        <v>157</v>
      </c>
      <c r="H20" s="29" t="s">
        <v>158</v>
      </c>
      <c r="I20" s="30" t="s">
        <v>159</v>
      </c>
      <c r="J20" s="3"/>
      <c r="K20" s="84"/>
      <c r="L20" s="32"/>
      <c r="M20" s="3"/>
    </row>
    <row r="21" spans="2:13" ht="75" x14ac:dyDescent="0.35">
      <c r="B21" s="82" t="s">
        <v>160</v>
      </c>
      <c r="C21" s="83" t="s">
        <v>161</v>
      </c>
      <c r="D21" s="83" t="s">
        <v>162</v>
      </c>
      <c r="E21" s="26" t="s">
        <v>163</v>
      </c>
      <c r="F21" s="31" t="s">
        <v>164</v>
      </c>
      <c r="G21" s="28" t="s">
        <v>165</v>
      </c>
      <c r="H21" s="29" t="s">
        <v>166</v>
      </c>
      <c r="I21" s="30" t="s">
        <v>167</v>
      </c>
      <c r="J21" s="3"/>
      <c r="K21" s="84"/>
      <c r="L21" s="32"/>
      <c r="M21" s="3"/>
    </row>
    <row r="22" spans="2:13" ht="119.15" customHeight="1" x14ac:dyDescent="0.35">
      <c r="B22" s="82"/>
      <c r="C22" s="83"/>
      <c r="D22" s="83"/>
      <c r="E22" s="26" t="s">
        <v>168</v>
      </c>
      <c r="F22" s="31" t="s">
        <v>164</v>
      </c>
      <c r="G22" s="28" t="s">
        <v>165</v>
      </c>
      <c r="H22" s="29" t="s">
        <v>166</v>
      </c>
      <c r="I22" s="30" t="s">
        <v>167</v>
      </c>
      <c r="J22" s="3"/>
      <c r="K22" s="84"/>
      <c r="L22" s="32"/>
      <c r="M22" s="3"/>
    </row>
    <row r="23" spans="2:13" ht="165" x14ac:dyDescent="0.35">
      <c r="B23" s="82"/>
      <c r="C23" s="26" t="s">
        <v>169</v>
      </c>
      <c r="D23" s="26" t="s">
        <v>170</v>
      </c>
      <c r="E23" s="26" t="s">
        <v>171</v>
      </c>
      <c r="F23" s="31" t="s">
        <v>172</v>
      </c>
      <c r="G23" s="28" t="s">
        <v>173</v>
      </c>
      <c r="H23" s="29" t="s">
        <v>174</v>
      </c>
      <c r="I23" s="30" t="s">
        <v>175</v>
      </c>
      <c r="J23" s="3"/>
      <c r="K23" s="84"/>
      <c r="L23" s="32"/>
      <c r="M23" s="3"/>
    </row>
    <row r="24" spans="2:13" ht="210" x14ac:dyDescent="0.35">
      <c r="B24" s="82"/>
      <c r="C24" s="26" t="s">
        <v>176</v>
      </c>
      <c r="D24" s="26" t="s">
        <v>177</v>
      </c>
      <c r="E24" s="26" t="s">
        <v>178</v>
      </c>
      <c r="F24" s="31" t="s">
        <v>179</v>
      </c>
      <c r="G24" s="28" t="s">
        <v>180</v>
      </c>
      <c r="H24" s="29" t="s">
        <v>181</v>
      </c>
      <c r="I24" s="30" t="s">
        <v>182</v>
      </c>
      <c r="J24" s="3"/>
      <c r="K24" s="84"/>
      <c r="L24" s="32"/>
      <c r="M24" s="3"/>
    </row>
    <row r="25" spans="2:13" ht="296.7" customHeight="1" x14ac:dyDescent="0.35">
      <c r="B25" s="82"/>
      <c r="C25" s="25" t="s">
        <v>183</v>
      </c>
      <c r="D25" s="26" t="s">
        <v>184</v>
      </c>
      <c r="E25" s="26" t="s">
        <v>185</v>
      </c>
      <c r="F25" s="27"/>
      <c r="G25" s="28" t="s">
        <v>186</v>
      </c>
      <c r="H25" s="29" t="s">
        <v>187</v>
      </c>
      <c r="I25" s="30" t="s">
        <v>188</v>
      </c>
      <c r="J25" s="3"/>
      <c r="K25" s="84"/>
      <c r="L25" s="32"/>
      <c r="M25" s="3"/>
    </row>
    <row r="26" spans="2:13" ht="209.15" customHeight="1" x14ac:dyDescent="0.35">
      <c r="B26" s="82"/>
      <c r="C26" s="26" t="s">
        <v>189</v>
      </c>
      <c r="D26" s="26" t="s">
        <v>190</v>
      </c>
      <c r="E26" s="26" t="s">
        <v>191</v>
      </c>
      <c r="F26" s="27"/>
      <c r="G26" s="28" t="s">
        <v>192</v>
      </c>
      <c r="H26" s="29" t="s">
        <v>193</v>
      </c>
      <c r="I26" s="30" t="s">
        <v>194</v>
      </c>
      <c r="J26" s="3"/>
      <c r="K26" s="84"/>
      <c r="L26" s="32"/>
      <c r="M26" s="3"/>
    </row>
    <row r="27" spans="2:13" ht="131.15" customHeight="1" x14ac:dyDescent="0.35">
      <c r="B27" s="82"/>
      <c r="C27" s="26" t="s">
        <v>195</v>
      </c>
      <c r="D27" s="26" t="s">
        <v>196</v>
      </c>
      <c r="E27" s="26" t="s">
        <v>197</v>
      </c>
      <c r="F27" s="31" t="s">
        <v>198</v>
      </c>
      <c r="G27" s="28" t="s">
        <v>199</v>
      </c>
      <c r="H27" s="29" t="s">
        <v>200</v>
      </c>
      <c r="I27" s="30" t="s">
        <v>201</v>
      </c>
      <c r="J27" s="3"/>
      <c r="K27" s="84"/>
      <c r="L27" s="32"/>
      <c r="M27" s="3"/>
    </row>
    <row r="28" spans="2:13" ht="150" x14ac:dyDescent="0.35">
      <c r="B28" s="82"/>
      <c r="C28" s="26" t="s">
        <v>202</v>
      </c>
      <c r="D28" s="26" t="s">
        <v>203</v>
      </c>
      <c r="E28" s="26" t="s">
        <v>204</v>
      </c>
      <c r="F28" s="27"/>
      <c r="G28" s="28" t="s">
        <v>205</v>
      </c>
      <c r="H28" s="29" t="s">
        <v>206</v>
      </c>
      <c r="I28" s="30" t="s">
        <v>207</v>
      </c>
      <c r="J28" s="3"/>
      <c r="K28" s="84"/>
      <c r="L28" s="32"/>
      <c r="M28" s="3"/>
    </row>
    <row r="29" spans="2:13" ht="135" x14ac:dyDescent="0.35">
      <c r="B29" s="82" t="s">
        <v>208</v>
      </c>
      <c r="C29" s="26" t="s">
        <v>209</v>
      </c>
      <c r="D29" s="26" t="s">
        <v>210</v>
      </c>
      <c r="E29" s="26" t="s">
        <v>211</v>
      </c>
      <c r="F29" s="27"/>
      <c r="G29" s="28" t="s">
        <v>212</v>
      </c>
      <c r="H29" s="29" t="s">
        <v>213</v>
      </c>
      <c r="I29" s="30" t="s">
        <v>214</v>
      </c>
      <c r="J29" s="3"/>
      <c r="K29" s="84"/>
      <c r="L29" s="32"/>
      <c r="M29" s="3"/>
    </row>
    <row r="30" spans="2:13" ht="105" x14ac:dyDescent="0.35">
      <c r="B30" s="82"/>
      <c r="C30" s="26" t="s">
        <v>209</v>
      </c>
      <c r="D30" s="26" t="s">
        <v>215</v>
      </c>
      <c r="E30" s="25" t="s">
        <v>216</v>
      </c>
      <c r="F30" s="27"/>
      <c r="G30" s="28" t="s">
        <v>217</v>
      </c>
      <c r="H30" s="29" t="s">
        <v>218</v>
      </c>
      <c r="I30" s="30" t="s">
        <v>219</v>
      </c>
      <c r="J30" s="3"/>
      <c r="K30" s="84"/>
      <c r="L30" s="32"/>
      <c r="M30" s="3"/>
    </row>
    <row r="31" spans="2:13" ht="135" x14ac:dyDescent="0.35">
      <c r="B31" s="82"/>
      <c r="C31" s="26" t="s">
        <v>220</v>
      </c>
      <c r="D31" s="26" t="s">
        <v>221</v>
      </c>
      <c r="E31" s="26" t="s">
        <v>222</v>
      </c>
      <c r="F31" s="31" t="s">
        <v>223</v>
      </c>
      <c r="G31" s="28" t="s">
        <v>224</v>
      </c>
      <c r="H31" s="29" t="s">
        <v>225</v>
      </c>
      <c r="I31" s="30" t="s">
        <v>226</v>
      </c>
      <c r="J31" s="3"/>
      <c r="K31" s="84"/>
      <c r="L31" s="32"/>
      <c r="M31" s="3"/>
    </row>
    <row r="32" spans="2:13" ht="111.65" customHeight="1" x14ac:dyDescent="0.35">
      <c r="B32" s="82"/>
      <c r="C32" s="25" t="s">
        <v>227</v>
      </c>
      <c r="D32" s="26" t="s">
        <v>228</v>
      </c>
      <c r="E32" s="25" t="s">
        <v>229</v>
      </c>
      <c r="F32" s="27"/>
      <c r="G32" s="28" t="s">
        <v>230</v>
      </c>
      <c r="H32" s="29" t="s">
        <v>231</v>
      </c>
      <c r="I32" s="30" t="s">
        <v>232</v>
      </c>
      <c r="J32" s="3"/>
      <c r="K32" s="84"/>
      <c r="L32" s="32"/>
      <c r="M32" s="3"/>
    </row>
    <row r="33" spans="2:13" ht="165" x14ac:dyDescent="0.35">
      <c r="B33" s="82" t="s">
        <v>233</v>
      </c>
      <c r="C33" s="26" t="s">
        <v>234</v>
      </c>
      <c r="D33" s="26" t="s">
        <v>235</v>
      </c>
      <c r="E33" s="25" t="s">
        <v>236</v>
      </c>
      <c r="F33" s="27"/>
      <c r="G33" s="28" t="s">
        <v>237</v>
      </c>
      <c r="H33" s="29" t="s">
        <v>238</v>
      </c>
      <c r="I33" s="30" t="s">
        <v>239</v>
      </c>
      <c r="J33" s="3"/>
      <c r="K33" s="84"/>
      <c r="L33" s="32"/>
      <c r="M33" s="3"/>
    </row>
    <row r="34" spans="2:13" ht="165" x14ac:dyDescent="0.35">
      <c r="B34" s="82"/>
      <c r="C34" s="26" t="s">
        <v>234</v>
      </c>
      <c r="D34" s="26" t="s">
        <v>235</v>
      </c>
      <c r="E34" s="25" t="s">
        <v>240</v>
      </c>
      <c r="F34" s="27"/>
      <c r="G34" s="28" t="s">
        <v>241</v>
      </c>
      <c r="H34" s="29" t="s">
        <v>242</v>
      </c>
      <c r="I34" s="30" t="s">
        <v>243</v>
      </c>
      <c r="J34" s="3"/>
      <c r="K34" s="84"/>
      <c r="L34" s="32"/>
      <c r="M34" s="3"/>
    </row>
    <row r="35" spans="2:13" ht="240" x14ac:dyDescent="0.35">
      <c r="B35" s="82"/>
      <c r="C35" s="26" t="s">
        <v>244</v>
      </c>
      <c r="D35" s="26" t="s">
        <v>245</v>
      </c>
      <c r="E35" s="26" t="s">
        <v>246</v>
      </c>
      <c r="F35" s="31"/>
      <c r="G35" s="28" t="s">
        <v>247</v>
      </c>
      <c r="H35" s="29" t="s">
        <v>248</v>
      </c>
      <c r="I35" s="30" t="s">
        <v>249</v>
      </c>
      <c r="J35" s="3"/>
      <c r="K35" s="84"/>
      <c r="L35" s="32"/>
      <c r="M35" s="3"/>
    </row>
    <row r="36" spans="2:13" ht="86.15" customHeight="1" x14ac:dyDescent="0.35">
      <c r="B36" s="82"/>
      <c r="C36" s="26" t="s">
        <v>250</v>
      </c>
      <c r="D36" s="26" t="s">
        <v>251</v>
      </c>
      <c r="E36" s="26" t="s">
        <v>252</v>
      </c>
      <c r="F36" s="27"/>
      <c r="G36" s="28" t="s">
        <v>253</v>
      </c>
      <c r="H36" s="29" t="s">
        <v>254</v>
      </c>
      <c r="I36" s="30" t="s">
        <v>255</v>
      </c>
      <c r="J36" s="3"/>
      <c r="K36" s="84"/>
      <c r="L36" s="32"/>
      <c r="M36" s="3"/>
    </row>
    <row r="37" spans="2:13" ht="126.65" customHeight="1" x14ac:dyDescent="0.35">
      <c r="B37" s="82"/>
      <c r="C37" s="26" t="s">
        <v>256</v>
      </c>
      <c r="D37" s="26" t="s">
        <v>257</v>
      </c>
      <c r="E37" s="26" t="s">
        <v>258</v>
      </c>
      <c r="F37" s="27"/>
      <c r="G37" s="28" t="s">
        <v>259</v>
      </c>
      <c r="H37" s="29" t="s">
        <v>260</v>
      </c>
      <c r="I37" s="30" t="s">
        <v>261</v>
      </c>
      <c r="J37" s="3"/>
      <c r="K37" s="84"/>
      <c r="L37" s="32"/>
      <c r="M37" s="3"/>
    </row>
    <row r="38" spans="2:13" ht="15" customHeight="1" x14ac:dyDescent="0.35">
      <c r="B38" s="46"/>
      <c r="C38" s="47"/>
      <c r="D38" s="47"/>
      <c r="E38" s="47"/>
      <c r="F38" s="48"/>
      <c r="G38" s="47"/>
      <c r="H38" s="47"/>
      <c r="I38" s="47"/>
      <c r="J38" s="47"/>
      <c r="K38" s="48"/>
      <c r="L38" s="47"/>
      <c r="M38" s="47"/>
    </row>
    <row r="39" spans="2:13" ht="15.65" customHeight="1" x14ac:dyDescent="0.35">
      <c r="E39" s="75" t="s">
        <v>94</v>
      </c>
      <c r="F39" s="75"/>
      <c r="G39" s="75"/>
      <c r="H39" s="75"/>
      <c r="I39" s="75"/>
      <c r="J39" s="12">
        <f>SUM(J13:J37)</f>
        <v>0</v>
      </c>
      <c r="K39" s="62"/>
      <c r="L39" s="63"/>
      <c r="M39" s="12">
        <f>SUM(M13:M37)</f>
        <v>0</v>
      </c>
    </row>
    <row r="40" spans="2:13" ht="15.45" x14ac:dyDescent="0.35">
      <c r="E40" s="76" t="s">
        <v>95</v>
      </c>
      <c r="F40" s="76"/>
      <c r="G40" s="76"/>
      <c r="H40" s="76"/>
      <c r="I40" s="76"/>
      <c r="J40" s="22">
        <f>J39/(50-J41*2)*100</f>
        <v>0</v>
      </c>
      <c r="K40" s="57"/>
      <c r="L40" s="58"/>
      <c r="M40" s="22">
        <f>M39/(50-M41*2)*100</f>
        <v>0</v>
      </c>
    </row>
    <row r="41" spans="2:13" x14ac:dyDescent="0.35">
      <c r="E41" s="75" t="s">
        <v>96</v>
      </c>
      <c r="F41" s="75"/>
      <c r="G41" s="75"/>
      <c r="H41" s="75"/>
      <c r="I41" s="75"/>
      <c r="J41" s="13">
        <f>COUNTIF(J13:J37,"Not Applicable")</f>
        <v>0</v>
      </c>
      <c r="K41" s="57"/>
      <c r="L41" s="58"/>
      <c r="M41" s="13">
        <f>COUNTIF(M13:M37,"Not Applicable")</f>
        <v>0</v>
      </c>
    </row>
    <row r="42" spans="2:13" x14ac:dyDescent="0.35">
      <c r="E42" s="75" t="s">
        <v>97</v>
      </c>
      <c r="F42" s="75"/>
      <c r="G42" s="75"/>
      <c r="H42" s="75"/>
      <c r="I42" s="75"/>
      <c r="J42" s="13">
        <f>COUNTIF(J13:J37,"Critical")</f>
        <v>0</v>
      </c>
      <c r="K42" s="57"/>
      <c r="L42" s="58"/>
      <c r="M42" s="13">
        <f>COUNTIF(M13:M37,"Critical")</f>
        <v>0</v>
      </c>
    </row>
    <row r="43" spans="2:13" ht="15.45" x14ac:dyDescent="0.35">
      <c r="E43" s="76" t="s">
        <v>97</v>
      </c>
      <c r="F43" s="76"/>
      <c r="G43" s="76"/>
      <c r="H43" s="76"/>
      <c r="I43" s="76"/>
      <c r="J43" s="12" t="str">
        <f xml:space="preserve">
IF(J42&gt;0.9,"Methiant critigol",
IF(J40&lt;60,"Methiant",
IF(J40&lt;70,"Methiant neu basio gyda datganiad",
IF(J40&gt;70,"Pasio"))))</f>
        <v>Methiant</v>
      </c>
      <c r="K43" s="59"/>
      <c r="L43" s="60"/>
      <c r="M43" s="12" t="str">
        <f xml:space="preserve">
IF(M42&gt;0.9,"Methiant critigol",
IF(M40&lt;60,"Methiant",
IF(M40&lt;70,"Methiant neu basio gyda datganiad",
IF(M40&gt;70,"Pasio"))))</f>
        <v>Methiant</v>
      </c>
    </row>
  </sheetData>
  <mergeCells count="20">
    <mergeCell ref="E42:I42"/>
    <mergeCell ref="B29:B32"/>
    <mergeCell ref="B33:B37"/>
    <mergeCell ref="E43:I43"/>
    <mergeCell ref="B13:B15"/>
    <mergeCell ref="B16:B20"/>
    <mergeCell ref="B21:B28"/>
    <mergeCell ref="C21:C22"/>
    <mergeCell ref="D21:D22"/>
    <mergeCell ref="E39:I39"/>
    <mergeCell ref="C5:I5"/>
    <mergeCell ref="C4:I4"/>
    <mergeCell ref="B2:I2"/>
    <mergeCell ref="E40:I40"/>
    <mergeCell ref="E41:I41"/>
    <mergeCell ref="C10:I10"/>
    <mergeCell ref="C9:I9"/>
    <mergeCell ref="C8:I8"/>
    <mergeCell ref="C7:I7"/>
    <mergeCell ref="C6:I6"/>
  </mergeCells>
  <conditionalFormatting sqref="J13:J38">
    <cfRule type="colorScale" priority="2">
      <colorScale>
        <cfvo type="num" val="0"/>
        <cfvo type="num" val="1"/>
        <cfvo type="num" val="2"/>
        <color rgb="FFF8696B"/>
        <color rgb="FFFFEB84"/>
        <color rgb="FF63BE7B"/>
      </colorScale>
    </cfRule>
  </conditionalFormatting>
  <conditionalFormatting sqref="M13:M38">
    <cfRule type="colorScale" priority="1">
      <colorScale>
        <cfvo type="num" val="0"/>
        <cfvo type="num" val="1"/>
        <cfvo type="num" val="2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175EF31-3360-4DBE-8082-46DB7BF54035}">
          <x14:formula1>
            <xm:f>Data!$B$3:$B$7</xm:f>
          </x14:formula1>
          <xm:sqref>J13:J38 M13:M38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C6C42-7634-4DBC-A373-1A984F4357A9}">
  <dimension ref="B3:B7"/>
  <sheetViews>
    <sheetView workbookViewId="0">
      <selection activeCell="B7" sqref="B7"/>
    </sheetView>
  </sheetViews>
  <sheetFormatPr defaultRowHeight="15" x14ac:dyDescent="0.35"/>
  <cols>
    <col min="2" max="2" width="15.125" customWidth="1"/>
  </cols>
  <sheetData>
    <row r="3" spans="2:2" x14ac:dyDescent="0.35">
      <c r="B3" s="20">
        <v>0</v>
      </c>
    </row>
    <row r="4" spans="2:2" x14ac:dyDescent="0.35">
      <c r="B4" s="19">
        <v>1</v>
      </c>
    </row>
    <row r="5" spans="2:2" x14ac:dyDescent="0.35">
      <c r="B5" s="18">
        <v>2</v>
      </c>
    </row>
    <row r="6" spans="2:2" x14ac:dyDescent="0.35">
      <c r="B6" s="21" t="s">
        <v>262</v>
      </c>
    </row>
    <row r="7" spans="2:2" x14ac:dyDescent="0.35">
      <c r="B7" s="11" t="s">
        <v>263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c1c317c9-ce92-4e67-9817-0843f5fd8043" xsi:nil="true"/>
    <Number xmlns="60bf3b6e-3c85-4024-a57c-fe9b611f3d27" xsi:nil="true"/>
    <lcf76f155ced4ddcb4097134ff3c332f xmlns="60bf3b6e-3c85-4024-a57c-fe9b611f3d27">
      <Terms xmlns="http://schemas.microsoft.com/office/infopath/2007/PartnerControls"/>
    </lcf76f155ced4ddcb4097134ff3c332f>
  </documentManagement>
</p:properties>
</file>

<file path=customXml/item2.xml><?xml version="1.0" encoding="utf-8"?>
<metadata xmlns="http://www.objective.com/ecm/document/metadata/FF3C5B18883D4E21973B57C2EEED7FD1" version="1.0.0">
  <systemFields>
    <field name="Objective-Id">
      <value order="0">A35088481</value>
    </field>
    <field name="Objective-Title">
      <value order="0">Appendix H - ATAG Walking Route Audit Tool - June 2021 ENG</value>
    </field>
    <field name="Objective-Description">
      <value order="0"/>
    </field>
    <field name="Objective-CreationStamp">
      <value order="0">2021-06-14T12:04:29Z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2021-06-21T07:56:15Z</value>
    </field>
    <field name="Objective-Owner">
      <value order="0">Lorimer, Jane (ESNR)</value>
    </field>
    <field name="Objective-Path">
      <value order="0">Objective Global Folder:Business File Plan:Economy, Skills &amp; Natural Resources (ESNR):Economy, Skills &amp; Natural Resources (ESNR) - Economic Infrastructure - Transport - Strategy &amp; Policy:1 - Save:Branch - Active Travel - Transport People &amp; Communities Team:Active Travel - Policy:Active Travel - Consultation - Design and Delivery Guidance - 2019-2020:1. Documents for downloads from WG web</value>
    </field>
    <field name="Objective-Parent">
      <value order="0">1. Documents for downloads from WG web</value>
    </field>
    <field name="Objective-State">
      <value order="0">Being Drafted</value>
    </field>
    <field name="Objective-VersionId">
      <value order="0">vA69097729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qA1399550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5505BB4F983146804FB3CB8240ADB3" ma:contentTypeVersion="19" ma:contentTypeDescription="Create a new document." ma:contentTypeScope="" ma:versionID="97a69d6c8d341da51907949572d9d3de">
  <xsd:schema xmlns:xsd="http://www.w3.org/2001/XMLSchema" xmlns:xs="http://www.w3.org/2001/XMLSchema" xmlns:p="http://schemas.microsoft.com/office/2006/metadata/properties" xmlns:ns1="http://schemas.microsoft.com/sharepoint/v3" xmlns:ns2="60bf3b6e-3c85-4024-a57c-fe9b611f3d27" xmlns:ns3="c1c317c9-ce92-4e67-9817-0843f5fd8043" targetNamespace="http://schemas.microsoft.com/office/2006/metadata/properties" ma:root="true" ma:fieldsID="26483a7d84dd3fa6bfc82b13d9d50a7f" ns1:_="" ns2:_="" ns3:_="">
    <xsd:import namespace="http://schemas.microsoft.com/sharepoint/v3"/>
    <xsd:import namespace="60bf3b6e-3c85-4024-a57c-fe9b611f3d27"/>
    <xsd:import namespace="c1c317c9-ce92-4e67-9817-0843f5fd80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  <xsd:element ref="ns2:Numb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bf3b6e-3c85-4024-a57c-fe9b611f3d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dfc7249c-bf68-4780-a2e5-99932a6b8d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  <xsd:element name="Number" ma:index="26" nillable="true" ma:displayName="Number" ma:format="Dropdown" ma:internalName="Number" ma:percentage="FALSE">
      <xsd:simpleType>
        <xsd:restriction base="dms:Number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c317c9-ce92-4e67-9817-0843f5fd8043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9a9bd56d-6647-4356-85e2-2d5f42054978}" ma:internalName="TaxCatchAll" ma:showField="CatchAllData" ma:web="c1c317c9-ce92-4e67-9817-0843f5fd80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7E0ABB-5169-4128-A067-38272B5ACF14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1c317c9-ce92-4e67-9817-0843f5fd8043"/>
    <ds:schemaRef ds:uri="60bf3b6e-3c85-4024-a57c-fe9b611f3d27"/>
    <ds:schemaRef ds:uri="http://schemas.microsoft.com/sharepoint/v3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4A048BBF-7AAF-482E-8A95-D349AED9B1E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7CA3C40-7B35-4614-BB24-6787A55D0A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0bf3b6e-3c85-4024-a57c-fe9b611f3d27"/>
    <ds:schemaRef ds:uri="c1c317c9-ce92-4e67-9817-0843f5fd80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87dcd024-3019-4826-9956-ba76b2a04ff4}" enabled="0" method="" siteId="{87dcd024-3019-4826-9956-ba76b2a04ff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Archwiliad Llwybr Cerdded</vt:lpstr>
      <vt:lpstr>Archwiliad Llwybr Beicio</vt:lpstr>
      <vt:lpstr>Data</vt:lpstr>
      <vt:lpstr>'Archwiliad Llwybr Beicio'!Print_Area</vt:lpstr>
      <vt:lpstr>'Archwiliad Llwybr Cerdded'!Print_Area</vt:lpstr>
    </vt:vector>
  </TitlesOfParts>
  <Manager/>
  <Company>NAfW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Active travel guidance: walking route audit tool (appendix H)</dc:title>
  <dc:subject/>
  <dc:creator>© Welsh Government</dc:creator>
  <cp:keywords/>
  <dc:description/>
  <cp:lastModifiedBy>Nilushi Perera (Highways)</cp:lastModifiedBy>
  <cp:revision/>
  <dcterms:created xsi:type="dcterms:W3CDTF">2014-12-17T15:46:59Z</dcterms:created>
  <dcterms:modified xsi:type="dcterms:W3CDTF">2025-11-13T16:27:08Z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0x0101003E5505BB4F983146804FB3CB8240ADB3</vt:lpwstr>
  </property>
  <property fmtid="{D5CDD505-2E9C-101B-9397-08002B2CF9AE}" pid="3" name="Objective-Id">
    <vt:lpwstr>A35088481</vt:lpwstr>
  </property>
  <property fmtid="{D5CDD505-2E9C-101B-9397-08002B2CF9AE}" pid="4" name="Objective-Title">
    <vt:lpwstr>Appendix H - ATAG Walking Route Audit Tool - June 2021 ENG</vt:lpwstr>
  </property>
  <property fmtid="{D5CDD505-2E9C-101B-9397-08002B2CF9AE}" pid="5" name="Objective-Description">
    <vt:lpwstr/>
  </property>
  <property fmtid="{D5CDD505-2E9C-101B-9397-08002B2CF9AE}" pid="6" name="Objective-CreationStamp">
    <vt:filetime>2021-06-14T12:04:38Z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2021-06-21T07:56:15Z</vt:filetime>
  </property>
  <property fmtid="{D5CDD505-2E9C-101B-9397-08002B2CF9AE}" pid="11" name="Objective-Owner">
    <vt:lpwstr>Lorimer, Jane (ESNR)</vt:lpwstr>
  </property>
  <property fmtid="{D5CDD505-2E9C-101B-9397-08002B2CF9AE}" pid="12" name="Objective-Path">
    <vt:lpwstr>Objective Global Folder:Business File Plan:Economy, Skills &amp; Natural Resources (ESNR):Economy, Skills &amp; Natural Resources (ESNR) - Economic Infrastructure - Transport - Strategy &amp; Policy:1 - Save:Branch - Active Travel - Transport People &amp; Communities Tea</vt:lpwstr>
  </property>
  <property fmtid="{D5CDD505-2E9C-101B-9397-08002B2CF9AE}" pid="13" name="Objective-Parent">
    <vt:lpwstr>1. Documents for downloads from WG web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vA69097729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MediaServiceImageTags">
    <vt:lpwstr/>
  </property>
</Properties>
</file>