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ttps://wales365uk-my.sharepoint.com/personal/michael_hutchings_gov_wales/Documents/Profile/Desktop/"/>
    </mc:Choice>
  </mc:AlternateContent>
  <bookViews>
    <workbookView xWindow="0" yWindow="0" windowWidth="19200" windowHeight="11616"/>
  </bookViews>
  <sheets>
    <sheet name="Data Entry Template" sheetId="1" r:id="rId1"/>
    <sheet name="Data Load Template" sheetId="3" r:id="rId2"/>
    <sheet name="Lookup" sheetId="2" state="hidden" r:id="rId3"/>
  </sheets>
  <definedNames>
    <definedName name="_xlnm._FilterDatabase" localSheetId="1" hidden="1">'Data Load Template'!$A$1:$D$50</definedName>
    <definedName name="listSite">OFFSET(Lookup!$G$2, 0, 0, _xlfn.AGGREGATE(3,6,Lookup!$G:$G)-1)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" i="3" l="1"/>
  <c r="D2" i="3" l="1"/>
  <c r="D3" i="3"/>
  <c r="D4" i="3"/>
  <c r="D5" i="3"/>
  <c r="D6" i="3"/>
  <c r="D7" i="3"/>
  <c r="D8" i="3"/>
  <c r="D9" i="3"/>
  <c r="D10" i="3"/>
  <c r="D11" i="3"/>
  <c r="D12" i="3"/>
  <c r="D13" i="3"/>
  <c r="D14" i="3"/>
  <c r="D15" i="3"/>
  <c r="D16" i="3"/>
  <c r="D17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C43" i="3" l="1"/>
  <c r="C42" i="3"/>
  <c r="C38" i="3"/>
  <c r="C37" i="3"/>
  <c r="C33" i="3"/>
  <c r="C32" i="3"/>
  <c r="C28" i="3"/>
  <c r="C27" i="3"/>
  <c r="C16" i="3"/>
  <c r="C15" i="3"/>
  <c r="C11" i="3"/>
  <c r="C10" i="3"/>
  <c r="B5" i="3"/>
  <c r="B6" i="3"/>
  <c r="C6" i="3"/>
  <c r="C5" i="3"/>
  <c r="C3" i="2" l="1"/>
  <c r="A38" i="3" l="1"/>
  <c r="A28" i="3"/>
  <c r="A42" i="3"/>
  <c r="A32" i="3"/>
  <c r="A15" i="3"/>
  <c r="A11" i="3"/>
  <c r="A6" i="3"/>
  <c r="A43" i="3"/>
  <c r="A33" i="3"/>
  <c r="A16" i="3"/>
  <c r="A10" i="3"/>
  <c r="A37" i="3"/>
  <c r="A27" i="3"/>
  <c r="A5" i="3"/>
  <c r="C7" i="1"/>
  <c r="C50" i="3" l="1"/>
  <c r="C49" i="3"/>
  <c r="C48" i="3"/>
  <c r="C44" i="3"/>
  <c r="C41" i="3"/>
  <c r="C40" i="3"/>
  <c r="C39" i="3"/>
  <c r="C36" i="3"/>
  <c r="C35" i="3"/>
  <c r="C34" i="3"/>
  <c r="C31" i="3"/>
  <c r="C30" i="3"/>
  <c r="C29" i="3"/>
  <c r="C26" i="3"/>
  <c r="C25" i="3"/>
  <c r="C24" i="3"/>
  <c r="C23" i="3"/>
  <c r="C22" i="3"/>
  <c r="C21" i="3"/>
  <c r="C17" i="3"/>
  <c r="C14" i="3"/>
  <c r="C13" i="3"/>
  <c r="C12" i="3"/>
  <c r="C9" i="3"/>
  <c r="C8" i="3"/>
  <c r="C7" i="3"/>
  <c r="C19" i="3"/>
  <c r="C18" i="3"/>
  <c r="C45" i="3" l="1"/>
  <c r="C46" i="3"/>
  <c r="C47" i="3"/>
  <c r="C20" i="3"/>
  <c r="A12" i="3" l="1"/>
  <c r="A18" i="3"/>
  <c r="A22" i="3"/>
  <c r="A26" i="3"/>
  <c r="A34" i="3"/>
  <c r="A40" i="3"/>
  <c r="A46" i="3"/>
  <c r="A50" i="3"/>
  <c r="A13" i="3"/>
  <c r="A19" i="3"/>
  <c r="A23" i="3"/>
  <c r="A29" i="3"/>
  <c r="A35" i="3"/>
  <c r="A41" i="3"/>
  <c r="A47" i="3"/>
  <c r="A3" i="3"/>
  <c r="A14" i="3"/>
  <c r="A20" i="3"/>
  <c r="A24" i="3"/>
  <c r="A30" i="3"/>
  <c r="A36" i="3"/>
  <c r="A44" i="3"/>
  <c r="A48" i="3"/>
  <c r="A4" i="3"/>
  <c r="A17" i="3"/>
  <c r="A21" i="3"/>
  <c r="A25" i="3"/>
  <c r="A31" i="3"/>
  <c r="A39" i="3"/>
  <c r="A45" i="3"/>
  <c r="A49" i="3"/>
  <c r="A7" i="3"/>
  <c r="A9" i="3"/>
  <c r="A8" i="3"/>
  <c r="A2" i="3"/>
  <c r="G2" i="2" a="1"/>
  <c r="G2" i="2" s="1"/>
  <c r="G5" i="2" a="1"/>
  <c r="G5" i="2" s="1"/>
  <c r="G4" i="2" a="1"/>
  <c r="G4" i="2" s="1"/>
  <c r="G3" i="2" a="1"/>
  <c r="G3" i="2" s="1"/>
  <c r="C4" i="3"/>
  <c r="C3" i="3"/>
  <c r="C2" i="3"/>
  <c r="B3" i="3"/>
  <c r="B4" i="3"/>
  <c r="D6" i="1"/>
  <c r="D7" i="1" l="1"/>
  <c r="B10" i="3"/>
  <c r="B11" i="3"/>
  <c r="H3" i="2"/>
  <c r="I2" i="2" s="1"/>
  <c r="I3" i="2" s="1"/>
  <c r="B9" i="3"/>
  <c r="B7" i="3"/>
  <c r="B8" i="3"/>
  <c r="E6" i="1"/>
  <c r="E7" i="1" l="1"/>
  <c r="B15" i="3"/>
  <c r="B16" i="3"/>
  <c r="B12" i="3"/>
  <c r="B20" i="3"/>
  <c r="B21" i="3"/>
  <c r="B13" i="3"/>
  <c r="B19" i="3"/>
  <c r="B14" i="3"/>
  <c r="B22" i="3"/>
  <c r="B17" i="3"/>
  <c r="B23" i="3"/>
  <c r="B18" i="3"/>
  <c r="F6" i="1"/>
  <c r="F7" i="1" l="1"/>
  <c r="B27" i="3"/>
  <c r="B28" i="3"/>
  <c r="B24" i="3"/>
  <c r="B26" i="3"/>
  <c r="B25" i="3"/>
  <c r="G6" i="1"/>
  <c r="G7" i="1" l="1"/>
  <c r="B32" i="3"/>
  <c r="B33" i="3"/>
  <c r="B29" i="3"/>
  <c r="B30" i="3"/>
  <c r="B31" i="3"/>
  <c r="H6" i="1"/>
  <c r="H7" i="1" l="1"/>
  <c r="B37" i="3"/>
  <c r="B38" i="3"/>
  <c r="B34" i="3"/>
  <c r="B35" i="3"/>
  <c r="B36" i="3"/>
  <c r="I6" i="1"/>
  <c r="I7" i="1" l="1"/>
  <c r="B42" i="3"/>
  <c r="B43" i="3"/>
  <c r="B39" i="3"/>
  <c r="B47" i="3"/>
  <c r="B48" i="3"/>
  <c r="B40" i="3"/>
  <c r="B44" i="3"/>
  <c r="B50" i="3"/>
  <c r="B41" i="3"/>
  <c r="B45" i="3"/>
  <c r="B46" i="3"/>
  <c r="B49" i="3"/>
</calcChain>
</file>

<file path=xl/sharedStrings.xml><?xml version="1.0" encoding="utf-8"?>
<sst xmlns="http://schemas.openxmlformats.org/spreadsheetml/2006/main" count="81" uniqueCount="67">
  <si>
    <t>Health Board</t>
  </si>
  <si>
    <t>HBCode</t>
  </si>
  <si>
    <t>7A1</t>
  </si>
  <si>
    <t>7A2</t>
  </si>
  <si>
    <t>7A3</t>
  </si>
  <si>
    <t>7A4</t>
  </si>
  <si>
    <t>7A5</t>
  </si>
  <si>
    <t>7A6</t>
  </si>
  <si>
    <t>Site</t>
  </si>
  <si>
    <t>Wrexham Maelor Hospital</t>
  </si>
  <si>
    <t>Ysbyty Glan Clwyd</t>
  </si>
  <si>
    <t>Ysbyty Gwynedd</t>
  </si>
  <si>
    <t>Bronglais General Hospital</t>
  </si>
  <si>
    <t>Glangwili General Hosptial</t>
  </si>
  <si>
    <t>Withybush General Hospital</t>
  </si>
  <si>
    <t>Morriston Hospital</t>
  </si>
  <si>
    <t>University Hospital of Wales</t>
  </si>
  <si>
    <t>Princess of Wales Hospital</t>
  </si>
  <si>
    <t>Prince Charles Hospital</t>
  </si>
  <si>
    <t>Royal Gwent Hospital</t>
  </si>
  <si>
    <t>Royal Glamorgan Hospital</t>
  </si>
  <si>
    <t>Nevill Hall Hospital</t>
  </si>
  <si>
    <t>Health Board List</t>
  </si>
  <si>
    <t>Site List</t>
  </si>
  <si>
    <t>Select HB and Site from dropdown</t>
  </si>
  <si>
    <t>Health Board:</t>
  </si>
  <si>
    <t>BCUHB</t>
  </si>
  <si>
    <t>HDUHB</t>
  </si>
  <si>
    <t>SBUHB</t>
  </si>
  <si>
    <t>CVUHB</t>
  </si>
  <si>
    <t>CTMUHB</t>
  </si>
  <si>
    <t>ABUHB</t>
  </si>
  <si>
    <t>Date</t>
  </si>
  <si>
    <t>Indicator</t>
  </si>
  <si>
    <t>Value</t>
  </si>
  <si>
    <t>Comments</t>
  </si>
  <si>
    <t>Daily Data Request</t>
  </si>
  <si>
    <t>Number of Patients on Daily Discharge List</t>
  </si>
  <si>
    <t>Patients Waiting for Transfer to Discharge to Recover then Assess Pathways</t>
  </si>
  <si>
    <t>Number of patients waiting for discharge with voluntary sector support</t>
  </si>
  <si>
    <t>Number of patients waiting for discharge on Pathway 2 (to own home)</t>
  </si>
  <si>
    <t>Number of patients waiting for discharge on Pathway 3 (step-down bed)</t>
  </si>
  <si>
    <t>Number of patients waiting for discharge on Pathway 4 (existing care home placement)</t>
  </si>
  <si>
    <t>Service Users Waiting for Transfer out of Discharge to Recover then Assess Pathways</t>
  </si>
  <si>
    <t>Number of people waiting for packages of care</t>
  </si>
  <si>
    <t>Number of people waiting for permanent care home placement</t>
  </si>
  <si>
    <t>Number of people waiting for equipment</t>
  </si>
  <si>
    <t>Number of Delayed Discharges from the List</t>
  </si>
  <si>
    <t>Number of Patients Successfully Discharged from the List</t>
  </si>
  <si>
    <t>Twice Weekly Data Request (Tuesday &amp; Friday Submission)</t>
  </si>
  <si>
    <t>Enter the first date of monitoring below (this should be a Weds):</t>
  </si>
  <si>
    <t>Powys tHB</t>
  </si>
  <si>
    <t>7A7</t>
  </si>
  <si>
    <t>01 - Number of Patients on Daily Discharge List</t>
  </si>
  <si>
    <t>02 - Number of Patients Successfully Discharged from the List</t>
  </si>
  <si>
    <t>03 - Number of Delayed Discharges from the List</t>
  </si>
  <si>
    <t>Medically fit awaiing discharge - other than above</t>
  </si>
  <si>
    <t>Court Protection Proceedings Delay - other than above</t>
  </si>
  <si>
    <t>04 - Medically fit awaiing discharge - other than above</t>
  </si>
  <si>
    <t>05 - Court Protection Proceedings Delay - other than above</t>
  </si>
  <si>
    <t>06 - Number of patients waiting for discharge with voluntary sector support</t>
  </si>
  <si>
    <t>07 - Number of patients waiting for discharge on Pathway 2 (to own home)</t>
  </si>
  <si>
    <t>08 - Number of patients waiting for discharge on Pathway 3 (step-down bed)</t>
  </si>
  <si>
    <t>09 - Number of patients waiting for discharge on Pathway 4 (existing care home placement)</t>
  </si>
  <si>
    <t>10 - Number of people waiting for packages of care</t>
  </si>
  <si>
    <t>11 - Number of people waiting for permanent care home placement</t>
  </si>
  <si>
    <t>12 - Number of people waiting for equipment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</si>
</sst>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4" fontId="0" fillId="0" borderId="0" xfId="0" applyNumberFormat="1"/>
    <xf numFmtId="0" fontId="0" fillId="0" borderId="0" xfId="0" applyBorder="1" applyAlignment="1" applyProtection="1">
      <alignment wrapText="1"/>
    </xf>
    <xf numFmtId="0" fontId="0" fillId="0" borderId="0" xfId="0" applyBorder="1" applyProtection="1"/>
    <xf numFmtId="0" fontId="1" fillId="0" borderId="0" xfId="0" applyFont="1" applyBorder="1" applyAlignment="1" applyProtection="1">
      <alignment vertical="center" wrapText="1"/>
    </xf>
    <xf numFmtId="0" fontId="1" fillId="0" borderId="0" xfId="0" applyFont="1" applyBorder="1" applyAlignment="1" applyProtection="1">
      <alignment horizontal="right" vertical="center" wrapText="1" indent="1"/>
    </xf>
    <xf numFmtId="0" fontId="1" fillId="3" borderId="2" xfId="0" applyFont="1" applyFill="1" applyBorder="1" applyAlignment="1" applyProtection="1">
      <alignment horizontal="right" vertical="center" wrapText="1" indent="1"/>
    </xf>
    <xf numFmtId="0" fontId="2" fillId="4" borderId="5" xfId="0" applyFont="1" applyFill="1" applyBorder="1" applyAlignment="1" applyProtection="1">
      <alignment horizontal="center" wrapText="1"/>
    </xf>
    <xf numFmtId="0" fontId="6" fillId="0" borderId="0" xfId="0" applyFont="1" applyBorder="1" applyAlignment="1" applyProtection="1">
      <alignment horizontal="right" vertical="center" wrapText="1"/>
    </xf>
    <xf numFmtId="0" fontId="0" fillId="0" borderId="1" xfId="0" applyBorder="1" applyAlignment="1" applyProtection="1">
      <alignment horizontal="center" vertical="center" wrapText="1"/>
      <protection locked="0"/>
    </xf>
    <xf numFmtId="0" fontId="4" fillId="0" borderId="0" xfId="0" applyFont="1" applyBorder="1" applyAlignment="1" applyProtection="1">
      <alignment horizontal="right" wrapText="1"/>
    </xf>
    <xf numFmtId="0" fontId="5" fillId="0" borderId="0" xfId="0" applyFont="1" applyBorder="1" applyAlignment="1" applyProtection="1">
      <alignment vertical="center"/>
    </xf>
    <xf numFmtId="0" fontId="3" fillId="5" borderId="2" xfId="0" applyFont="1" applyFill="1" applyBorder="1" applyAlignment="1" applyProtection="1">
      <alignment horizontal="left" vertical="center" indent="1"/>
    </xf>
    <xf numFmtId="0" fontId="2" fillId="5" borderId="1" xfId="0" applyFont="1" applyFill="1" applyBorder="1" applyAlignment="1" applyProtection="1">
      <alignment horizontal="right" vertical="center" wrapText="1" indent="1"/>
    </xf>
    <xf numFmtId="0" fontId="3" fillId="6" borderId="2" xfId="0" applyFont="1" applyFill="1" applyBorder="1" applyAlignment="1" applyProtection="1">
      <alignment horizontal="left" vertical="center" indent="1"/>
    </xf>
    <xf numFmtId="0" fontId="2" fillId="6" borderId="1" xfId="0" applyFont="1" applyFill="1" applyBorder="1" applyAlignment="1" applyProtection="1">
      <alignment horizontal="right" vertical="center" wrapText="1" indent="1"/>
    </xf>
    <xf numFmtId="0" fontId="3" fillId="6" borderId="3" xfId="0" applyFont="1" applyFill="1" applyBorder="1" applyAlignment="1" applyProtection="1">
      <alignment vertical="center"/>
    </xf>
    <xf numFmtId="0" fontId="3" fillId="6" borderId="4" xfId="0" applyFont="1" applyFill="1" applyBorder="1" applyAlignment="1" applyProtection="1">
      <alignment vertical="center"/>
    </xf>
    <xf numFmtId="0" fontId="0" fillId="3" borderId="3" xfId="0" applyFill="1" applyBorder="1" applyAlignment="1" applyProtection="1">
      <alignment horizontal="center" vertical="center" wrapText="1"/>
    </xf>
    <xf numFmtId="0" fontId="0" fillId="5" borderId="3" xfId="0" applyFill="1" applyBorder="1" applyAlignment="1" applyProtection="1">
      <alignment horizontal="center" vertical="center" wrapText="1"/>
    </xf>
    <xf numFmtId="0" fontId="0" fillId="5" borderId="4" xfId="0" applyFill="1" applyBorder="1" applyAlignment="1" applyProtection="1">
      <alignment horizontal="center" vertical="center" wrapText="1"/>
    </xf>
    <xf numFmtId="0" fontId="0" fillId="3" borderId="4" xfId="0" applyFill="1" applyBorder="1" applyAlignment="1" applyProtection="1">
      <alignment horizontal="center" vertical="center" wrapText="1"/>
    </xf>
    <xf numFmtId="0" fontId="0" fillId="0" borderId="1" xfId="0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horizontal="center" vertical="center" wrapText="1"/>
    </xf>
    <xf numFmtId="0" fontId="0" fillId="5" borderId="1" xfId="0" applyFill="1" applyBorder="1" applyAlignment="1" applyProtection="1">
      <alignment wrapText="1"/>
    </xf>
    <xf numFmtId="0" fontId="0" fillId="6" borderId="1" xfId="0" applyFill="1" applyBorder="1" applyAlignment="1" applyProtection="1">
      <alignment wrapText="1"/>
    </xf>
    <xf numFmtId="14" fontId="3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3" fillId="2" borderId="7" xfId="0" applyNumberFormat="1" applyFont="1" applyFill="1" applyBorder="1" applyAlignment="1" applyProtection="1">
      <alignment horizontal="center" vertical="center"/>
    </xf>
    <xf numFmtId="14" fontId="3" fillId="2" borderId="6" xfId="0" applyNumberFormat="1" applyFont="1" applyFill="1" applyBorder="1" applyAlignment="1" applyProtection="1">
      <alignment horizontal="center" vertical="center"/>
    </xf>
    <xf numFmtId="0" fontId="7" fillId="0" borderId="0" xfId="0" applyFont="1" applyBorder="1" applyAlignment="1" applyProtection="1">
      <alignment vertical="center"/>
    </xf>
    <xf numFmtId="14" fontId="3" fillId="2" borderId="1" xfId="0" applyNumberFormat="1" applyFont="1" applyFill="1" applyBorder="1" applyAlignment="1" applyProtection="1">
      <alignment horizontal="center" vertical="center" wrapText="1"/>
    </xf>
    <xf numFmtId="0" fontId="0" fillId="7" borderId="10" xfId="0" applyFill="1" applyBorder="1" applyAlignment="1" applyProtection="1">
      <alignment horizontal="center" vertical="center" wrapText="1"/>
    </xf>
    <xf numFmtId="0" fontId="0" fillId="7" borderId="7" xfId="0" applyFill="1" applyBorder="1" applyAlignment="1" applyProtection="1">
      <alignment horizontal="center" vertical="center" wrapText="1"/>
    </xf>
    <xf numFmtId="0" fontId="0" fillId="7" borderId="11" xfId="0" applyFill="1" applyBorder="1" applyAlignment="1" applyProtection="1">
      <alignment horizontal="center" vertical="center" wrapText="1"/>
    </xf>
    <xf numFmtId="0" fontId="0" fillId="7" borderId="12" xfId="0" applyFill="1" applyBorder="1" applyAlignment="1" applyProtection="1">
      <alignment horizontal="center" vertical="center" wrapText="1"/>
    </xf>
    <xf numFmtId="0" fontId="0" fillId="7" borderId="13" xfId="0" applyFill="1" applyBorder="1" applyAlignment="1" applyProtection="1">
      <alignment horizontal="center" vertical="center" wrapText="1"/>
    </xf>
    <xf numFmtId="0" fontId="0" fillId="7" borderId="14" xfId="0" applyFill="1" applyBorder="1" applyAlignment="1" applyProtection="1">
      <alignment horizontal="center" vertical="center" wrapText="1"/>
    </xf>
    <xf numFmtId="0" fontId="0" fillId="7" borderId="8" xfId="0" applyFill="1" applyBorder="1" applyAlignment="1" applyProtection="1">
      <alignment horizontal="center" vertical="center" wrapText="1"/>
    </xf>
    <xf numFmtId="0" fontId="0" fillId="7" borderId="0" xfId="0" applyFill="1" applyBorder="1" applyAlignment="1" applyProtection="1">
      <alignment horizontal="center" vertical="center" wrapText="1"/>
    </xf>
    <xf numFmtId="0" fontId="0" fillId="7" borderId="5" xfId="0" applyFill="1" applyBorder="1" applyAlignment="1" applyProtection="1">
      <alignment horizontal="center" vertical="center" wrapText="1"/>
    </xf>
    <xf numFmtId="0" fontId="8" fillId="5" borderId="2" xfId="0" applyFont="1" applyFill="1" applyBorder="1" applyAlignment="1" applyProtection="1">
      <alignment horizontal="left" vertical="center" indent="1"/>
    </xf>
    <xf numFmtId="0" fontId="9" fillId="5" borderId="2" xfId="0" applyFont="1" applyFill="1" applyBorder="1" applyAlignment="1" applyProtection="1">
      <alignment horizontal="left" vertical="center" indent="1"/>
    </xf>
    <xf numFmtId="0" fontId="2" fillId="6" borderId="2" xfId="0" applyFont="1" applyFill="1" applyBorder="1" applyAlignment="1" applyProtection="1">
      <alignment horizontal="right" vertical="center" wrapText="1" indent="1"/>
    </xf>
    <xf numFmtId="0" fontId="3" fillId="2" borderId="6" xfId="0" applyFont="1" applyFill="1" applyBorder="1" applyAlignment="1" applyProtection="1">
      <alignment horizontal="center" vertical="center"/>
    </xf>
    <xf numFmtId="0" fontId="3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2">
    <dxf>
      <fill>
        <patternFill>
          <bgColor rgb="FFFFFF00"/>
        </patternFill>
      </fill>
    </dxf>
    <dxf>
      <font>
        <color theme="0"/>
      </font>
      <fill>
        <patternFill>
          <bgColor theme="0"/>
        </patternFill>
      </fill>
    </dxf>
  </dxfs>
  <tableStyles count="0" defaultTableStyle="TableStyleMedium2" defaultPivotStyle="PivotStyleLight16"/>
  <colors>
    <mruColors>
      <color rgb="FFFFE285"/>
      <color rgb="FFD2ECB6"/>
      <color rgb="FFDDDDFF"/>
      <color rgb="FFFFD9D9"/>
      <color rgb="FFFFFFA3"/>
      <color rgb="FFFFA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Drop" dropStyle="combo" dx="16" fmlaLink="Lookup!$C$2" fmlaRange="Lookup!$A$2:$A$8" sel="1" val="0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1</xdr:col>
          <xdr:colOff>228600</xdr:colOff>
          <xdr:row>4</xdr:row>
          <xdr:rowOff>609600</xdr:rowOff>
        </xdr:from>
        <xdr:to>
          <xdr:col>1</xdr:col>
          <xdr:colOff>1737360</xdr:colOff>
          <xdr:row>5</xdr:row>
          <xdr:rowOff>167640</xdr:rowOff>
        </xdr:to>
        <xdr:sp macro="" textlink="">
          <xdr:nvSpPr>
            <xdr:cNvPr id="2051" name="Button 3" hidden="1">
              <a:extLst>
                <a:ext uri="{63B3BB69-23CF-44E3-9099-C40C66FF867C}">
                  <a14:compatExt spid="_x0000_s2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45720" tIns="41148" rIns="45720" bIns="41148" anchor="ctr" upright="1"/>
            <a:lstStyle/>
            <a:p>
              <a:pPr algn="ctr" rtl="0">
                <a:defRPr sz="1000"/>
              </a:pPr>
              <a:r>
                <a:rPr lang="en-GB" sz="1600" b="1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Clear Data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22860</xdr:colOff>
          <xdr:row>1</xdr:row>
          <xdr:rowOff>0</xdr:rowOff>
        </xdr:from>
        <xdr:to>
          <xdr:col>3</xdr:col>
          <xdr:colOff>685800</xdr:colOff>
          <xdr:row>1</xdr:row>
          <xdr:rowOff>175260</xdr:rowOff>
        </xdr:to>
        <xdr:sp macro="" textlink="">
          <xdr:nvSpPr>
            <xdr:cNvPr id="2053" name="Drop Down 5" hidden="1">
              <a:extLst>
                <a:ext uri="{63B3BB69-23CF-44E3-9099-C40C66FF867C}">
                  <a14:compatExt spid="_x0000_s20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K24"/>
  <sheetViews>
    <sheetView showGridLines="0" tabSelected="1" zoomScale="80" zoomScaleNormal="80" workbookViewId="0">
      <pane ySplit="7" topLeftCell="A8" activePane="bottomLeft" state="frozen"/>
      <selection activeCell="B1" sqref="B1"/>
      <selection pane="bottomLeft" activeCell="C6" sqref="C6"/>
    </sheetView>
  </sheetViews>
  <sheetFormatPr defaultColWidth="9.21875" defaultRowHeight="14.4" x14ac:dyDescent="0.3"/>
  <cols>
    <col min="1" max="1" width="9.21875" style="3" hidden="1" customWidth="1"/>
    <col min="2" max="2" width="42.77734375" style="4" customWidth="1"/>
    <col min="3" max="3" width="16.77734375" style="2" customWidth="1"/>
    <col min="4" max="9" width="16.77734375" style="3" customWidth="1"/>
    <col min="10" max="10" width="1.5546875" style="3" customWidth="1"/>
    <col min="11" max="11" width="64.77734375" style="3" customWidth="1"/>
    <col min="12" max="16384" width="9.21875" style="3"/>
  </cols>
  <sheetData>
    <row r="1" spans="1:11" ht="18" x14ac:dyDescent="0.3">
      <c r="B1" s="8" t="s">
        <v>24</v>
      </c>
    </row>
    <row r="2" spans="1:11" ht="21" customHeight="1" x14ac:dyDescent="0.35">
      <c r="B2" s="10" t="s">
        <v>25</v>
      </c>
      <c r="C2" s="11"/>
    </row>
    <row r="3" spans="1:11" ht="25.5" customHeight="1" x14ac:dyDescent="0.35">
      <c r="B3" s="10"/>
      <c r="C3" s="11"/>
    </row>
    <row r="5" spans="1:11" ht="77.25" customHeight="1" x14ac:dyDescent="0.3">
      <c r="C5" s="7" t="s">
        <v>50</v>
      </c>
    </row>
    <row r="6" spans="1:11" ht="21.75" customHeight="1" x14ac:dyDescent="0.3">
      <c r="B6" s="5"/>
      <c r="C6" s="26"/>
      <c r="D6" s="27">
        <f t="shared" ref="D6:I6" si="0">C6+1</f>
        <v>1</v>
      </c>
      <c r="E6" s="28">
        <f t="shared" si="0"/>
        <v>2</v>
      </c>
      <c r="F6" s="28">
        <f t="shared" si="0"/>
        <v>3</v>
      </c>
      <c r="G6" s="28">
        <f t="shared" si="0"/>
        <v>4</v>
      </c>
      <c r="H6" s="28">
        <f t="shared" si="0"/>
        <v>5</v>
      </c>
      <c r="I6" s="28">
        <f t="shared" si="0"/>
        <v>6</v>
      </c>
      <c r="J6" s="29"/>
      <c r="K6" s="43" t="s">
        <v>35</v>
      </c>
    </row>
    <row r="7" spans="1:11" ht="21.75" customHeight="1" x14ac:dyDescent="0.3">
      <c r="B7" s="5"/>
      <c r="C7" s="30" t="str">
        <f>IF(ISBLANK($C$6), "", TEXT(C6,"ddd"))</f>
        <v/>
      </c>
      <c r="D7" s="30" t="str">
        <f t="shared" ref="D7:I7" si="1">IF(ISBLANK($C$6), "", TEXT(D6,"ddd"))</f>
        <v/>
      </c>
      <c r="E7" s="30" t="str">
        <f t="shared" si="1"/>
        <v/>
      </c>
      <c r="F7" s="30" t="str">
        <f t="shared" si="1"/>
        <v/>
      </c>
      <c r="G7" s="30" t="str">
        <f t="shared" si="1"/>
        <v/>
      </c>
      <c r="H7" s="30" t="str">
        <f t="shared" si="1"/>
        <v/>
      </c>
      <c r="I7" s="30" t="str">
        <f t="shared" si="1"/>
        <v/>
      </c>
      <c r="J7" s="29"/>
      <c r="K7" s="44"/>
    </row>
    <row r="8" spans="1:11" ht="29.25" customHeight="1" x14ac:dyDescent="0.3">
      <c r="B8" s="14" t="s">
        <v>36</v>
      </c>
      <c r="C8" s="16"/>
      <c r="D8" s="16"/>
      <c r="E8" s="16"/>
      <c r="F8" s="16"/>
      <c r="G8" s="16"/>
      <c r="H8" s="16"/>
      <c r="I8" s="17"/>
      <c r="K8" s="25"/>
    </row>
    <row r="9" spans="1:11" ht="29.25" customHeight="1" x14ac:dyDescent="0.3">
      <c r="A9" s="3" t="s">
        <v>53</v>
      </c>
      <c r="B9" s="15" t="s">
        <v>37</v>
      </c>
      <c r="C9" s="9"/>
      <c r="D9" s="9"/>
      <c r="E9" s="9"/>
      <c r="F9" s="9"/>
      <c r="G9" s="9"/>
      <c r="H9" s="9"/>
      <c r="I9" s="9"/>
      <c r="K9" s="22"/>
    </row>
    <row r="10" spans="1:11" ht="29.25" customHeight="1" x14ac:dyDescent="0.3">
      <c r="A10" s="3" t="s">
        <v>54</v>
      </c>
      <c r="B10" s="15" t="s">
        <v>48</v>
      </c>
      <c r="C10" s="9"/>
      <c r="D10" s="9"/>
      <c r="E10" s="9"/>
      <c r="F10" s="9"/>
      <c r="G10" s="9"/>
      <c r="H10" s="9"/>
      <c r="I10" s="9"/>
      <c r="K10" s="22"/>
    </row>
    <row r="11" spans="1:11" ht="29.25" customHeight="1" x14ac:dyDescent="0.3">
      <c r="A11" s="3" t="s">
        <v>55</v>
      </c>
      <c r="B11" s="15" t="s">
        <v>47</v>
      </c>
      <c r="C11" s="9"/>
      <c r="D11" s="9"/>
      <c r="E11" s="9"/>
      <c r="F11" s="9"/>
      <c r="G11" s="9"/>
      <c r="H11" s="9"/>
      <c r="I11" s="9"/>
      <c r="K11" s="22"/>
    </row>
    <row r="12" spans="1:11" ht="29.25" customHeight="1" x14ac:dyDescent="0.3">
      <c r="A12" s="3" t="s">
        <v>58</v>
      </c>
      <c r="B12" s="42" t="s">
        <v>56</v>
      </c>
      <c r="C12" s="9"/>
      <c r="D12" s="9"/>
      <c r="E12" s="9"/>
      <c r="F12" s="9"/>
      <c r="G12" s="9"/>
      <c r="H12" s="9"/>
      <c r="I12" s="9"/>
      <c r="K12" s="22"/>
    </row>
    <row r="13" spans="1:11" ht="29.25" customHeight="1" x14ac:dyDescent="0.3">
      <c r="A13" s="3" t="s">
        <v>59</v>
      </c>
      <c r="B13" s="42" t="s">
        <v>57</v>
      </c>
      <c r="C13" s="9"/>
      <c r="D13" s="9"/>
      <c r="E13" s="9"/>
      <c r="F13" s="9"/>
      <c r="G13" s="9"/>
      <c r="H13" s="9"/>
      <c r="I13" s="9"/>
      <c r="K13" s="22"/>
    </row>
    <row r="14" spans="1:11" ht="4.5" customHeight="1" x14ac:dyDescent="0.3">
      <c r="B14" s="6"/>
      <c r="C14" s="18"/>
      <c r="D14" s="18"/>
      <c r="E14" s="18"/>
      <c r="F14" s="18"/>
      <c r="G14" s="18"/>
      <c r="H14" s="18"/>
      <c r="I14" s="21"/>
      <c r="K14" s="23"/>
    </row>
    <row r="15" spans="1:11" ht="29.25" customHeight="1" x14ac:dyDescent="0.3">
      <c r="B15" s="12" t="s">
        <v>49</v>
      </c>
      <c r="C15" s="19"/>
      <c r="D15" s="19"/>
      <c r="E15" s="19"/>
      <c r="F15" s="19"/>
      <c r="G15" s="19"/>
      <c r="H15" s="19"/>
      <c r="I15" s="20"/>
      <c r="K15" s="24"/>
    </row>
    <row r="16" spans="1:11" ht="29.25" customHeight="1" x14ac:dyDescent="0.3">
      <c r="B16" s="40" t="s">
        <v>38</v>
      </c>
      <c r="C16" s="19"/>
      <c r="D16" s="19"/>
      <c r="E16" s="19"/>
      <c r="F16" s="19"/>
      <c r="G16" s="19"/>
      <c r="H16" s="19"/>
      <c r="I16" s="20"/>
      <c r="K16" s="24"/>
    </row>
    <row r="17" spans="1:11" ht="29.25" customHeight="1" x14ac:dyDescent="0.3">
      <c r="A17" s="3" t="s">
        <v>60</v>
      </c>
      <c r="B17" s="13" t="s">
        <v>39</v>
      </c>
      <c r="C17" s="31"/>
      <c r="D17" s="32"/>
      <c r="E17" s="9"/>
      <c r="F17" s="31"/>
      <c r="G17" s="37"/>
      <c r="H17" s="32"/>
      <c r="I17" s="9"/>
      <c r="K17" s="22"/>
    </row>
    <row r="18" spans="1:11" ht="29.25" customHeight="1" x14ac:dyDescent="0.3">
      <c r="A18" s="3" t="s">
        <v>61</v>
      </c>
      <c r="B18" s="13" t="s">
        <v>40</v>
      </c>
      <c r="C18" s="33"/>
      <c r="D18" s="34"/>
      <c r="E18" s="9"/>
      <c r="F18" s="33"/>
      <c r="G18" s="38"/>
      <c r="H18" s="34"/>
      <c r="I18" s="9"/>
      <c r="K18" s="22"/>
    </row>
    <row r="19" spans="1:11" ht="29.25" customHeight="1" x14ac:dyDescent="0.3">
      <c r="A19" s="3" t="s">
        <v>62</v>
      </c>
      <c r="B19" s="13" t="s">
        <v>41</v>
      </c>
      <c r="C19" s="33"/>
      <c r="D19" s="34"/>
      <c r="E19" s="9"/>
      <c r="F19" s="33"/>
      <c r="G19" s="38"/>
      <c r="H19" s="34"/>
      <c r="I19" s="9"/>
      <c r="K19" s="22"/>
    </row>
    <row r="20" spans="1:11" ht="29.25" customHeight="1" x14ac:dyDescent="0.3">
      <c r="A20" s="3" t="s">
        <v>63</v>
      </c>
      <c r="B20" s="13" t="s">
        <v>42</v>
      </c>
      <c r="C20" s="35"/>
      <c r="D20" s="36"/>
      <c r="E20" s="9"/>
      <c r="F20" s="35"/>
      <c r="G20" s="39"/>
      <c r="H20" s="36"/>
      <c r="I20" s="9"/>
      <c r="K20" s="22"/>
    </row>
    <row r="21" spans="1:11" ht="29.25" customHeight="1" x14ac:dyDescent="0.3">
      <c r="B21" s="41" t="s">
        <v>43</v>
      </c>
      <c r="C21" s="19"/>
      <c r="D21" s="19"/>
      <c r="E21" s="19"/>
      <c r="F21" s="19"/>
      <c r="G21" s="19"/>
      <c r="H21" s="19"/>
      <c r="I21" s="20"/>
      <c r="K21" s="24"/>
    </row>
    <row r="22" spans="1:11" ht="29.25" customHeight="1" x14ac:dyDescent="0.3">
      <c r="A22" s="3" t="s">
        <v>64</v>
      </c>
      <c r="B22" s="13" t="s">
        <v>44</v>
      </c>
      <c r="C22" s="31"/>
      <c r="D22" s="32"/>
      <c r="E22" s="9"/>
      <c r="F22" s="31"/>
      <c r="G22" s="37"/>
      <c r="H22" s="32"/>
      <c r="I22" s="9"/>
      <c r="K22" s="22"/>
    </row>
    <row r="23" spans="1:11" ht="29.25" customHeight="1" x14ac:dyDescent="0.3">
      <c r="A23" s="3" t="s">
        <v>65</v>
      </c>
      <c r="B23" s="13" t="s">
        <v>45</v>
      </c>
      <c r="C23" s="33"/>
      <c r="D23" s="34"/>
      <c r="E23" s="9"/>
      <c r="F23" s="33"/>
      <c r="G23" s="38"/>
      <c r="H23" s="34"/>
      <c r="I23" s="9"/>
      <c r="K23" s="22"/>
    </row>
    <row r="24" spans="1:11" ht="29.25" customHeight="1" x14ac:dyDescent="0.3">
      <c r="A24" s="3" t="s">
        <v>66</v>
      </c>
      <c r="B24" s="13" t="s">
        <v>46</v>
      </c>
      <c r="C24" s="35"/>
      <c r="D24" s="36"/>
      <c r="E24" s="9"/>
      <c r="F24" s="35"/>
      <c r="G24" s="39"/>
      <c r="H24" s="36"/>
      <c r="I24" s="9"/>
      <c r="K24" s="22"/>
    </row>
  </sheetData>
  <sheetProtection selectLockedCells="1"/>
  <mergeCells count="1">
    <mergeCell ref="K6:K7"/>
  </mergeCells>
  <conditionalFormatting sqref="C5">
    <cfRule type="expression" dxfId="1" priority="3">
      <formula>IF(ISBLANK($C$6), FALSE, TRUE)</formula>
    </cfRule>
  </conditionalFormatting>
  <conditionalFormatting sqref="C6">
    <cfRule type="expression" dxfId="0" priority="1">
      <formula>IF(ISBLANK($C$6), TRUE, FALSE)</formula>
    </cfRule>
  </conditionalFormatting>
  <dataValidations count="3">
    <dataValidation type="whole" allowBlank="1" showInputMessage="1" showErrorMessage="1" errorTitle="Whole Number Required" error="The value entered here should be a whole number." sqref="C9:I13">
      <formula1>0</formula1>
      <formula2>1000</formula2>
    </dataValidation>
    <dataValidation type="custom" allowBlank="1" showInputMessage="1" showErrorMessage="1" sqref="C26">
      <formula1>WEEKDAY(C6, 1)=4</formula1>
    </dataValidation>
    <dataValidation type="custom" allowBlank="1" showInputMessage="1" showErrorMessage="1" errorTitle="Wrong Date Entry" error="The date entered should be a Wednesday.  Please try again." promptTitle="First Date Entry" prompt="The date entered should be a Wedsneday." sqref="C6">
      <formula1>WEEKDAY(C6, 1)=4</formula1>
    </dataValidation>
  </dataValidations>
  <pageMargins left="0.7" right="0.7" top="0.75" bottom="0.75" header="0.3" footer="0.3"/>
  <pageSetup paperSize="9" orientation="portrait" r:id="rId1"/>
  <ignoredErrors>
    <ignoredError sqref="C7:I7 D6:I6" unlockedFormula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51" r:id="rId4" name="Button 3">
              <controlPr defaultSize="0" print="0" autoFill="0" autoPict="0" macro="[0]!ClearData">
                <anchor moveWithCells="1" sizeWithCells="1">
                  <from>
                    <xdr:col>1</xdr:col>
                    <xdr:colOff>228600</xdr:colOff>
                    <xdr:row>4</xdr:row>
                    <xdr:rowOff>609600</xdr:rowOff>
                  </from>
                  <to>
                    <xdr:col>1</xdr:col>
                    <xdr:colOff>1737360</xdr:colOff>
                    <xdr:row>5</xdr:row>
                    <xdr:rowOff>167640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" r:id="rId5" name="Drop Down 5">
              <controlPr defaultSize="0" autoLine="0" autoPict="0">
                <anchor moveWithCells="1">
                  <from>
                    <xdr:col>2</xdr:col>
                    <xdr:colOff>22860</xdr:colOff>
                    <xdr:row>1</xdr:row>
                    <xdr:rowOff>0</xdr:rowOff>
                  </from>
                  <to>
                    <xdr:col>3</xdr:col>
                    <xdr:colOff>685800</xdr:colOff>
                    <xdr:row>1</xdr:row>
                    <xdr:rowOff>175260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D50"/>
  <sheetViews>
    <sheetView workbookViewId="0">
      <selection activeCell="B2" sqref="B2"/>
    </sheetView>
  </sheetViews>
  <sheetFormatPr defaultRowHeight="14.4" x14ac:dyDescent="0.3"/>
  <cols>
    <col min="2" max="2" width="10.77734375" bestFit="1" customWidth="1"/>
    <col min="3" max="3" width="80.21875" bestFit="1" customWidth="1"/>
  </cols>
  <sheetData>
    <row r="1" spans="1:4" x14ac:dyDescent="0.3">
      <c r="A1" t="s">
        <v>0</v>
      </c>
      <c r="B1" t="s">
        <v>32</v>
      </c>
      <c r="C1" t="s">
        <v>33</v>
      </c>
      <c r="D1" t="s">
        <v>34</v>
      </c>
    </row>
    <row r="2" spans="1:4" x14ac:dyDescent="0.3">
      <c r="A2" t="str">
        <f>Lookup!$C$3</f>
        <v>BCUHB</v>
      </c>
      <c r="B2" s="1">
        <f>'Data Entry Template'!$C$6</f>
        <v>0</v>
      </c>
      <c r="C2" t="str">
        <f>'Data Entry Template'!$A$9</f>
        <v>01 - Number of Patients on Daily Discharge List</v>
      </c>
      <c r="D2">
        <f>'Data Entry Template'!C9</f>
        <v>0</v>
      </c>
    </row>
    <row r="3" spans="1:4" x14ac:dyDescent="0.3">
      <c r="A3" t="str">
        <f>Lookup!$C$3</f>
        <v>BCUHB</v>
      </c>
      <c r="B3" s="1">
        <f>'Data Entry Template'!$C$6</f>
        <v>0</v>
      </c>
      <c r="C3" t="str">
        <f>'Data Entry Template'!$A$10</f>
        <v>02 - Number of Patients Successfully Discharged from the List</v>
      </c>
      <c r="D3">
        <f>'Data Entry Template'!C10</f>
        <v>0</v>
      </c>
    </row>
    <row r="4" spans="1:4" x14ac:dyDescent="0.3">
      <c r="A4" t="str">
        <f>Lookup!$C$3</f>
        <v>BCUHB</v>
      </c>
      <c r="B4" s="1">
        <f>'Data Entry Template'!$C$6</f>
        <v>0</v>
      </c>
      <c r="C4" t="str">
        <f>'Data Entry Template'!$A$11</f>
        <v>03 - Number of Delayed Discharges from the List</v>
      </c>
      <c r="D4">
        <f>'Data Entry Template'!C11</f>
        <v>0</v>
      </c>
    </row>
    <row r="5" spans="1:4" x14ac:dyDescent="0.3">
      <c r="A5" t="str">
        <f>Lookup!$C$3</f>
        <v>BCUHB</v>
      </c>
      <c r="B5" s="1">
        <f>'Data Entry Template'!$C$6</f>
        <v>0</v>
      </c>
      <c r="C5" t="str">
        <f>'Data Entry Template'!$A$12</f>
        <v>04 - Medically fit awaiing discharge - other than above</v>
      </c>
      <c r="D5">
        <f>'Data Entry Template'!C12</f>
        <v>0</v>
      </c>
    </row>
    <row r="6" spans="1:4" x14ac:dyDescent="0.3">
      <c r="A6" t="str">
        <f>Lookup!$C$3</f>
        <v>BCUHB</v>
      </c>
      <c r="B6" s="1">
        <f>'Data Entry Template'!$C$6</f>
        <v>0</v>
      </c>
      <c r="C6" t="str">
        <f>'Data Entry Template'!$A$13</f>
        <v>05 - Court Protection Proceedings Delay - other than above</v>
      </c>
      <c r="D6">
        <f>'Data Entry Template'!C13</f>
        <v>0</v>
      </c>
    </row>
    <row r="7" spans="1:4" x14ac:dyDescent="0.3">
      <c r="A7" t="str">
        <f>Lookup!$C$3</f>
        <v>BCUHB</v>
      </c>
      <c r="B7" s="1">
        <f>'Data Entry Template'!$D$6</f>
        <v>1</v>
      </c>
      <c r="C7" t="str">
        <f>'Data Entry Template'!$A$9</f>
        <v>01 - Number of Patients on Daily Discharge List</v>
      </c>
      <c r="D7">
        <f>'Data Entry Template'!D9</f>
        <v>0</v>
      </c>
    </row>
    <row r="8" spans="1:4" x14ac:dyDescent="0.3">
      <c r="A8" t="str">
        <f>Lookup!$C$3</f>
        <v>BCUHB</v>
      </c>
      <c r="B8" s="1">
        <f>'Data Entry Template'!$D$6</f>
        <v>1</v>
      </c>
      <c r="C8" t="str">
        <f>'Data Entry Template'!$A$10</f>
        <v>02 - Number of Patients Successfully Discharged from the List</v>
      </c>
      <c r="D8">
        <f>'Data Entry Template'!D10</f>
        <v>0</v>
      </c>
    </row>
    <row r="9" spans="1:4" x14ac:dyDescent="0.3">
      <c r="A9" t="str">
        <f>Lookup!$C$3</f>
        <v>BCUHB</v>
      </c>
      <c r="B9" s="1">
        <f>'Data Entry Template'!$D$6</f>
        <v>1</v>
      </c>
      <c r="C9" t="str">
        <f>'Data Entry Template'!$A$11</f>
        <v>03 - Number of Delayed Discharges from the List</v>
      </c>
      <c r="D9">
        <f>'Data Entry Template'!D11</f>
        <v>0</v>
      </c>
    </row>
    <row r="10" spans="1:4" x14ac:dyDescent="0.3">
      <c r="A10" t="str">
        <f>Lookup!$C$3</f>
        <v>BCUHB</v>
      </c>
      <c r="B10" s="1">
        <f>'Data Entry Template'!$D$6</f>
        <v>1</v>
      </c>
      <c r="C10" t="str">
        <f>'Data Entry Template'!$A$12</f>
        <v>04 - Medically fit awaiing discharge - other than above</v>
      </c>
      <c r="D10">
        <f>'Data Entry Template'!D12</f>
        <v>0</v>
      </c>
    </row>
    <row r="11" spans="1:4" x14ac:dyDescent="0.3">
      <c r="A11" t="str">
        <f>Lookup!$C$3</f>
        <v>BCUHB</v>
      </c>
      <c r="B11" s="1">
        <f>'Data Entry Template'!$D$6</f>
        <v>1</v>
      </c>
      <c r="C11" t="str">
        <f>'Data Entry Template'!$A$13</f>
        <v>05 - Court Protection Proceedings Delay - other than above</v>
      </c>
      <c r="D11">
        <f>'Data Entry Template'!D13</f>
        <v>0</v>
      </c>
    </row>
    <row r="12" spans="1:4" x14ac:dyDescent="0.3">
      <c r="A12" t="str">
        <f>Lookup!$C$3</f>
        <v>BCUHB</v>
      </c>
      <c r="B12" s="1">
        <f>'Data Entry Template'!$E$6</f>
        <v>2</v>
      </c>
      <c r="C12" t="str">
        <f>'Data Entry Template'!$A$9</f>
        <v>01 - Number of Patients on Daily Discharge List</v>
      </c>
      <c r="D12">
        <f>'Data Entry Template'!E9</f>
        <v>0</v>
      </c>
    </row>
    <row r="13" spans="1:4" x14ac:dyDescent="0.3">
      <c r="A13" t="str">
        <f>Lookup!$C$3</f>
        <v>BCUHB</v>
      </c>
      <c r="B13" s="1">
        <f>'Data Entry Template'!$E$6</f>
        <v>2</v>
      </c>
      <c r="C13" t="str">
        <f>'Data Entry Template'!$A$10</f>
        <v>02 - Number of Patients Successfully Discharged from the List</v>
      </c>
      <c r="D13">
        <f>'Data Entry Template'!E10</f>
        <v>0</v>
      </c>
    </row>
    <row r="14" spans="1:4" x14ac:dyDescent="0.3">
      <c r="A14" t="str">
        <f>Lookup!$C$3</f>
        <v>BCUHB</v>
      </c>
      <c r="B14" s="1">
        <f>'Data Entry Template'!$E$6</f>
        <v>2</v>
      </c>
      <c r="C14" t="str">
        <f>'Data Entry Template'!$A$11</f>
        <v>03 - Number of Delayed Discharges from the List</v>
      </c>
      <c r="D14">
        <f>'Data Entry Template'!E11</f>
        <v>0</v>
      </c>
    </row>
    <row r="15" spans="1:4" x14ac:dyDescent="0.3">
      <c r="A15" t="str">
        <f>Lookup!$C$3</f>
        <v>BCUHB</v>
      </c>
      <c r="B15" s="1">
        <f>'Data Entry Template'!$E$6</f>
        <v>2</v>
      </c>
      <c r="C15" t="str">
        <f>'Data Entry Template'!$A$12</f>
        <v>04 - Medically fit awaiing discharge - other than above</v>
      </c>
      <c r="D15">
        <f>'Data Entry Template'!E12</f>
        <v>0</v>
      </c>
    </row>
    <row r="16" spans="1:4" x14ac:dyDescent="0.3">
      <c r="A16" t="str">
        <f>Lookup!$C$3</f>
        <v>BCUHB</v>
      </c>
      <c r="B16" s="1">
        <f>'Data Entry Template'!$E$6</f>
        <v>2</v>
      </c>
      <c r="C16" t="str">
        <f>'Data Entry Template'!$A$13</f>
        <v>05 - Court Protection Proceedings Delay - other than above</v>
      </c>
      <c r="D16">
        <f>'Data Entry Template'!E13</f>
        <v>0</v>
      </c>
    </row>
    <row r="17" spans="1:4" x14ac:dyDescent="0.3">
      <c r="A17" t="str">
        <f>Lookup!$C$3</f>
        <v>BCUHB</v>
      </c>
      <c r="B17" s="1">
        <f>'Data Entry Template'!$E$6</f>
        <v>2</v>
      </c>
      <c r="C17" t="str">
        <f>'Data Entry Template'!$A$17</f>
        <v>06 - Number of patients waiting for discharge with voluntary sector support</v>
      </c>
      <c r="D17">
        <f>'Data Entry Template'!E17</f>
        <v>0</v>
      </c>
    </row>
    <row r="18" spans="1:4" x14ac:dyDescent="0.3">
      <c r="A18" t="str">
        <f>Lookup!$C$3</f>
        <v>BCUHB</v>
      </c>
      <c r="B18" s="1">
        <f>'Data Entry Template'!$E$6</f>
        <v>2</v>
      </c>
      <c r="C18" t="str">
        <f>'Data Entry Template'!$A$18</f>
        <v>07 - Number of patients waiting for discharge on Pathway 2 (to own home)</v>
      </c>
      <c r="D18">
        <f>'Data Entry Template'!E18</f>
        <v>0</v>
      </c>
    </row>
    <row r="19" spans="1:4" x14ac:dyDescent="0.3">
      <c r="A19" t="str">
        <f>Lookup!$C$3</f>
        <v>BCUHB</v>
      </c>
      <c r="B19" s="1">
        <f>'Data Entry Template'!$E$6</f>
        <v>2</v>
      </c>
      <c r="C19" t="str">
        <f>'Data Entry Template'!$A$19</f>
        <v>08 - Number of patients waiting for discharge on Pathway 3 (step-down bed)</v>
      </c>
      <c r="D19">
        <f>'Data Entry Template'!E19</f>
        <v>0</v>
      </c>
    </row>
    <row r="20" spans="1:4" x14ac:dyDescent="0.3">
      <c r="A20" t="str">
        <f>Lookup!$C$3</f>
        <v>BCUHB</v>
      </c>
      <c r="B20" s="1">
        <f>'Data Entry Template'!$E$6</f>
        <v>2</v>
      </c>
      <c r="C20" t="str">
        <f>'Data Entry Template'!$A$20</f>
        <v>09 - Number of patients waiting for discharge on Pathway 4 (existing care home placement)</v>
      </c>
      <c r="D20">
        <f>'Data Entry Template'!E20</f>
        <v>0</v>
      </c>
    </row>
    <row r="21" spans="1:4" x14ac:dyDescent="0.3">
      <c r="A21" t="str">
        <f>Lookup!$C$3</f>
        <v>BCUHB</v>
      </c>
      <c r="B21" s="1">
        <f>'Data Entry Template'!$E$6</f>
        <v>2</v>
      </c>
      <c r="C21" t="str">
        <f>'Data Entry Template'!$A$22</f>
        <v>10 - Number of people waiting for packages of care</v>
      </c>
      <c r="D21">
        <f>'Data Entry Template'!E22</f>
        <v>0</v>
      </c>
    </row>
    <row r="22" spans="1:4" x14ac:dyDescent="0.3">
      <c r="A22" t="str">
        <f>Lookup!$C$3</f>
        <v>BCUHB</v>
      </c>
      <c r="B22" s="1">
        <f>'Data Entry Template'!$E$6</f>
        <v>2</v>
      </c>
      <c r="C22" t="str">
        <f>'Data Entry Template'!$A$23</f>
        <v>11 - Number of people waiting for permanent care home placement</v>
      </c>
      <c r="D22">
        <f>'Data Entry Template'!E23</f>
        <v>0</v>
      </c>
    </row>
    <row r="23" spans="1:4" x14ac:dyDescent="0.3">
      <c r="A23" t="str">
        <f>Lookup!$C$3</f>
        <v>BCUHB</v>
      </c>
      <c r="B23" s="1">
        <f>'Data Entry Template'!$E$6</f>
        <v>2</v>
      </c>
      <c r="C23" t="str">
        <f>'Data Entry Template'!$A$24</f>
        <v>12 - Number of people waiting for equipment</v>
      </c>
      <c r="D23">
        <f>'Data Entry Template'!E24</f>
        <v>0</v>
      </c>
    </row>
    <row r="24" spans="1:4" x14ac:dyDescent="0.3">
      <c r="A24" t="str">
        <f>Lookup!$C$3</f>
        <v>BCUHB</v>
      </c>
      <c r="B24" s="1">
        <f>'Data Entry Template'!$F$6</f>
        <v>3</v>
      </c>
      <c r="C24" t="str">
        <f>'Data Entry Template'!$A$9</f>
        <v>01 - Number of Patients on Daily Discharge List</v>
      </c>
      <c r="D24">
        <f>'Data Entry Template'!F9</f>
        <v>0</v>
      </c>
    </row>
    <row r="25" spans="1:4" x14ac:dyDescent="0.3">
      <c r="A25" t="str">
        <f>Lookup!$C$3</f>
        <v>BCUHB</v>
      </c>
      <c r="B25" s="1">
        <f>'Data Entry Template'!$F$6</f>
        <v>3</v>
      </c>
      <c r="C25" t="str">
        <f>'Data Entry Template'!$A$10</f>
        <v>02 - Number of Patients Successfully Discharged from the List</v>
      </c>
      <c r="D25">
        <f>'Data Entry Template'!F10</f>
        <v>0</v>
      </c>
    </row>
    <row r="26" spans="1:4" x14ac:dyDescent="0.3">
      <c r="A26" t="str">
        <f>Lookup!$C$3</f>
        <v>BCUHB</v>
      </c>
      <c r="B26" s="1">
        <f>'Data Entry Template'!$F$6</f>
        <v>3</v>
      </c>
      <c r="C26" t="str">
        <f>'Data Entry Template'!$A$11</f>
        <v>03 - Number of Delayed Discharges from the List</v>
      </c>
      <c r="D26">
        <f>'Data Entry Template'!F11</f>
        <v>0</v>
      </c>
    </row>
    <row r="27" spans="1:4" x14ac:dyDescent="0.3">
      <c r="A27" t="str">
        <f>Lookup!$C$3</f>
        <v>BCUHB</v>
      </c>
      <c r="B27" s="1">
        <f>'Data Entry Template'!$F$6</f>
        <v>3</v>
      </c>
      <c r="C27" t="str">
        <f>'Data Entry Template'!$A$12</f>
        <v>04 - Medically fit awaiing discharge - other than above</v>
      </c>
      <c r="D27">
        <f>'Data Entry Template'!F12</f>
        <v>0</v>
      </c>
    </row>
    <row r="28" spans="1:4" x14ac:dyDescent="0.3">
      <c r="A28" t="str">
        <f>Lookup!$C$3</f>
        <v>BCUHB</v>
      </c>
      <c r="B28" s="1">
        <f>'Data Entry Template'!$F$6</f>
        <v>3</v>
      </c>
      <c r="C28" t="str">
        <f>'Data Entry Template'!$A$13</f>
        <v>05 - Court Protection Proceedings Delay - other than above</v>
      </c>
      <c r="D28">
        <f>'Data Entry Template'!F13</f>
        <v>0</v>
      </c>
    </row>
    <row r="29" spans="1:4" x14ac:dyDescent="0.3">
      <c r="A29" t="str">
        <f>Lookup!$C$3</f>
        <v>BCUHB</v>
      </c>
      <c r="B29" s="1">
        <f>'Data Entry Template'!$G$6</f>
        <v>4</v>
      </c>
      <c r="C29" t="str">
        <f>'Data Entry Template'!$A$9</f>
        <v>01 - Number of Patients on Daily Discharge List</v>
      </c>
      <c r="D29">
        <f>'Data Entry Template'!G9</f>
        <v>0</v>
      </c>
    </row>
    <row r="30" spans="1:4" x14ac:dyDescent="0.3">
      <c r="A30" t="str">
        <f>Lookup!$C$3</f>
        <v>BCUHB</v>
      </c>
      <c r="B30" s="1">
        <f>'Data Entry Template'!$G$6</f>
        <v>4</v>
      </c>
      <c r="C30" t="str">
        <f>'Data Entry Template'!$A$10</f>
        <v>02 - Number of Patients Successfully Discharged from the List</v>
      </c>
      <c r="D30">
        <f>'Data Entry Template'!G10</f>
        <v>0</v>
      </c>
    </row>
    <row r="31" spans="1:4" x14ac:dyDescent="0.3">
      <c r="A31" t="str">
        <f>Lookup!$C$3</f>
        <v>BCUHB</v>
      </c>
      <c r="B31" s="1">
        <f>'Data Entry Template'!$G$6</f>
        <v>4</v>
      </c>
      <c r="C31" t="str">
        <f>'Data Entry Template'!$A$11</f>
        <v>03 - Number of Delayed Discharges from the List</v>
      </c>
      <c r="D31">
        <f>'Data Entry Template'!G11</f>
        <v>0</v>
      </c>
    </row>
    <row r="32" spans="1:4" x14ac:dyDescent="0.3">
      <c r="A32" t="str">
        <f>Lookup!$C$3</f>
        <v>BCUHB</v>
      </c>
      <c r="B32" s="1">
        <f>'Data Entry Template'!$G$6</f>
        <v>4</v>
      </c>
      <c r="C32" t="str">
        <f>'Data Entry Template'!$A$12</f>
        <v>04 - Medically fit awaiing discharge - other than above</v>
      </c>
      <c r="D32">
        <f>'Data Entry Template'!G12</f>
        <v>0</v>
      </c>
    </row>
    <row r="33" spans="1:4" x14ac:dyDescent="0.3">
      <c r="A33" t="str">
        <f>Lookup!$C$3</f>
        <v>BCUHB</v>
      </c>
      <c r="B33" s="1">
        <f>'Data Entry Template'!$G$6</f>
        <v>4</v>
      </c>
      <c r="C33" t="str">
        <f>'Data Entry Template'!$A$13</f>
        <v>05 - Court Protection Proceedings Delay - other than above</v>
      </c>
      <c r="D33">
        <f>'Data Entry Template'!G13</f>
        <v>0</v>
      </c>
    </row>
    <row r="34" spans="1:4" x14ac:dyDescent="0.3">
      <c r="A34" t="str">
        <f>Lookup!$C$3</f>
        <v>BCUHB</v>
      </c>
      <c r="B34" s="1">
        <f>'Data Entry Template'!$H$6</f>
        <v>5</v>
      </c>
      <c r="C34" t="str">
        <f>'Data Entry Template'!$A$9</f>
        <v>01 - Number of Patients on Daily Discharge List</v>
      </c>
      <c r="D34">
        <f>'Data Entry Template'!H9</f>
        <v>0</v>
      </c>
    </row>
    <row r="35" spans="1:4" x14ac:dyDescent="0.3">
      <c r="A35" t="str">
        <f>Lookup!$C$3</f>
        <v>BCUHB</v>
      </c>
      <c r="B35" s="1">
        <f>'Data Entry Template'!$H$6</f>
        <v>5</v>
      </c>
      <c r="C35" t="str">
        <f>'Data Entry Template'!$A$10</f>
        <v>02 - Number of Patients Successfully Discharged from the List</v>
      </c>
      <c r="D35">
        <f>'Data Entry Template'!H10</f>
        <v>0</v>
      </c>
    </row>
    <row r="36" spans="1:4" x14ac:dyDescent="0.3">
      <c r="A36" t="str">
        <f>Lookup!$C$3</f>
        <v>BCUHB</v>
      </c>
      <c r="B36" s="1">
        <f>'Data Entry Template'!$H$6</f>
        <v>5</v>
      </c>
      <c r="C36" t="str">
        <f>'Data Entry Template'!$A$11</f>
        <v>03 - Number of Delayed Discharges from the List</v>
      </c>
      <c r="D36">
        <f>'Data Entry Template'!H11</f>
        <v>0</v>
      </c>
    </row>
    <row r="37" spans="1:4" x14ac:dyDescent="0.3">
      <c r="A37" t="str">
        <f>Lookup!$C$3</f>
        <v>BCUHB</v>
      </c>
      <c r="B37" s="1">
        <f>'Data Entry Template'!$H$6</f>
        <v>5</v>
      </c>
      <c r="C37" t="str">
        <f>'Data Entry Template'!$A$12</f>
        <v>04 - Medically fit awaiing discharge - other than above</v>
      </c>
      <c r="D37">
        <f>'Data Entry Template'!H12</f>
        <v>0</v>
      </c>
    </row>
    <row r="38" spans="1:4" x14ac:dyDescent="0.3">
      <c r="A38" t="str">
        <f>Lookup!$C$3</f>
        <v>BCUHB</v>
      </c>
      <c r="B38" s="1">
        <f>'Data Entry Template'!$H$6</f>
        <v>5</v>
      </c>
      <c r="C38" t="str">
        <f>'Data Entry Template'!$A$13</f>
        <v>05 - Court Protection Proceedings Delay - other than above</v>
      </c>
      <c r="D38">
        <f>'Data Entry Template'!H13</f>
        <v>0</v>
      </c>
    </row>
    <row r="39" spans="1:4" x14ac:dyDescent="0.3">
      <c r="A39" t="str">
        <f>Lookup!$C$3</f>
        <v>BCUHB</v>
      </c>
      <c r="B39" s="1">
        <f>'Data Entry Template'!$I$6</f>
        <v>6</v>
      </c>
      <c r="C39" t="str">
        <f>'Data Entry Template'!$A$9</f>
        <v>01 - Number of Patients on Daily Discharge List</v>
      </c>
      <c r="D39">
        <f>'Data Entry Template'!I9</f>
        <v>0</v>
      </c>
    </row>
    <row r="40" spans="1:4" x14ac:dyDescent="0.3">
      <c r="A40" t="str">
        <f>Lookup!$C$3</f>
        <v>BCUHB</v>
      </c>
      <c r="B40" s="1">
        <f>'Data Entry Template'!$I$6</f>
        <v>6</v>
      </c>
      <c r="C40" t="str">
        <f>'Data Entry Template'!$A$10</f>
        <v>02 - Number of Patients Successfully Discharged from the List</v>
      </c>
      <c r="D40">
        <f>'Data Entry Template'!I10</f>
        <v>0</v>
      </c>
    </row>
    <row r="41" spans="1:4" x14ac:dyDescent="0.3">
      <c r="A41" t="str">
        <f>Lookup!$C$3</f>
        <v>BCUHB</v>
      </c>
      <c r="B41" s="1">
        <f>'Data Entry Template'!$I$6</f>
        <v>6</v>
      </c>
      <c r="C41" t="str">
        <f>'Data Entry Template'!$A$11</f>
        <v>03 - Number of Delayed Discharges from the List</v>
      </c>
      <c r="D41">
        <f>'Data Entry Template'!I11</f>
        <v>0</v>
      </c>
    </row>
    <row r="42" spans="1:4" x14ac:dyDescent="0.3">
      <c r="A42" t="str">
        <f>Lookup!$C$3</f>
        <v>BCUHB</v>
      </c>
      <c r="B42" s="1">
        <f>'Data Entry Template'!$I$6</f>
        <v>6</v>
      </c>
      <c r="C42" t="str">
        <f>'Data Entry Template'!$A$12</f>
        <v>04 - Medically fit awaiing discharge - other than above</v>
      </c>
      <c r="D42">
        <f>'Data Entry Template'!I12</f>
        <v>0</v>
      </c>
    </row>
    <row r="43" spans="1:4" x14ac:dyDescent="0.3">
      <c r="A43" t="str">
        <f>Lookup!$C$3</f>
        <v>BCUHB</v>
      </c>
      <c r="B43" s="1">
        <f>'Data Entry Template'!$I$6</f>
        <v>6</v>
      </c>
      <c r="C43" t="str">
        <f>'Data Entry Template'!$A$13</f>
        <v>05 - Court Protection Proceedings Delay - other than above</v>
      </c>
      <c r="D43">
        <f>'Data Entry Template'!I13</f>
        <v>0</v>
      </c>
    </row>
    <row r="44" spans="1:4" x14ac:dyDescent="0.3">
      <c r="A44" t="str">
        <f>Lookup!$C$3</f>
        <v>BCUHB</v>
      </c>
      <c r="B44" s="1">
        <f>'Data Entry Template'!$I$6</f>
        <v>6</v>
      </c>
      <c r="C44" t="str">
        <f>'Data Entry Template'!$A$17</f>
        <v>06 - Number of patients waiting for discharge with voluntary sector support</v>
      </c>
      <c r="D44">
        <f>'Data Entry Template'!I17</f>
        <v>0</v>
      </c>
    </row>
    <row r="45" spans="1:4" x14ac:dyDescent="0.3">
      <c r="A45" t="str">
        <f>Lookup!$C$3</f>
        <v>BCUHB</v>
      </c>
      <c r="B45" s="1">
        <f>'Data Entry Template'!$I$6</f>
        <v>6</v>
      </c>
      <c r="C45" t="str">
        <f>'Data Entry Template'!$A$18</f>
        <v>07 - Number of patients waiting for discharge on Pathway 2 (to own home)</v>
      </c>
      <c r="D45">
        <f>'Data Entry Template'!I18</f>
        <v>0</v>
      </c>
    </row>
    <row r="46" spans="1:4" x14ac:dyDescent="0.3">
      <c r="A46" t="str">
        <f>Lookup!$C$3</f>
        <v>BCUHB</v>
      </c>
      <c r="B46" s="1">
        <f>'Data Entry Template'!$I$6</f>
        <v>6</v>
      </c>
      <c r="C46" t="str">
        <f>'Data Entry Template'!$A$19</f>
        <v>08 - Number of patients waiting for discharge on Pathway 3 (step-down bed)</v>
      </c>
      <c r="D46">
        <f>'Data Entry Template'!I19</f>
        <v>0</v>
      </c>
    </row>
    <row r="47" spans="1:4" x14ac:dyDescent="0.3">
      <c r="A47" t="str">
        <f>Lookup!$C$3</f>
        <v>BCUHB</v>
      </c>
      <c r="B47" s="1">
        <f>'Data Entry Template'!$I$6</f>
        <v>6</v>
      </c>
      <c r="C47" t="str">
        <f>'Data Entry Template'!$A$20</f>
        <v>09 - Number of patients waiting for discharge on Pathway 4 (existing care home placement)</v>
      </c>
      <c r="D47">
        <f>'Data Entry Template'!I20</f>
        <v>0</v>
      </c>
    </row>
    <row r="48" spans="1:4" x14ac:dyDescent="0.3">
      <c r="A48" t="str">
        <f>Lookup!$C$3</f>
        <v>BCUHB</v>
      </c>
      <c r="B48" s="1">
        <f>'Data Entry Template'!$I$6</f>
        <v>6</v>
      </c>
      <c r="C48" t="str">
        <f>'Data Entry Template'!$A$22</f>
        <v>10 - Number of people waiting for packages of care</v>
      </c>
      <c r="D48">
        <f>'Data Entry Template'!I22</f>
        <v>0</v>
      </c>
    </row>
    <row r="49" spans="1:4" x14ac:dyDescent="0.3">
      <c r="A49" t="str">
        <f>Lookup!$C$3</f>
        <v>BCUHB</v>
      </c>
      <c r="B49" s="1">
        <f>'Data Entry Template'!$I$6</f>
        <v>6</v>
      </c>
      <c r="C49" t="str">
        <f>'Data Entry Template'!$A$23</f>
        <v>11 - Number of people waiting for permanent care home placement</v>
      </c>
      <c r="D49">
        <f>'Data Entry Template'!I23</f>
        <v>0</v>
      </c>
    </row>
    <row r="50" spans="1:4" x14ac:dyDescent="0.3">
      <c r="A50" t="str">
        <f>Lookup!$C$3</f>
        <v>BCUHB</v>
      </c>
      <c r="B50" s="1">
        <f>'Data Entry Template'!$I$6</f>
        <v>6</v>
      </c>
      <c r="C50" t="str">
        <f>'Data Entry Template'!$A$24</f>
        <v>12 - Number of people waiting for equipment</v>
      </c>
      <c r="D50">
        <f>'Data Entry Template'!I24</f>
        <v>0</v>
      </c>
    </row>
  </sheetData>
  <autoFilter ref="A1:D50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I14"/>
  <sheetViews>
    <sheetView workbookViewId="0">
      <selection activeCell="A2" sqref="A2"/>
    </sheetView>
  </sheetViews>
  <sheetFormatPr defaultRowHeight="14.4" x14ac:dyDescent="0.3"/>
  <cols>
    <col min="1" max="1" width="24" bestFit="1" customWidth="1"/>
    <col min="4" max="4" width="24" bestFit="1" customWidth="1"/>
    <col min="5" max="5" width="26.44140625" bestFit="1" customWidth="1"/>
    <col min="7" max="7" width="24.44140625" bestFit="1" customWidth="1"/>
  </cols>
  <sheetData>
    <row r="1" spans="1:9" x14ac:dyDescent="0.3">
      <c r="A1" t="s">
        <v>22</v>
      </c>
      <c r="B1" t="s">
        <v>1</v>
      </c>
      <c r="D1" t="s">
        <v>0</v>
      </c>
      <c r="E1" t="s">
        <v>8</v>
      </c>
      <c r="G1" t="s">
        <v>23</v>
      </c>
    </row>
    <row r="2" spans="1:9" x14ac:dyDescent="0.3">
      <c r="A2" t="s">
        <v>26</v>
      </c>
      <c r="B2" t="s">
        <v>2</v>
      </c>
      <c r="C2">
        <v>1</v>
      </c>
      <c r="D2" t="s">
        <v>26</v>
      </c>
      <c r="E2" t="s">
        <v>9</v>
      </c>
      <c r="G2" t="str">
        <f t="array" ref="G2">INDEX($E$2:$E$14, SMALL(IF($D$2:$D$14=$C$3, ROW(Lookup!$D$2:$D$14)-1), ROW(A1)))</f>
        <v>Wrexham Maelor Hospital</v>
      </c>
      <c r="H2">
        <v>3</v>
      </c>
      <c r="I2">
        <f>IF(ISERROR(H3), 1, H2)</f>
        <v>3</v>
      </c>
    </row>
    <row r="3" spans="1:9" x14ac:dyDescent="0.3">
      <c r="A3" t="s">
        <v>27</v>
      </c>
      <c r="B3" t="s">
        <v>3</v>
      </c>
      <c r="C3" t="str">
        <f>INDEX($A$2:$A$8, $C$2)</f>
        <v>BCUHB</v>
      </c>
      <c r="D3" t="s">
        <v>26</v>
      </c>
      <c r="E3" t="s">
        <v>10</v>
      </c>
      <c r="G3" t="str">
        <f t="array" ref="G3">INDEX($E$2:$E$14, SMALL(IF($D$2:$D$14=$C$3, ROW(Lookup!$D$2:$D$14)-1), ROW(A2)))</f>
        <v>Ysbyty Glan Clwyd</v>
      </c>
      <c r="H3" t="str">
        <f>INDEX($G$2:$G$5, $H$2)</f>
        <v>Ysbyty Gwynedd</v>
      </c>
      <c r="I3" t="str">
        <f>INDEX($G$2:$G$5, $I$2)</f>
        <v>Ysbyty Gwynedd</v>
      </c>
    </row>
    <row r="4" spans="1:9" x14ac:dyDescent="0.3">
      <c r="A4" t="s">
        <v>28</v>
      </c>
      <c r="B4" t="s">
        <v>4</v>
      </c>
      <c r="D4" t="s">
        <v>26</v>
      </c>
      <c r="E4" t="s">
        <v>11</v>
      </c>
      <c r="G4" t="str">
        <f t="array" ref="G4">INDEX($E$2:$E$14, SMALL(IF($D$2:$D$14=$C$3, ROW(Lookup!$D$2:$D$14)-1), ROW(A3)))</f>
        <v>Ysbyty Gwynedd</v>
      </c>
    </row>
    <row r="5" spans="1:9" x14ac:dyDescent="0.3">
      <c r="A5" t="s">
        <v>29</v>
      </c>
      <c r="B5" t="s">
        <v>5</v>
      </c>
      <c r="D5" t="s">
        <v>27</v>
      </c>
      <c r="E5" t="s">
        <v>12</v>
      </c>
      <c r="G5" t="e">
        <f t="array" ref="G5">INDEX($E$2:$E$14, SMALL(IF($D$2:$D$14=$C$3, ROW(Lookup!$D$2:$D$14)-1), ROW(A4)))</f>
        <v>#NUM!</v>
      </c>
    </row>
    <row r="6" spans="1:9" x14ac:dyDescent="0.3">
      <c r="A6" t="s">
        <v>30</v>
      </c>
      <c r="B6" t="s">
        <v>6</v>
      </c>
      <c r="D6" t="s">
        <v>27</v>
      </c>
      <c r="E6" t="s">
        <v>13</v>
      </c>
    </row>
    <row r="7" spans="1:9" x14ac:dyDescent="0.3">
      <c r="A7" t="s">
        <v>31</v>
      </c>
      <c r="B7" t="s">
        <v>7</v>
      </c>
      <c r="D7" t="s">
        <v>27</v>
      </c>
      <c r="E7" t="s">
        <v>14</v>
      </c>
    </row>
    <row r="8" spans="1:9" x14ac:dyDescent="0.3">
      <c r="A8" t="s">
        <v>51</v>
      </c>
      <c r="B8" t="s">
        <v>52</v>
      </c>
      <c r="D8" t="s">
        <v>28</v>
      </c>
      <c r="E8" t="s">
        <v>15</v>
      </c>
    </row>
    <row r="9" spans="1:9" x14ac:dyDescent="0.3">
      <c r="D9" t="s">
        <v>29</v>
      </c>
      <c r="E9" t="s">
        <v>16</v>
      </c>
    </row>
    <row r="10" spans="1:9" x14ac:dyDescent="0.3">
      <c r="D10" t="s">
        <v>30</v>
      </c>
      <c r="E10" t="s">
        <v>18</v>
      </c>
    </row>
    <row r="11" spans="1:9" x14ac:dyDescent="0.3">
      <c r="D11" t="s">
        <v>30</v>
      </c>
      <c r="E11" t="s">
        <v>17</v>
      </c>
    </row>
    <row r="12" spans="1:9" x14ac:dyDescent="0.3">
      <c r="D12" t="s">
        <v>30</v>
      </c>
      <c r="E12" t="s">
        <v>20</v>
      </c>
    </row>
    <row r="13" spans="1:9" x14ac:dyDescent="0.3">
      <c r="D13" t="s">
        <v>31</v>
      </c>
      <c r="E13" t="s">
        <v>19</v>
      </c>
    </row>
    <row r="14" spans="1:9" x14ac:dyDescent="0.3">
      <c r="D14" t="s">
        <v>31</v>
      </c>
      <c r="E14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A29631896</value>
    </field>
    <field name="Objective-Title">
      <value order="0">Copy of COVID Discharge Requirements Reporting Template</value>
    </field>
    <field name="Objective-Description">
      <value order="0"/>
    </field>
    <field name="Objective-CreationStamp">
      <value order="0">2020-04-08T08:20:03Z</value>
    </field>
    <field name="Objective-IsApproved">
      <value order="0">false</value>
    </field>
    <field name="Objective-IsPublished">
      <value order="0">true</value>
    </field>
    <field name="Objective-DatePublished">
      <value order="0">2020-04-08T08:29:45Z</value>
    </field>
    <field name="Objective-ModificationStamp">
      <value order="0">2020-04-08T08:29:45Z</value>
    </field>
    <field name="Objective-Owner">
      <value order="0">Bale, Sarah (HSS - Delivery and Performance).</value>
    </field>
    <field name="Objective-Path">
      <value order="0">Objective Global Folder:Business File Plan:Health &amp; Social Services (HSS):Health &amp; Social Services (HSS) - D&amp;P - Delivery &amp; Performance:1 - Save:Admin &amp; Corporate Commissions:Delivery &amp; Performance:Unscheduled &amp; Emergency Care:Unscheduled &amp; Emergency Care Team - COVID-19 - 2020:Hospital discharge service requirements</value>
    </field>
    <field name="Objective-Parent">
      <value order="0">Hospital discharge service requirements</value>
    </field>
    <field name="Objective-State">
      <value order="0">Published</value>
    </field>
    <field name="Objective-VersionId">
      <value order="0">vA59086771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qA1424412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Language">
        <value order="0">English (eng)</value>
      </field>
      <field name="Objective-Date Acquired">
        <value order="0">2020-04-07T23:00:00Z</value>
      </field>
      <field name="Objective-What to Keep">
        <value order="0">No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1D1E98B3209D4493493866D5B8328A" ma:contentTypeVersion="10" ma:contentTypeDescription="Create a new document." ma:contentTypeScope="" ma:versionID="cf812b6e207dd4c572054c38867faaa6">
  <xsd:schema xmlns:xsd="http://www.w3.org/2001/XMLSchema" xmlns:xs="http://www.w3.org/2001/XMLSchema" xmlns:p="http://schemas.microsoft.com/office/2006/metadata/properties" xmlns:ns3="fad5256b-9034-4098-a484-2992d39a629e" targetNamespace="http://schemas.microsoft.com/office/2006/metadata/properties" ma:root="true" ma:fieldsID="a8fe968960f1839d17520ac09945b9af" ns3:_="">
    <xsd:import namespace="fad5256b-9034-4098-a484-2992d39a629e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DateTaken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AutoKeyPoints" minOccurs="0"/>
                <xsd:element ref="ns3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ad5256b-9034-4098-a484-2992d39a62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43634123-7E20-4A54-949D-1D3EB4FCB3A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ad5256b-9034-4098-a484-2992d39a629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30D8145-50CD-4370-A530-03B8FE8EA79C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7E24E1C-C443-441D-B98D-801E1D34B1EC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fad5256b-9034-4098-a484-2992d39a629e"/>
    <ds:schemaRef ds:uri="http://schemas.microsoft.com/office/infopath/2007/PartnerControls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 Entry Template</vt:lpstr>
      <vt:lpstr>Data Load Template</vt:lpstr>
      <vt:lpstr>Lookup</vt:lpstr>
    </vt:vector>
  </TitlesOfParts>
  <Company>ABM LHB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al126229</dc:creator>
  <cp:lastModifiedBy>Hutchings, Michael (OFM - Communications)</cp:lastModifiedBy>
  <dcterms:created xsi:type="dcterms:W3CDTF">2019-07-17T08:48:29Z</dcterms:created>
  <dcterms:modified xsi:type="dcterms:W3CDTF">2020-04-08T08:35:28Z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A29631896</vt:lpwstr>
  </property>
  <property fmtid="{D5CDD505-2E9C-101B-9397-08002B2CF9AE}" pid="4" name="Objective-Title">
    <vt:lpwstr>Copy of COVID Discharge Requirements Reporting Template</vt:lpwstr>
  </property>
  <property fmtid="{D5CDD505-2E9C-101B-9397-08002B2CF9AE}" pid="5" name="Objective-Description">
    <vt:lpwstr/>
  </property>
  <property fmtid="{D5CDD505-2E9C-101B-9397-08002B2CF9AE}" pid="6" name="Objective-CreationStamp">
    <vt:filetime>2020-04-08T08:20:18Z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2020-04-08T08:29:45Z</vt:filetime>
  </property>
  <property fmtid="{D5CDD505-2E9C-101B-9397-08002B2CF9AE}" pid="10" name="Objective-ModificationStamp">
    <vt:filetime>2020-04-08T08:29:45Z</vt:filetime>
  </property>
  <property fmtid="{D5CDD505-2E9C-101B-9397-08002B2CF9AE}" pid="11" name="Objective-Owner">
    <vt:lpwstr>Bale, Sarah (HSS - Delivery and Performance).</vt:lpwstr>
  </property>
  <property fmtid="{D5CDD505-2E9C-101B-9397-08002B2CF9AE}" pid="12" name="Objective-Path">
    <vt:lpwstr>Objective Global Folder:Business File Plan:Health &amp; Social Services (HSS):Health &amp; Social Services (HSS) - D&amp;P - Delivery &amp; Performance:1 - Save:Admin &amp; Corporate Commissions:Delivery &amp; Performance:Unscheduled &amp; Emergency Care:Unscheduled &amp; Emergency Care</vt:lpwstr>
  </property>
  <property fmtid="{D5CDD505-2E9C-101B-9397-08002B2CF9AE}" pid="13" name="Objective-Parent">
    <vt:lpwstr>Hospital discharge service requirements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vA59086771</vt:lpwstr>
  </property>
  <property fmtid="{D5CDD505-2E9C-101B-9397-08002B2CF9AE}" pid="16" name="Objective-Version">
    <vt:lpwstr>2.0</vt:lpwstr>
  </property>
  <property fmtid="{D5CDD505-2E9C-101B-9397-08002B2CF9AE}" pid="17" name="Objective-VersionNumber">
    <vt:r8>3</vt:r8>
  </property>
  <property fmtid="{D5CDD505-2E9C-101B-9397-08002B2CF9AE}" pid="18" name="Objective-VersionComment">
    <vt:lpwstr/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Language">
    <vt:lpwstr>English (eng)</vt:lpwstr>
  </property>
  <property fmtid="{D5CDD505-2E9C-101B-9397-08002B2CF9AE}" pid="23" name="Objective-Date Acquired">
    <vt:filetime>2020-04-07T23:00:00Z</vt:filetime>
  </property>
  <property fmtid="{D5CDD505-2E9C-101B-9397-08002B2CF9AE}" pid="24" name="Objective-What to Keep">
    <vt:lpwstr>No</vt:lpwstr>
  </property>
  <property fmtid="{D5CDD505-2E9C-101B-9397-08002B2CF9AE}" pid="25" name="Objective-Official Translation">
    <vt:lpwstr/>
  </property>
  <property fmtid="{D5CDD505-2E9C-101B-9397-08002B2CF9AE}" pid="26" name="Objective-Connect Creator">
    <vt:lpwstr/>
  </property>
  <property fmtid="{D5CDD505-2E9C-101B-9397-08002B2CF9AE}" pid="27" name="Objective-Comment">
    <vt:lpwstr/>
  </property>
  <property fmtid="{D5CDD505-2E9C-101B-9397-08002B2CF9AE}" pid="28" name="ContentTypeId">
    <vt:lpwstr>0x010100031D1E98B3209D4493493866D5B8328A</vt:lpwstr>
  </property>
</Properties>
</file>