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Users\PhillipsR3\Objective\Objects\"/>
    </mc:Choice>
  </mc:AlternateContent>
  <xr:revisionPtr revIDLastSave="0" documentId="13_ncr:1_{3F9DBF5F-BDAE-4C60-96C0-893E1D00A544}" xr6:coauthVersionLast="47" xr6:coauthVersionMax="47" xr10:uidLastSave="{00000000-0000-0000-0000-000000000000}"/>
  <bookViews>
    <workbookView xWindow="19090" yWindow="-110" windowWidth="19420" windowHeight="10420" xr2:uid="{8EB5B895-654A-4781-9B53-A5B592246150}"/>
  </bookViews>
  <sheets>
    <sheet name="Front page" sheetId="44" r:id="rId1"/>
    <sheet name="Introduction" sheetId="41" r:id="rId2"/>
    <sheet name="Notes" sheetId="42" r:id="rId3"/>
    <sheet name="Contents" sheetId="13" r:id="rId4"/>
    <sheet name="OverviewDiagram" sheetId="43" r:id="rId5"/>
    <sheet name="PS3.1" sheetId="11" r:id="rId6"/>
    <sheet name="PS3.2" sheetId="35" r:id="rId7"/>
    <sheet name="PS3.3" sheetId="28" r:id="rId8"/>
    <sheet name="PS3.4" sheetId="38" r:id="rId9"/>
    <sheet name="PS2.1" sheetId="36" r:id="rId10"/>
    <sheet name="PS2.2" sheetId="2" r:id="rId11"/>
    <sheet name="PS2.3" sheetId="18" r:id="rId12"/>
    <sheet name="PS2.4" sheetId="40" r:id="rId13"/>
    <sheet name="PS1.1" sheetId="9" r:id="rId14"/>
  </sheets>
  <externalReferences>
    <externalReference r:id="rId15"/>
  </externalReferences>
  <definedNames>
    <definedName name="ktoe_to_TWh">'[1]B2.1'!$W$29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3" l="1"/>
  <c r="D15" i="13"/>
  <c r="D14" i="13"/>
  <c r="D13" i="13"/>
  <c r="D9" i="13"/>
  <c r="D8" i="13"/>
  <c r="D7" i="13"/>
  <c r="D6" i="13"/>
  <c r="D12" i="13"/>
  <c r="J15" i="9" l="1"/>
  <c r="I13" i="9"/>
  <c r="H7" i="40"/>
  <c r="H7" i="2"/>
  <c r="H7" i="11"/>
  <c r="H8" i="11"/>
  <c r="J14" i="9" l="1"/>
  <c r="J16" i="9"/>
  <c r="J17" i="9"/>
  <c r="J18" i="9"/>
  <c r="J19" i="9"/>
  <c r="J20" i="9"/>
  <c r="J21" i="9"/>
  <c r="J22" i="9"/>
  <c r="J23" i="9"/>
  <c r="J24" i="9"/>
  <c r="J25" i="9"/>
  <c r="J26" i="9"/>
  <c r="J27" i="9"/>
  <c r="J28" i="9"/>
  <c r="J29" i="9"/>
  <c r="J30" i="9"/>
  <c r="J31" i="9"/>
  <c r="J32" i="9"/>
  <c r="J33" i="9"/>
  <c r="J34" i="9"/>
  <c r="J35" i="9"/>
  <c r="J36" i="9"/>
  <c r="J13" i="9"/>
  <c r="H3" i="36"/>
  <c r="F18" i="13" l="1"/>
  <c r="F15" i="13"/>
  <c r="F14" i="13"/>
  <c r="F13" i="13"/>
  <c r="H12" i="13"/>
  <c r="F12" i="13"/>
  <c r="I9" i="13"/>
  <c r="I8" i="13"/>
  <c r="H8" i="13"/>
  <c r="G8" i="13"/>
  <c r="I7" i="13"/>
  <c r="I6" i="13"/>
  <c r="I3" i="9"/>
  <c r="H18" i="13" s="1"/>
  <c r="I14" i="9"/>
  <c r="I15" i="9"/>
  <c r="I16" i="9"/>
  <c r="I17" i="9"/>
  <c r="I18" i="9"/>
  <c r="I19" i="9"/>
  <c r="I20" i="9"/>
  <c r="I21" i="9"/>
  <c r="I22" i="9"/>
  <c r="I23" i="9"/>
  <c r="I24" i="9"/>
  <c r="I25" i="9"/>
  <c r="I26" i="9"/>
  <c r="I27" i="9"/>
  <c r="I28" i="9"/>
  <c r="I29" i="9"/>
  <c r="I30" i="9"/>
  <c r="I31" i="9"/>
  <c r="I32" i="9"/>
  <c r="I33" i="9"/>
  <c r="I34" i="9"/>
  <c r="I35" i="9"/>
  <c r="I36" i="9"/>
  <c r="H8" i="9" s="1"/>
  <c r="H7" i="9"/>
  <c r="I7" i="9" s="1"/>
  <c r="H3" i="9" s="1"/>
  <c r="G18" i="13" s="1"/>
  <c r="I7" i="40"/>
  <c r="G3" i="40" s="1"/>
  <c r="G15" i="13" s="1"/>
  <c r="I8" i="40"/>
  <c r="H3" i="40" s="1"/>
  <c r="H15" i="13" s="1"/>
  <c r="H7" i="18"/>
  <c r="I7" i="18" s="1"/>
  <c r="G3" i="18" s="1"/>
  <c r="G14" i="13" s="1"/>
  <c r="I8" i="18"/>
  <c r="H3" i="18" s="1"/>
  <c r="H14" i="13" s="1"/>
  <c r="I8" i="2"/>
  <c r="H3" i="2" s="1"/>
  <c r="H13" i="13" s="1"/>
  <c r="H7" i="38"/>
  <c r="G3" i="38" s="1"/>
  <c r="G9" i="13" s="1"/>
  <c r="H8" i="38"/>
  <c r="H3" i="38" s="1"/>
  <c r="H9" i="13" s="1"/>
  <c r="H3" i="11"/>
  <c r="H6" i="13" s="1"/>
  <c r="G3" i="11"/>
  <c r="G6" i="13" s="1"/>
  <c r="I7" i="2" l="1"/>
  <c r="G3" i="2" s="1"/>
  <c r="G13" i="13" s="1"/>
  <c r="I18" i="36" l="1"/>
  <c r="H7" i="36" s="1"/>
  <c r="H18" i="36"/>
  <c r="I7" i="36" l="1"/>
  <c r="G3" i="36" s="1"/>
  <c r="G12" i="13" s="1"/>
  <c r="H8" i="35" l="1"/>
  <c r="H3" i="35" s="1"/>
  <c r="H7" i="13" s="1"/>
  <c r="H7" i="35" l="1"/>
  <c r="G3" i="35" s="1"/>
  <c r="G7" i="13" s="1"/>
</calcChain>
</file>

<file path=xl/sharedStrings.xml><?xml version="1.0" encoding="utf-8"?>
<sst xmlns="http://schemas.openxmlformats.org/spreadsheetml/2006/main" count="436" uniqueCount="243">
  <si>
    <t>Public Sector Performance Indicators</t>
  </si>
  <si>
    <t>No.</t>
  </si>
  <si>
    <t>Policy</t>
  </si>
  <si>
    <t>Welsh Government Energy Service and Smart Living</t>
  </si>
  <si>
    <t>Provide funding to enable action on climate change in schools and communities</t>
  </si>
  <si>
    <t>Welsh Government to consult on options for successor Carbon Reduction Commitment Scheme in summer 2019</t>
  </si>
  <si>
    <t>Support the public sector to baseline, monitor and report progress towards carbon neutrality</t>
  </si>
  <si>
    <t>Provide continued support to identify, develop and invest in district heat systems</t>
  </si>
  <si>
    <t>Value Wales to promote and encourage carbon reduction through procurement</t>
  </si>
  <si>
    <t>Continue to drive low carbon schools through 21st Century Schools</t>
  </si>
  <si>
    <t>Continue to reduce emissions in the health sector</t>
  </si>
  <si>
    <t>Indicator</t>
  </si>
  <si>
    <t>Tier</t>
  </si>
  <si>
    <t>PS1.1</t>
  </si>
  <si>
    <t>PS2.1</t>
  </si>
  <si>
    <t>PS2.2</t>
  </si>
  <si>
    <t>PS2.3</t>
  </si>
  <si>
    <t>BaseYear</t>
  </si>
  <si>
    <t>1990</t>
  </si>
  <si>
    <t>1995</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</si>
  <si>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</si>
  <si>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</si>
  <si>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</si>
  <si>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</si>
  <si>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</si>
  <si>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</si>
  <si>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</si>
  <si>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</si>
  <si>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</si>
  <si>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</si>
  <si>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</si>
  <si>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</si>
  <si>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</si>
  <si>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</si>
  <si>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</si>
  <si>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</si>
  <si>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</si>
  <si>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</si>
  <si>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</si>
  <si>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</si>
  <si>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</si>
  <si>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</si>
  <si>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</si>
  <si>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Year</t>
  </si>
  <si>
    <t>PS3.1</t>
  </si>
  <si>
    <t>PS3.2</t>
  </si>
  <si>
    <t>PS3.3</t>
  </si>
  <si>
    <t>% change from previous year</t>
  </si>
  <si>
    <t>Notes:</t>
  </si>
  <si>
    <t>Trends:</t>
  </si>
  <si>
    <t>Progress since 2020</t>
  </si>
  <si>
    <t>Unit</t>
  </si>
  <si>
    <t>Desired direction of travel</t>
  </si>
  <si>
    <t>N/A</t>
  </si>
  <si>
    <t>Decrease</t>
  </si>
  <si>
    <t>All new cars and light goods vehicles in the Public Sector fleet are ultra low emission by 2025 and where practicably possible, all heavy goods are ultra low emission by 2030</t>
  </si>
  <si>
    <t>Public Sector buildings should be supplied with renewable electricity by 2020, or as soon as contractually able and, where practicably possible, are supplied with low carbon heat by 2030</t>
  </si>
  <si>
    <t>Notes</t>
  </si>
  <si>
    <t xml:space="preserve">Data would usually be sourced from WGES Annual Report </t>
  </si>
  <si>
    <t>2018/19</t>
  </si>
  <si>
    <t>2016/17</t>
  </si>
  <si>
    <t>Investment (£) (RE+EE)</t>
  </si>
  <si>
    <t>Investment (Cumulative) (£) (RE+EE)</t>
  </si>
  <si>
    <t>Welsh Government Energy Service Investment</t>
  </si>
  <si>
    <t>Welsh Government Energy Service number of projects supported</t>
  </si>
  <si>
    <t xml:space="preserve">Total number of projects </t>
  </si>
  <si>
    <t>There has been an increase in WGES investment in renewable energy and energy efficiency projects from 2018 to 2020. A total of almost £21.6m was invested in 2018, rising to almost £84m in total by 2020 and almost £120m by 2021. The majority of investment has been directed towards energy efficiency measures.</t>
  </si>
  <si>
    <t xml:space="preserve">WGES supported 370 projects since 2018, with 278 of those being within CB1 and an additional 92 projects since 2020. The majority of projects are aimed at delivering energy efficiency measures. </t>
  </si>
  <si>
    <t xml:space="preserve">Funding provided to schools and communities to enable action on climate change </t>
  </si>
  <si>
    <t xml:space="preserve">No timeseries of data available </t>
  </si>
  <si>
    <t>2019-2020</t>
  </si>
  <si>
    <t>2020-2021</t>
  </si>
  <si>
    <t>https://aether-uk.com/News/2022/Welsh-Public-Sector-Net-Zero</t>
  </si>
  <si>
    <t>https://gov.wales/sites/default/files/publications/2020-09/nhswales-carbon-footprint-2018-19.pdf</t>
  </si>
  <si>
    <t>NHS Wales carbon footprint</t>
  </si>
  <si>
    <t>PS3.4</t>
  </si>
  <si>
    <t>Number of schools with Green Flag Award</t>
  </si>
  <si>
    <t>The flags are:</t>
  </si>
  <si>
    <t>Bronze – This is a self-assessment and focuses on getting Eco-schools process set up, so a school has everything in place to take forward their work plan and set up an eco-committee</t>
  </si>
  <si>
    <t>Silver – Again self-assessment and build on the process established at Bronze level. Work at this stage must show evidence of progression towards green flag</t>
  </si>
  <si>
    <t>Green – This is not self-assessed. The school will complete an application form and an Eco-schools assessor will visit to check all criteria is met. To keep a green flag the school is required to apply every two years.</t>
  </si>
  <si>
    <t>Platinum – This is achieved once the green flag is awarded 4 times. This demonstrates a long term commitment and Wales’s platinum schools are ranked some of the best in the international programme</t>
  </si>
  <si>
    <t>Number of schools with EcoSchools Green Flag Award</t>
  </si>
  <si>
    <t>As of:</t>
  </si>
  <si>
    <t>01.04.2020</t>
  </si>
  <si>
    <t>01.04.2021</t>
  </si>
  <si>
    <t>01.04.2022</t>
  </si>
  <si>
    <t>22.09.2022</t>
  </si>
  <si>
    <t>Number of schools with bronze or silver award</t>
  </si>
  <si>
    <t xml:space="preserve">Green Flag Award data </t>
  </si>
  <si>
    <t>No data</t>
  </si>
  <si>
    <t>2012/13</t>
  </si>
  <si>
    <t>2013/14</t>
  </si>
  <si>
    <t>2014/15</t>
  </si>
  <si>
    <t>2015/16</t>
  </si>
  <si>
    <t>2017/18</t>
  </si>
  <si>
    <t>NHS Estate Dashboard Report 2018/19</t>
  </si>
  <si>
    <t>https://cwmtafmorgannwg.wales/Docs/Finance%2C%20Performance%20and%20Workforce%20Committee/011%20November%202019/4.4.2%20Appendix%202%20Estates%20Performance%20Report%20FPW%2021%20November%202019.pdf</t>
  </si>
  <si>
    <t>PS2.4</t>
  </si>
  <si>
    <t>£m</t>
  </si>
  <si>
    <t>Development of a Decarbonisation Dashboard to baseline emissions across the Welsh public sector and identify high priority categories for intervention / carbon reduction supported by new guidance and a carbon measurement tool, enabling public bodies to embed low carbon approaches through procurement and measure progress</t>
  </si>
  <si>
    <t>Commission research to gain a better understanding of Welsh public sector investment profiles to stimulate discussion about future investment strategies.</t>
  </si>
  <si>
    <t>PS3.1 WGES investment</t>
  </si>
  <si>
    <t>PS2.3 WGES projects supported</t>
  </si>
  <si>
    <t xml:space="preserve">PS3.3 Funding provided to schools and communities to enable action on climate change </t>
  </si>
  <si>
    <t>PS3.4 No. of schools with Green Flag Award</t>
  </si>
  <si>
    <t>PS2.1 Public sector emissions
(footprint of public sector organisations)</t>
  </si>
  <si>
    <t>PS2.2 Public sector end-user emissions (electricity and non-electricity fuel use)</t>
  </si>
  <si>
    <t>PS2.3 NHS Wales carbon footprint</t>
  </si>
  <si>
    <t>PS2.4 NHS estate emissions</t>
  </si>
  <si>
    <t>PS1.1 Public Sector GHG Emissions (from GHG inventory)</t>
  </si>
  <si>
    <t>Aether report: Welsh Public Sector Net Zero: Data and Recommendations</t>
  </si>
  <si>
    <r>
      <rPr>
        <b/>
        <sz val="20"/>
        <color theme="0"/>
        <rFont val="Arial"/>
        <family val="2"/>
      </rPr>
      <t>INTRODUCTION</t>
    </r>
    <r>
      <rPr>
        <sz val="12"/>
        <color theme="0"/>
        <rFont val="Arial"/>
        <family val="2"/>
      </rPr>
      <t xml:space="preserve">
</t>
    </r>
    <r>
      <rPr>
        <sz val="14"/>
        <color theme="0"/>
        <rFont val="Arial"/>
        <family val="2"/>
      </rPr>
      <t xml:space="preserve">
</t>
    </r>
    <r>
      <rPr>
        <i/>
        <sz val="14"/>
        <color theme="0"/>
        <rFont val="Arial"/>
        <family val="2"/>
      </rPr>
      <t>Please read before continuing</t>
    </r>
  </si>
  <si>
    <t>Note</t>
  </si>
  <si>
    <t>Note number</t>
  </si>
  <si>
    <t>Note code</t>
  </si>
  <si>
    <t>Sector specfiic notes</t>
  </si>
  <si>
    <t xml:space="preserve">2020 progress relates to the anticipated contribution to the CCC’s 2020 pathway, and assesses whether or not this contribution (usually expressed as an intended emissions reduction from the base year) has been met. </t>
  </si>
  <si>
    <t xml:space="preserve">Proposals are in red text </t>
  </si>
  <si>
    <t>"CB1 progress" assesses the % change over CB1. This usually covers the years 2016-2020, but may use other years if data for this time period is unavailable (e.g. 2017-2020 in the absence of 2016 data). 
For Tier 3 indicators where a desired direction of travel could not be assigned, "CB1 progress" is replaced with "total delivery over CB1" (e.g. total investment delivered during CB1, or total number of projects delivered).</t>
  </si>
  <si>
    <t>Overarching notes</t>
  </si>
  <si>
    <t>Overview Diagram</t>
  </si>
  <si>
    <t>Published:</t>
  </si>
  <si>
    <t>ok</t>
  </si>
  <si>
    <t>Public Sector - CB1 Performance Indicators</t>
  </si>
  <si>
    <t>CB1 progress</t>
  </si>
  <si>
    <t>Policy/proposal [Note 2]</t>
  </si>
  <si>
    <t>For full details on each policy and proposal, see the LCDP1 plan at the link below:</t>
  </si>
  <si>
    <t>https://gov.wales/sites/default/files/publications/2019-06/low-carbon-delivery-plan_1.pdf</t>
  </si>
  <si>
    <t>P3.2</t>
  </si>
  <si>
    <t>Desired direction of travel [Note 1]</t>
  </si>
  <si>
    <t>Total delivery</t>
  </si>
  <si>
    <t xml:space="preserve">Rating </t>
  </si>
  <si>
    <t>Indicator Context</t>
  </si>
  <si>
    <t>Data source:</t>
  </si>
  <si>
    <t>Release date:</t>
  </si>
  <si>
    <t>External link:</t>
  </si>
  <si>
    <t>16/08/2022 (date data provided)</t>
  </si>
  <si>
    <t>https://gov.wales/sites/default/files/publications/2021-07/energy-service-annual-report-2020-2021_2.pdf</t>
  </si>
  <si>
    <t>P3.1</t>
  </si>
  <si>
    <t>P3.3</t>
  </si>
  <si>
    <t>£ billion</t>
  </si>
  <si>
    <t>P3.4</t>
  </si>
  <si>
    <t>Personal communication with EcoSchools/KeepWalesTidy</t>
  </si>
  <si>
    <t>P2.1</t>
  </si>
  <si>
    <t>P2.2</t>
  </si>
  <si>
    <t>No Data</t>
  </si>
  <si>
    <t>P2.3</t>
  </si>
  <si>
    <t>https://naei.beis.gov.uk/reports/</t>
  </si>
  <si>
    <t>NHS Wales carbon footprint 2018/2019</t>
  </si>
  <si>
    <t>P2.4</t>
  </si>
  <si>
    <t>% change from base year</t>
  </si>
  <si>
    <r>
      <t>Public Sector Total (ktCO</t>
    </r>
    <r>
      <rPr>
        <b/>
        <vertAlign val="subscript"/>
        <sz val="11"/>
        <color theme="1"/>
        <rFont val="Arial"/>
        <family val="2"/>
      </rPr>
      <t>2</t>
    </r>
    <r>
      <rPr>
        <b/>
        <sz val="11"/>
        <color theme="1"/>
        <rFont val="Arial"/>
        <family val="2"/>
      </rPr>
      <t>e)</t>
    </r>
  </si>
  <si>
    <t>Public sector emissions from the Wales GHG inventory decreased by 7% between 2016 and 2020, and have seen steady decreases since the base year of 1990. In 2020, commercial/institutional GHG emissions were 58.2% below the base year.</t>
  </si>
  <si>
    <t>Public Sector Policies and Proposals</t>
  </si>
  <si>
    <t>The CB1 progress encompasses 2018-2020</t>
  </si>
  <si>
    <t>The CB1 progress encompasses 2019-2020</t>
  </si>
  <si>
    <t>Since 2014 (when the first wave of funding the schools’ capital programme commenced) all new build education facilities have achieved BREEAM Excellent, have an EPC rating of A, and use 15% recycled materials as a condition of grant.  Welsh Government have also expanded and refocused the curriculum to include sustainability and decarbonisation.  
This indicator tracks investment in schools to enable action on climate change; however, a specific breakdown of the decarbonisation costs of projects associated with this investment is not available. It should also be noted that this indicator does not directly track funding to communities as this would be much broader, but schools are seen as a key part of communities.</t>
  </si>
  <si>
    <t>Eco-Schools is a global programme run in Wales by KeepWalesTidy. Currently, 95% of all schools in Wales (1,473 state funded schools) are within the programme– one of the highest participation rates in the world. This indicator tracks activity as a result of funding by EcoSchools. The Eco-Schools Green Flag is an annual accreditation, which rewards a school for their ecological achievements and providing young people opportunities to actively engage with environmental issues.</t>
  </si>
  <si>
    <t>This indicator gives the most complete picture of public sector emissions in Wales. Rather than trying to get a completely accurate picture of territorial emissions (as is done through the Wales GHG inventory, and thus the tier 1 indicators in other sectors), the Public Sector reporting data used is about mapping the emissions under the control (both direct and indirect) of the public sector in Wales. Currently, data is only available for two years, only one of which falling within CB1, but going forward, this indicator will be key in tracking public sector performance.</t>
  </si>
  <si>
    <t>This indicator tracks emissions from direct use of fuels in public sector buildings (e.g. for space heating) and emissions from the consumption of electricity in public sector buildings; this data differs from the Tier 1 indicator data as it is allocated on an ‘end user’ basis, which  allocates emissions from the production and processing of fuels (including the production electricity) to the consumers of these fuels to reflect the total emissions relating to that fuel use. This is in contrast to the 'by source' emission reporting (i.e. Tier 1 indicators) in which emissions are attributed to the sector that emits them directly.</t>
  </si>
  <si>
    <t xml:space="preserve">This indicator tracks emissions from NHS Wales estate; these emissions would also be included within indicator PS3.1 going forward, but are provided here for completeness. </t>
  </si>
  <si>
    <t>2020 progress [Note 3]</t>
  </si>
  <si>
    <t>Anticipated contribution to CCC’s 2020 pathway</t>
  </si>
  <si>
    <t xml:space="preserve">LCDP1 does not contain an anticipated contribution to the CCC’s 2020 pathway for public sector emissions, however Welsh Government’s ambition for the public sector to be carbon neutral by 2030 is mentioned. </t>
  </si>
  <si>
    <t>Progress since 2020 [Note 3]</t>
  </si>
  <si>
    <t>Data provided by WGES team</t>
  </si>
  <si>
    <t xml:space="preserve">Data provided directly from Welsh Government Energy Service </t>
  </si>
  <si>
    <t>No. of projects</t>
  </si>
  <si>
    <t>No. of schools</t>
  </si>
  <si>
    <t>20 &amp; 24</t>
  </si>
  <si>
    <t>2020 Wales GHGI - End user data</t>
  </si>
  <si>
    <t xml:space="preserve">Calendar years presented here have been converted from financial years </t>
  </si>
  <si>
    <t>Indicator number</t>
  </si>
  <si>
    <t xml:space="preserve">Data source: </t>
  </si>
  <si>
    <t>NAEI GHG 2020 (Wales)</t>
  </si>
  <si>
    <t xml:space="preserve">Release date: </t>
  </si>
  <si>
    <t xml:space="preserve">External link: </t>
  </si>
  <si>
    <t>https://naei.beis.gov.uk/reports/reports?section_id=3</t>
  </si>
  <si>
    <t xml:space="preserve">Notes: </t>
  </si>
  <si>
    <t>Tracks the number of projects supported by the Welsh Government Energy Service (WGES).</t>
  </si>
  <si>
    <t>Indicator under development. We are working to make the data available for this indicator where possible</t>
  </si>
  <si>
    <t>% change</t>
  </si>
  <si>
    <t>CB1 progress or delivery [Note 1]</t>
  </si>
  <si>
    <t>Delivery over CB1 only covers the year 2020 (due to lack of data for previous years)</t>
  </si>
  <si>
    <t>Year (calendar)</t>
  </si>
  <si>
    <t>Year (financial)</t>
  </si>
  <si>
    <t>Renewable energy projects</t>
  </si>
  <si>
    <t>Energy efficiency projects</t>
  </si>
  <si>
    <t>CB1 progress covers the years 2016-2018</t>
  </si>
  <si>
    <t>"CB1 progress" covers 2016-2018</t>
  </si>
  <si>
    <t>The red box surrounding data on graphs and tables indicates the years included within CB1, and therefore those included within the "CB1 progress" assessment.</t>
  </si>
  <si>
    <r>
      <t>ktCO</t>
    </r>
    <r>
      <rPr>
        <vertAlign val="subscript"/>
        <sz val="9"/>
        <color theme="1"/>
        <rFont val="Arial"/>
        <family val="2"/>
      </rPr>
      <t>2</t>
    </r>
    <r>
      <rPr>
        <sz val="9"/>
        <color theme="1"/>
        <rFont val="Arial"/>
        <family val="2"/>
      </rPr>
      <t>e</t>
    </r>
  </si>
  <si>
    <r>
      <t>kgCO</t>
    </r>
    <r>
      <rPr>
        <vertAlign val="subscript"/>
        <sz val="9"/>
        <color theme="1"/>
        <rFont val="Arial"/>
        <family val="2"/>
      </rPr>
      <t>2</t>
    </r>
    <r>
      <rPr>
        <sz val="9"/>
        <color theme="1"/>
        <rFont val="Arial"/>
        <family val="2"/>
      </rPr>
      <t>/m</t>
    </r>
    <r>
      <rPr>
        <vertAlign val="superscript"/>
        <sz val="9"/>
        <color theme="1"/>
        <rFont val="Arial"/>
        <family val="2"/>
      </rPr>
      <t>2</t>
    </r>
    <r>
      <rPr>
        <sz val="9"/>
        <color theme="1"/>
        <rFont val="Arial"/>
        <family val="2"/>
      </rPr>
      <t xml:space="preserve"> floor space</t>
    </r>
  </si>
  <si>
    <r>
      <t>NHS Wales Estate Emissions (kgCO</t>
    </r>
    <r>
      <rPr>
        <b/>
        <vertAlign val="subscript"/>
        <sz val="10"/>
        <color theme="1"/>
        <rFont val="Arial"/>
        <family val="2"/>
      </rPr>
      <t>2</t>
    </r>
    <r>
      <rPr>
        <b/>
        <sz val="10"/>
        <color theme="1"/>
        <rFont val="Arial"/>
        <family val="2"/>
      </rPr>
      <t>/m</t>
    </r>
    <r>
      <rPr>
        <b/>
        <vertAlign val="superscript"/>
        <sz val="10"/>
        <color theme="1"/>
        <rFont val="Arial"/>
        <family val="2"/>
      </rPr>
      <t>2</t>
    </r>
    <r>
      <rPr>
        <b/>
        <sz val="10"/>
        <color theme="1"/>
        <rFont val="Arial"/>
        <family val="2"/>
      </rPr>
      <t xml:space="preserve"> floor space)</t>
    </r>
  </si>
  <si>
    <r>
      <t>Total (ktCO</t>
    </r>
    <r>
      <rPr>
        <b/>
        <vertAlign val="subscript"/>
        <sz val="10"/>
        <color theme="1"/>
        <rFont val="Arial"/>
        <family val="2"/>
      </rPr>
      <t>2</t>
    </r>
    <r>
      <rPr>
        <b/>
        <sz val="10"/>
        <color theme="1"/>
        <rFont val="Arial"/>
        <family val="2"/>
      </rPr>
      <t>e)</t>
    </r>
  </si>
  <si>
    <r>
      <t>MtCO</t>
    </r>
    <r>
      <rPr>
        <vertAlign val="subscript"/>
        <sz val="9"/>
        <color theme="1"/>
        <rFont val="Arial"/>
        <family val="2"/>
      </rPr>
      <t>2</t>
    </r>
    <r>
      <rPr>
        <sz val="9"/>
        <color theme="1"/>
        <rFont val="Arial"/>
        <family val="2"/>
      </rPr>
      <t>e</t>
    </r>
  </si>
  <si>
    <r>
      <t xml:space="preserve">The diagram below summarises "CB1 progress" for each indicator in this sector. </t>
    </r>
    <r>
      <rPr>
        <b/>
        <sz val="12"/>
        <color rgb="FF00B050"/>
        <rFont val="Arial"/>
        <family val="2"/>
      </rPr>
      <t>GREEN</t>
    </r>
    <r>
      <rPr>
        <sz val="12"/>
        <color theme="0"/>
        <rFont val="Arial"/>
        <family val="2"/>
      </rPr>
      <t xml:space="preserve"> cells indicate that the desired direction of travel was met, </t>
    </r>
    <r>
      <rPr>
        <b/>
        <sz val="12"/>
        <color rgb="FFFF0000"/>
        <rFont val="Arial"/>
        <family val="2"/>
      </rPr>
      <t>RED</t>
    </r>
    <r>
      <rPr>
        <sz val="12"/>
        <color theme="0"/>
        <rFont val="Arial"/>
        <family val="2"/>
      </rPr>
      <t xml:space="preserve"> cells indicate that the desired direction of travel was not met, and </t>
    </r>
    <r>
      <rPr>
        <b/>
        <sz val="12"/>
        <color theme="7"/>
        <rFont val="Arial"/>
        <family val="2"/>
      </rPr>
      <t>AMBER</t>
    </r>
    <r>
      <rPr>
        <sz val="12"/>
        <color theme="0"/>
        <rFont val="Arial"/>
        <family val="2"/>
      </rPr>
      <t xml:space="preserve"> cells indicate that a significant trend in either direction could not be observed (</t>
    </r>
    <r>
      <rPr>
        <b/>
        <sz val="12"/>
        <color theme="0"/>
        <rFont val="Arial"/>
        <family val="2"/>
      </rPr>
      <t xml:space="preserve">using a </t>
    </r>
    <r>
      <rPr>
        <b/>
        <u/>
        <sz val="12"/>
        <color theme="0"/>
        <rFont val="Arial"/>
        <family val="2"/>
      </rPr>
      <t>5% threshold</t>
    </r>
    <r>
      <rPr>
        <b/>
        <sz val="12"/>
        <color theme="0"/>
        <rFont val="Arial"/>
        <family val="2"/>
      </rPr>
      <t xml:space="preserve"> - see "Introduction" tab</t>
    </r>
    <r>
      <rPr>
        <sz val="12"/>
        <color theme="0"/>
        <rFont val="Arial"/>
        <family val="2"/>
      </rPr>
      <t>). Grey cells mean no data available or a desired direction of travel (and thus rating) could not be assigned.</t>
    </r>
  </si>
  <si>
    <t>Investment (£m)</t>
  </si>
  <si>
    <t>Renewable energy (RE)</t>
  </si>
  <si>
    <t>Energy efficiency (EE)</t>
  </si>
  <si>
    <t>Investment is all investment not just Welsh Government capital</t>
  </si>
  <si>
    <t>Data on Smart Living projects to track the Smart Living element of this policy is not available</t>
  </si>
  <si>
    <t xml:space="preserve">This Welsh Government Energy Service (WGES) was launched in 2018 to provide a single point of contact for public bodies and communities seeking to develop energy efficiency or renewable energy schemes.  It brings together the support services previously provided by Green Growth Wales and the Local Energy Service.  Building on experience and learning over recent years, the service offers a wide range of technical, commercial, strategic and project management skills. While the WGES facilitates investment, the government-provided funding is provided by the Wales Funding Programme. It should be noted that WGES facilitated investment data is also used as an indicator in the Power and Buildings sectors. </t>
  </si>
  <si>
    <t>Personal communication Infrastructure Investment &amp; Development – Sustainable Communities for Learning team</t>
  </si>
  <si>
    <t>This first wave of funding saw 170 projects completed between 2014 and 2019 with an investment of £1.4 billion.  A specific breakdown of the decarbonisation costs on these projects is not available. 
Between 2020 and 2023, environmental education programmes have received the following funding: 
•	Size of Wales - £150k per year (plus a one-off £70k for MockCOPs)
•	Eco Schools - £420k per year (plus a one-off payment in 2022 of £116k for additional tree planting projects in schools)</t>
  </si>
  <si>
    <t>Within CB1, 795 schools had been awarded a Green Flag Award. This has increased each year to current figures of over 800 schools with Green Flag Awards. In addition to this, between April and September 2022, a total of 114 different schools have attended a pupil workshop and staff from 49 different schools have attended a teacher training event.  During this same period, 130 non-Green Flag schools have engaged with KeepWalesTidy through these workshops and training, and also by participating in campaigns such as Spring Clean Cymru and Litter Free Zones, or through direct contact requesting support from their local Eco-Schools officer.</t>
  </si>
  <si>
    <r>
      <t>Emissions (ktCO</t>
    </r>
    <r>
      <rPr>
        <b/>
        <vertAlign val="subscript"/>
        <sz val="10"/>
        <color theme="1"/>
        <rFont val="Arial"/>
        <family val="2"/>
      </rPr>
      <t>2</t>
    </r>
    <r>
      <rPr>
        <b/>
        <sz val="10"/>
        <color theme="1"/>
        <rFont val="Arial"/>
        <family val="2"/>
      </rPr>
      <t>e)</t>
    </r>
  </si>
  <si>
    <t>Total</t>
  </si>
  <si>
    <t>Agriculture</t>
  </si>
  <si>
    <t>Buildings</t>
  </si>
  <si>
    <t>Transport</t>
  </si>
  <si>
    <t>Waste</t>
  </si>
  <si>
    <t>Supply chain</t>
  </si>
  <si>
    <t>Land use</t>
  </si>
  <si>
    <t>Years reported are derived from calendar years</t>
  </si>
  <si>
    <t>Emissions between 2019 and 2020 decreased slightly, by around 2%. However, there are only two years of data available, trends cannot be explained with certainty. 
The operational emissions data (i.e. all emissions, excluding supply chain emissions) shows the dominance of buildings within the footprint (56% in 2020, including electricity) and shows the dominance of Local Authorities across many emission types, illustrating their key role in providing a broad range and comprehensive coverage of services in Wales. Universities and health boards are also significant in relation to electricity and fossil fuel use in buildings and, to a lesser extent, their transport emissions. Transport for Wales makes a large contribution to fleet fuel in 2020, for running rail services.
Estimates of the carbon emissions associated with the purchase of goods and services (i.e. supply chain emissions) are large, however limitations of the methodology and data used are clearly outlined in the reporting.</t>
  </si>
  <si>
    <r>
      <t>Emissions (MtCO</t>
    </r>
    <r>
      <rPr>
        <b/>
        <vertAlign val="subscript"/>
        <sz val="10"/>
        <color theme="1"/>
        <rFont val="Arial"/>
        <family val="2"/>
      </rPr>
      <t>2</t>
    </r>
    <r>
      <rPr>
        <b/>
        <sz val="10"/>
        <color theme="1"/>
        <rFont val="Arial"/>
        <family val="2"/>
      </rPr>
      <t>e)</t>
    </r>
  </si>
  <si>
    <t>Electricity</t>
  </si>
  <si>
    <t>Non-electricity</t>
  </si>
  <si>
    <t>Public Total</t>
  </si>
  <si>
    <r>
      <t>Fuel combustion emissions in the public sector decreased by 19% between 2016 and 2020, and has seen steady decreases since the base year of 1990. Electricity use decreased from 0.23 MtCO</t>
    </r>
    <r>
      <rPr>
        <vertAlign val="subscript"/>
        <sz val="10"/>
        <color theme="1"/>
        <rFont val="Arial"/>
        <family val="2"/>
      </rPr>
      <t>2</t>
    </r>
    <r>
      <rPr>
        <sz val="10"/>
        <color theme="1"/>
        <rFont val="Arial"/>
        <family val="2"/>
      </rPr>
      <t>e in 2016 to 0.14 MtCO2e in 2020 (a 39% decrease), while non-electricity fuel use only decreased from 0.38 MtCO</t>
    </r>
    <r>
      <rPr>
        <vertAlign val="subscript"/>
        <sz val="10"/>
        <color theme="1"/>
        <rFont val="Arial"/>
        <family val="2"/>
      </rPr>
      <t>2</t>
    </r>
    <r>
      <rPr>
        <sz val="10"/>
        <color theme="1"/>
        <rFont val="Arial"/>
        <family val="2"/>
      </rPr>
      <t>e in 2016 to 0.35 MtCO</t>
    </r>
    <r>
      <rPr>
        <vertAlign val="subscript"/>
        <sz val="10"/>
        <color theme="1"/>
        <rFont val="Arial"/>
        <family val="2"/>
      </rPr>
      <t>2</t>
    </r>
    <r>
      <rPr>
        <sz val="10"/>
        <color theme="1"/>
        <rFont val="Arial"/>
        <family val="2"/>
      </rPr>
      <t>e in 2020 (a 7% decrease).</t>
    </r>
  </si>
  <si>
    <t>Procurement</t>
  </si>
  <si>
    <t xml:space="preserve">This indicator tracks emissions from NHS Wales; these emissions would also be included within the scope of indicator PS2.1 going forward, but are provided here for completeness. </t>
  </si>
  <si>
    <r>
      <t>The Carbon footprint for NHS Wales for 2018 was 1,001 ktCO</t>
    </r>
    <r>
      <rPr>
        <vertAlign val="subscript"/>
        <sz val="10"/>
        <color theme="1"/>
        <rFont val="Arial"/>
        <family val="2"/>
      </rPr>
      <t>2</t>
    </r>
    <r>
      <rPr>
        <sz val="10"/>
        <color theme="1"/>
        <rFont val="Arial"/>
        <family val="2"/>
      </rPr>
      <t>e. Emissions from procurement contribute 62% of emissions in 2018. Between 2016 and 2018, emissions have reduced by 5%.</t>
    </r>
  </si>
  <si>
    <r>
      <t>NHS Wales' estate emissions have shown consistent decreases since 2012, from 117 kgCO</t>
    </r>
    <r>
      <rPr>
        <vertAlign val="subscript"/>
        <sz val="9"/>
        <color theme="1"/>
        <rFont val="Arial"/>
        <family val="2"/>
      </rPr>
      <t>2</t>
    </r>
    <r>
      <rPr>
        <sz val="9"/>
        <color theme="1"/>
        <rFont val="Arial"/>
        <family val="2"/>
      </rPr>
      <t>/m</t>
    </r>
    <r>
      <rPr>
        <vertAlign val="superscript"/>
        <sz val="9"/>
        <color theme="1"/>
        <rFont val="Arial"/>
        <family val="2"/>
      </rPr>
      <t>2</t>
    </r>
    <r>
      <rPr>
        <sz val="9"/>
        <color theme="1"/>
        <rFont val="Arial"/>
        <family val="2"/>
      </rPr>
      <t xml:space="preserve"> floor space in 2012 to 74 kgCO</t>
    </r>
    <r>
      <rPr>
        <vertAlign val="subscript"/>
        <sz val="9"/>
        <color theme="1"/>
        <rFont val="Arial"/>
        <family val="2"/>
      </rPr>
      <t>2</t>
    </r>
    <r>
      <rPr>
        <sz val="9"/>
        <color theme="1"/>
        <rFont val="Arial"/>
        <family val="2"/>
      </rPr>
      <t>/m</t>
    </r>
    <r>
      <rPr>
        <vertAlign val="superscript"/>
        <sz val="9"/>
        <color theme="1"/>
        <rFont val="Arial"/>
        <family val="2"/>
      </rPr>
      <t>2</t>
    </r>
    <r>
      <rPr>
        <sz val="9"/>
        <color theme="1"/>
        <rFont val="Arial"/>
        <family val="2"/>
      </rPr>
      <t xml:space="preserve"> floor space in 2018. Data was not available for any years after 2018, but the CB1 years for which we do have data (2016 to 2018) show a 30% decrease in NHS Wales estate emissions over this time.</t>
    </r>
  </si>
  <si>
    <t>unknown</t>
  </si>
  <si>
    <t xml:space="preserve">This indicator tracks changes to public sector greenhouse gas emissions from the Wales GHG inventory. The public sector is not a greenhouse gas (GHG) inventory sector, and therefore there is not a tier 1 indicator in the same way that there is for other sectors. Emissions from combustion of fuels within public sector buildings is used as a tier 1 indicator, but it should be noted that this only includes a small part of public sector emissions, is also included in the Buildings sector. </t>
  </si>
  <si>
    <t>a</t>
  </si>
  <si>
    <t xml:space="preserve">The public sector is not a greenhouse gas (GHG) inventory sector, and therefore there is not a tier 1 indicator in the same way that there is for other sectors. Emissions from combustion of fuels within public sector buildings is used as a tier 1 indicator, but it should be noted that this only includes a small part of public sector emissions, is also included in the Buildings sector. The tier 1 indicator for public sector is presented for information only and care should be taken to ensure these emissions are not double counted alongside those in the buildings sector. </t>
  </si>
  <si>
    <t>NHS Wales estate emissions</t>
  </si>
  <si>
    <t>b</t>
  </si>
  <si>
    <t>There are multiple sources of emissions data for the public sector each with slightly different scopes. PS2.1 looks at emissions under the "control" of the public sector, PS2.2 looks at end-use fuel consumption in the public sector, while PS1.1 looks at the emissions from the national inventory allocated to public buildings. PS2.1 presents the most complete picture of public sector emissions.</t>
  </si>
  <si>
    <t>Public Sector Emissions [Note b]</t>
  </si>
  <si>
    <t>Public sector GHG emissions from electricity and non-electricity fuel use (end-user data) [Note b]</t>
  </si>
  <si>
    <t>Public sector GHG emissions [Note a, b]</t>
  </si>
  <si>
    <t>Description:</t>
  </si>
  <si>
    <t xml:space="preserve">Version: </t>
  </si>
  <si>
    <t>[Insert publication date]</t>
  </si>
  <si>
    <t>The Welsh Government has developed a comprehensive performance monitoring framework to track progress towards meeting the emissions reductions set out in Prosperity for All: A Low Carbon Wales. This workbook contains indicators relating to progress in the public sector. These indicators track the implementation of decarbonisation policies and proposals, and the key drivers of emissions.</t>
  </si>
  <si>
    <t>Contact details:</t>
  </si>
  <si>
    <t xml:space="preserve"> climatechange@gov.wales</t>
  </si>
  <si>
    <r>
      <rPr>
        <b/>
        <sz val="8"/>
        <color theme="0"/>
        <rFont val="Arial"/>
        <family val="2"/>
      </rPr>
      <t>Disclaimer</t>
    </r>
    <r>
      <rPr>
        <sz val="8"/>
        <color theme="0"/>
        <rFont val="Arial"/>
        <family val="2"/>
      </rPr>
      <t xml:space="preserve">
These spreadsheets have been prepared by Ricardo Energy &amp; Environment, a trading name of Ricardo-AEA Ltd under contract. Ricardo Energy &amp; Environment accepts no liability whatsoever to any third party for any loss or damage arising from any interpretation or use of the information contained in this document, or reliance on any views expressed therein. Welsh Government is looking to build on the development of the indicator sets and is looking to improve the accessibility of the underlying indicator data for future carbon budgets.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</si>
</sst>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quot;#,##0"/>
    <numFmt numFmtId="166" formatCode="&quot;£&quot;#,##0.0"/>
    <numFmt numFmtId="167" formatCode="0.0"/>
    <numFmt numFmtId="168" formatCode="0.0%"/>
  </numFmts>
  <fonts count="55" x14ac:knownFonts="1">
    <font>
      <sz val="12"/>
      <color theme="1"/>
      <name val="Arial"/>
      <family val="2"/>
    </font>
    <font>
      <b/>
      <sz val="12"/>
      <color theme="1"/>
      <name val="Arial"/>
      <family val="2"/>
    </font>
    <font>
      <sz val="11"/>
      <color theme="1"/>
      <name val="Arial"/>
      <family val="2"/>
    </font>
    <font>
      <b/>
      <sz val="11"/>
      <color theme="1"/>
      <name val="Arial"/>
      <family val="2"/>
    </font>
    <font>
      <b/>
      <sz val="10"/>
      <color theme="1"/>
      <name val="Arial"/>
      <family val="2"/>
    </font>
    <font>
      <sz val="10"/>
      <color theme="1"/>
      <name val="Arial"/>
      <family val="2"/>
    </font>
    <font>
      <u/>
      <sz val="12"/>
      <color theme="10"/>
      <name val="Arial"/>
      <family val="2"/>
    </font>
    <font>
      <sz val="12"/>
      <color rgb="FFFF0000"/>
      <name val="Arial"/>
      <family val="2"/>
    </font>
    <font>
      <sz val="8"/>
      <name val="Arial"/>
      <family val="2"/>
    </font>
    <font>
      <sz val="12"/>
      <color theme="1"/>
      <name val="Arial"/>
      <family val="2"/>
    </font>
    <font>
      <sz val="10"/>
      <name val="Arial"/>
      <family val="2"/>
    </font>
    <font>
      <b/>
      <sz val="10"/>
      <name val="Arial"/>
      <family val="2"/>
    </font>
    <font>
      <b/>
      <i/>
      <sz val="9"/>
      <color theme="1"/>
      <name val="Arial"/>
      <family val="2"/>
    </font>
    <font>
      <b/>
      <sz val="9"/>
      <color theme="1"/>
      <name val="Arial"/>
      <family val="2"/>
    </font>
    <font>
      <sz val="9"/>
      <color theme="1"/>
      <name val="Arial"/>
      <family val="2"/>
    </font>
    <font>
      <b/>
      <i/>
      <sz val="11"/>
      <color theme="1"/>
      <name val="Arial"/>
      <family val="2"/>
    </font>
    <font>
      <u/>
      <sz val="10"/>
      <color theme="10"/>
      <name val="Arial"/>
      <family val="2"/>
    </font>
    <font>
      <b/>
      <sz val="10"/>
      <color rgb="FF000000"/>
      <name val="Arial"/>
      <family val="2"/>
    </font>
    <font>
      <sz val="10"/>
      <color rgb="FF000000"/>
      <name val="Arial"/>
      <family val="2"/>
    </font>
    <font>
      <b/>
      <sz val="14"/>
      <color theme="1"/>
      <name val="Arial"/>
      <family val="2"/>
    </font>
    <font>
      <b/>
      <sz val="10"/>
      <color theme="0"/>
      <name val="Arial"/>
      <family val="2"/>
    </font>
    <font>
      <b/>
      <sz val="9"/>
      <color rgb="FF000000"/>
      <name val="Arial"/>
      <family val="2"/>
    </font>
    <font>
      <sz val="9"/>
      <color rgb="FF000000"/>
      <name val="Arial"/>
      <family val="2"/>
    </font>
    <font>
      <b/>
      <sz val="9"/>
      <color rgb="FFFF0000"/>
      <name val="Arial"/>
      <family val="2"/>
    </font>
    <font>
      <sz val="9"/>
      <name val="Arial"/>
      <family val="2"/>
    </font>
    <font>
      <sz val="10"/>
      <color theme="1"/>
      <name val="Calibri"/>
      <family val="2"/>
      <scheme val="minor"/>
    </font>
    <font>
      <sz val="10"/>
      <name val="Calibri"/>
      <family val="2"/>
      <scheme val="minor"/>
    </font>
    <font>
      <i/>
      <sz val="10"/>
      <color theme="7"/>
      <name val="Calibri"/>
      <family val="2"/>
      <scheme val="minor"/>
    </font>
    <font>
      <b/>
      <sz val="9"/>
      <color theme="0"/>
      <name val="Arial"/>
      <family val="2"/>
    </font>
    <font>
      <sz val="12"/>
      <color theme="0"/>
      <name val="Arial"/>
      <family val="2"/>
    </font>
    <font>
      <b/>
      <sz val="20"/>
      <color theme="0"/>
      <name val="Arial"/>
      <family val="2"/>
    </font>
    <font>
      <sz val="14"/>
      <color theme="0"/>
      <name val="Arial"/>
      <family val="2"/>
    </font>
    <font>
      <i/>
      <sz val="14"/>
      <color theme="0"/>
      <name val="Arial"/>
      <family val="2"/>
    </font>
    <font>
      <b/>
      <sz val="12"/>
      <color theme="0"/>
      <name val="Arial"/>
      <family val="2"/>
    </font>
    <font>
      <b/>
      <sz val="12"/>
      <color theme="8"/>
      <name val="Arial"/>
      <family val="2"/>
    </font>
    <font>
      <sz val="18"/>
      <color theme="0"/>
      <name val="Arial"/>
      <family val="2"/>
    </font>
    <font>
      <b/>
      <sz val="12"/>
      <color rgb="FF00B050"/>
      <name val="Arial"/>
      <family val="2"/>
    </font>
    <font>
      <b/>
      <sz val="12"/>
      <color rgb="FFFF0000"/>
      <name val="Arial"/>
      <family val="2"/>
    </font>
    <font>
      <b/>
      <sz val="12"/>
      <color theme="7"/>
      <name val="Arial"/>
      <family val="2"/>
    </font>
    <font>
      <b/>
      <u/>
      <sz val="12"/>
      <color theme="0"/>
      <name val="Arial"/>
      <family val="2"/>
    </font>
    <font>
      <b/>
      <sz val="14"/>
      <color theme="0"/>
      <name val="Arial"/>
      <family val="2"/>
    </font>
    <font>
      <b/>
      <i/>
      <sz val="12"/>
      <color theme="1"/>
      <name val="Arial"/>
      <family val="2"/>
    </font>
    <font>
      <i/>
      <u/>
      <sz val="12"/>
      <color theme="10"/>
      <name val="Arial"/>
      <family val="2"/>
    </font>
    <font>
      <b/>
      <sz val="48"/>
      <color theme="0"/>
      <name val="Arial"/>
      <family val="2"/>
    </font>
    <font>
      <sz val="12"/>
      <name val="Arial"/>
      <family val="2"/>
    </font>
    <font>
      <b/>
      <vertAlign val="subscript"/>
      <sz val="11"/>
      <color theme="1"/>
      <name val="Arial"/>
      <family val="2"/>
    </font>
    <font>
      <b/>
      <i/>
      <sz val="10"/>
      <color theme="1"/>
      <name val="Arial"/>
      <family val="2"/>
    </font>
    <font>
      <vertAlign val="subscript"/>
      <sz val="9"/>
      <color theme="1"/>
      <name val="Arial"/>
      <family val="2"/>
    </font>
    <font>
      <vertAlign val="superscript"/>
      <sz val="9"/>
      <color theme="1"/>
      <name val="Arial"/>
      <family val="2"/>
    </font>
    <font>
      <b/>
      <vertAlign val="subscript"/>
      <sz val="10"/>
      <color theme="1"/>
      <name val="Arial"/>
      <family val="2"/>
    </font>
    <font>
      <b/>
      <vertAlign val="superscript"/>
      <sz val="10"/>
      <color theme="1"/>
      <name val="Arial"/>
      <family val="2"/>
    </font>
    <font>
      <vertAlign val="subscript"/>
      <sz val="10"/>
      <color theme="1"/>
      <name val="Arial"/>
      <family val="2"/>
    </font>
    <font>
      <sz val="8"/>
      <color theme="0"/>
      <name val="Arial"/>
      <family val="2"/>
    </font>
    <font>
      <b/>
      <sz val="8"/>
      <color theme="0"/>
      <name val="Arial"/>
      <family val="2"/>
    </font>
    <font>
      <b/>
      <sz val="9"/>
      <name val="Arial"/>
      <family val="2"/>
    </font>
  </fonts>
  <fills count="2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0F0F0"/>
      </patternFill>
    </fill>
    <fill>
      <patternFill patternType="solid">
        <fgColor rgb="FFFFFFFF"/>
      </patternFill>
    </fill>
    <fill>
      <patternFill patternType="solid">
        <fgColor rgb="FFFFFFFF"/>
        <bgColor indexed="64"/>
      </patternFill>
    </fill>
    <fill>
      <patternFill patternType="solid">
        <fgColor rgb="FFFF00FF"/>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1" tint="0.34998626667073579"/>
        <bgColor indexed="64"/>
      </patternFill>
    </fill>
    <fill>
      <patternFill patternType="solid">
        <fgColor rgb="FF2E74B5"/>
        <bgColor indexed="64"/>
      </patternFill>
    </fill>
    <fill>
      <patternFill patternType="solid">
        <fgColor rgb="FF9CC2E5"/>
        <bgColor indexed="64"/>
      </patternFill>
    </fill>
    <fill>
      <patternFill patternType="solid">
        <fgColor rgb="FFF0F0F0"/>
        <bgColor rgb="FFFFFFFF"/>
      </patternFill>
    </fill>
    <fill>
      <patternFill patternType="solid">
        <fgColor rgb="FFF2F2F2"/>
        <bgColor rgb="FF000000"/>
      </patternFill>
    </fill>
    <fill>
      <patternFill patternType="solid">
        <fgColor rgb="FFFFFFFF"/>
        <bgColor rgb="FFFFFFFF"/>
      </patternFill>
    </fill>
    <fill>
      <patternFill patternType="solid">
        <fgColor theme="0" tint="-4.9989318521683403E-2"/>
        <bgColor theme="4" tint="0.79998168889431442"/>
      </patternFill>
    </fill>
    <fill>
      <patternFill patternType="solid">
        <fgColor theme="4"/>
        <bgColor indexed="64"/>
      </patternFill>
    </fill>
    <fill>
      <patternFill patternType="solid">
        <fgColor theme="4" tint="0.79998168889431442"/>
        <bgColor indexed="64"/>
      </patternFill>
    </fill>
    <fill>
      <patternFill patternType="solid">
        <fgColor theme="4" tint="-0.49998474074526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n">
        <color indexed="64"/>
      </left>
      <right style="thin">
        <color indexed="64"/>
      </right>
      <top style="thin">
        <color indexed="64"/>
      </top>
      <bottom/>
      <diagonal/>
    </border>
    <border>
      <left style="thin">
        <color indexed="64"/>
      </left>
      <right style="medium">
        <color rgb="FFFF0000"/>
      </right>
      <top style="thin">
        <color indexed="64"/>
      </top>
      <bottom/>
      <diagonal/>
    </border>
    <border>
      <left style="thin">
        <color indexed="64"/>
      </left>
      <right style="medium">
        <color rgb="FFFF0000"/>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6" fillId="0" borderId="0" applyNumberFormat="0" applyFill="0" applyBorder="0" applyAlignment="0" applyProtection="0"/>
    <xf numFmtId="9" fontId="9" fillId="0" borderId="0" applyFont="0" applyFill="0" applyBorder="0" applyAlignment="0" applyProtection="0"/>
    <xf numFmtId="0" fontId="25" fillId="0" borderId="0"/>
    <xf numFmtId="0" fontId="26" fillId="8" borderId="0" applyNumberFormat="0" applyFont="0" applyBorder="0" applyAlignment="0" applyProtection="0"/>
    <xf numFmtId="0" fontId="27" fillId="0" borderId="0" applyNumberFormat="0" applyBorder="0" applyAlignment="0" applyProtection="0"/>
  </cellStyleXfs>
  <cellXfs count="314">
    <xf numFmtId="0" fontId="0" fillId="0" borderId="0" xfId="0"/>
    <xf numFmtId="0" fontId="0" fillId="3" borderId="0" xfId="0" applyFill="1" applyBorder="1"/>
    <xf numFmtId="0" fontId="0" fillId="4" borderId="6" xfId="0" applyFill="1" applyBorder="1"/>
    <xf numFmtId="0" fontId="0" fillId="4" borderId="7" xfId="0" applyFill="1" applyBorder="1"/>
    <xf numFmtId="0" fontId="7" fillId="0" borderId="0" xfId="0" applyFont="1"/>
    <xf numFmtId="0" fontId="0" fillId="4" borderId="0" xfId="0" applyFill="1"/>
    <xf numFmtId="0" fontId="0" fillId="3" borderId="0" xfId="0" applyFill="1"/>
    <xf numFmtId="0" fontId="14" fillId="2" borderId="2" xfId="0" applyFont="1" applyFill="1" applyBorder="1" applyAlignment="1">
      <alignment horizontal="center" vertical="center"/>
    </xf>
    <xf numFmtId="0" fontId="5" fillId="4" borderId="0" xfId="0" applyFont="1" applyFill="1"/>
    <xf numFmtId="0" fontId="2" fillId="0" borderId="2" xfId="0" applyFont="1" applyBorder="1" applyAlignment="1">
      <alignment horizontal="center" vertical="center"/>
    </xf>
    <xf numFmtId="0" fontId="5" fillId="0" borderId="0" xfId="0" applyFont="1" applyAlignment="1">
      <alignment horizontal="left"/>
    </xf>
    <xf numFmtId="0" fontId="14" fillId="0" borderId="0" xfId="0" applyFont="1" applyAlignment="1">
      <alignment horizontal="left"/>
    </xf>
    <xf numFmtId="0" fontId="0" fillId="4" borderId="0" xfId="0" applyFill="1" applyAlignment="1">
      <alignment horizontal="center"/>
    </xf>
    <xf numFmtId="0" fontId="14" fillId="3" borderId="0" xfId="0" applyFont="1" applyFill="1" applyBorder="1"/>
    <xf numFmtId="0" fontId="5"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7" fillId="3" borderId="0" xfId="0" applyFont="1" applyFill="1"/>
    <xf numFmtId="0" fontId="4" fillId="3" borderId="0" xfId="0" applyFont="1" applyFill="1" applyBorder="1"/>
    <xf numFmtId="0" fontId="0" fillId="4" borderId="0" xfId="0" applyFill="1" applyAlignment="1"/>
    <xf numFmtId="0" fontId="0" fillId="0" borderId="0" xfId="0" applyAlignment="1">
      <alignment horizontal="center"/>
    </xf>
    <xf numFmtId="0" fontId="2" fillId="3" borderId="2" xfId="0" applyFont="1" applyFill="1" applyBorder="1" applyAlignment="1">
      <alignment horizontal="center" vertical="center"/>
    </xf>
    <xf numFmtId="0" fontId="5" fillId="9" borderId="2" xfId="0" applyFont="1" applyFill="1" applyBorder="1" applyAlignment="1">
      <alignment horizontal="center" vertical="center" wrapText="1"/>
    </xf>
    <xf numFmtId="0" fontId="5" fillId="10" borderId="2" xfId="0" quotePrefix="1" applyFont="1" applyFill="1" applyBorder="1" applyAlignment="1">
      <alignment horizontal="center" vertical="center" wrapText="1"/>
    </xf>
    <xf numFmtId="0" fontId="5" fillId="11" borderId="2" xfId="0" quotePrefix="1" applyFont="1" applyFill="1" applyBorder="1" applyAlignment="1">
      <alignment horizontal="center" vertical="center" wrapText="1"/>
    </xf>
    <xf numFmtId="0" fontId="7" fillId="4" borderId="0" xfId="0" applyFont="1" applyFill="1"/>
    <xf numFmtId="0" fontId="0" fillId="4" borderId="0" xfId="0" applyFill="1" applyAlignment="1">
      <alignment wrapText="1"/>
    </xf>
    <xf numFmtId="0" fontId="2" fillId="3" borderId="2" xfId="0" applyFont="1" applyFill="1" applyBorder="1" applyAlignment="1">
      <alignment horizontal="left" wrapText="1"/>
    </xf>
    <xf numFmtId="0" fontId="33" fillId="12" borderId="2" xfId="0" applyFont="1" applyFill="1" applyBorder="1" applyAlignment="1">
      <alignment wrapText="1"/>
    </xf>
    <xf numFmtId="0" fontId="33" fillId="12" borderId="2" xfId="0" applyFont="1" applyFill="1" applyBorder="1"/>
    <xf numFmtId="0" fontId="34" fillId="4" borderId="0" xfId="0" applyFont="1" applyFill="1"/>
    <xf numFmtId="0" fontId="2" fillId="3" borderId="2" xfId="0" quotePrefix="1" applyFont="1" applyFill="1" applyBorder="1" applyAlignment="1">
      <alignment horizontal="left"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22" fillId="4" borderId="0" xfId="0" applyFont="1" applyFill="1" applyAlignment="1">
      <alignment horizontal="left" vertical="center" wrapText="1"/>
    </xf>
    <xf numFmtId="0" fontId="0" fillId="15" borderId="0" xfId="0" applyFill="1"/>
    <xf numFmtId="0" fontId="7" fillId="15" borderId="0" xfId="0" applyFont="1" applyFill="1"/>
    <xf numFmtId="0" fontId="0" fillId="15" borderId="0" xfId="0" applyFill="1" applyBorder="1"/>
    <xf numFmtId="165" fontId="14" fillId="0" borderId="2" xfId="2" applyNumberFormat="1" applyFont="1" applyBorder="1" applyAlignment="1">
      <alignment horizontal="center" vertical="center"/>
    </xf>
    <xf numFmtId="0" fontId="1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0" fillId="4" borderId="0" xfId="0" applyFill="1" applyBorder="1"/>
    <xf numFmtId="0" fontId="0" fillId="0" borderId="0" xfId="0" applyBorder="1"/>
    <xf numFmtId="0" fontId="14" fillId="0" borderId="2" xfId="0" applyFont="1" applyFill="1" applyBorder="1" applyAlignment="1">
      <alignment horizontal="center" vertical="center"/>
    </xf>
    <xf numFmtId="2" fontId="14" fillId="0" borderId="2" xfId="0" applyNumberFormat="1" applyFont="1" applyFill="1" applyBorder="1" applyAlignment="1">
      <alignment horizontal="center" vertical="center"/>
    </xf>
    <xf numFmtId="0" fontId="0" fillId="4" borderId="0" xfId="0" applyFill="1" applyAlignment="1">
      <alignment horizontal="center" vertical="center"/>
    </xf>
    <xf numFmtId="0" fontId="20" fillId="14" borderId="2" xfId="0" applyFont="1" applyFill="1" applyBorder="1" applyAlignment="1">
      <alignment horizontal="center" vertical="center"/>
    </xf>
    <xf numFmtId="0" fontId="14" fillId="0" borderId="2" xfId="0" quotePrefix="1" applyFont="1" applyBorder="1" applyAlignment="1">
      <alignment horizontal="center" vertical="center"/>
    </xf>
    <xf numFmtId="0" fontId="14" fillId="0" borderId="2" xfId="0" quotePrefix="1" applyFont="1" applyBorder="1" applyAlignment="1">
      <alignment horizontal="center" vertical="center" wrapText="1"/>
    </xf>
    <xf numFmtId="0" fontId="12" fillId="4" borderId="2" xfId="0" applyFont="1" applyFill="1" applyBorder="1"/>
    <xf numFmtId="0" fontId="12" fillId="4" borderId="2" xfId="0" applyFont="1" applyFill="1" applyBorder="1" applyAlignment="1">
      <alignment horizontal="left" vertical="top"/>
    </xf>
    <xf numFmtId="164" fontId="18" fillId="18" borderId="2" xfId="0" applyNumberFormat="1" applyFont="1" applyFill="1" applyBorder="1" applyAlignment="1">
      <alignment horizontal="right" vertical="center" wrapText="1"/>
    </xf>
    <xf numFmtId="0" fontId="1" fillId="15" borderId="0" xfId="0" applyFont="1" applyFill="1" applyBorder="1" applyAlignment="1"/>
    <xf numFmtId="0" fontId="0" fillId="3" borderId="0" xfId="0" quotePrefix="1" applyFill="1"/>
    <xf numFmtId="166" fontId="14" fillId="0" borderId="2" xfId="2" applyNumberFormat="1" applyFont="1" applyBorder="1" applyAlignment="1">
      <alignment horizontal="center" vertical="center"/>
    </xf>
    <xf numFmtId="0" fontId="14" fillId="0" borderId="2" xfId="2" applyNumberFormat="1" applyFont="1" applyBorder="1" applyAlignment="1">
      <alignment horizontal="center" vertical="center"/>
    </xf>
    <xf numFmtId="0" fontId="14" fillId="3" borderId="2" xfId="0" applyFont="1" applyFill="1" applyBorder="1" applyAlignment="1">
      <alignment horizontal="center" vertical="center"/>
    </xf>
    <xf numFmtId="9" fontId="14" fillId="0" borderId="2" xfId="2" applyFont="1" applyBorder="1" applyAlignment="1">
      <alignment horizontal="center" vertical="center"/>
    </xf>
    <xf numFmtId="2" fontId="2" fillId="3" borderId="2" xfId="0" applyNumberFormat="1" applyFont="1" applyFill="1" applyBorder="1" applyAlignment="1">
      <alignment horizontal="center" vertical="center"/>
    </xf>
    <xf numFmtId="0" fontId="0" fillId="3" borderId="0" xfId="0" applyFill="1" applyAlignment="1"/>
    <xf numFmtId="0" fontId="0" fillId="15" borderId="0" xfId="0" applyFill="1" applyBorder="1" applyAlignment="1"/>
    <xf numFmtId="9" fontId="14" fillId="3" borderId="2" xfId="2" applyFont="1" applyFill="1" applyBorder="1" applyAlignment="1">
      <alignment horizontal="center" vertical="center"/>
    </xf>
    <xf numFmtId="0" fontId="15" fillId="3" borderId="0" xfId="0" applyFont="1" applyFill="1" applyAlignment="1">
      <alignment horizontal="right" vertical="center"/>
    </xf>
    <xf numFmtId="2" fontId="2" fillId="3" borderId="0" xfId="0" applyNumberFormat="1" applyFont="1" applyFill="1" applyAlignment="1">
      <alignment horizontal="center"/>
    </xf>
    <xf numFmtId="0" fontId="3" fillId="4" borderId="2" xfId="0" applyFont="1" applyFill="1" applyBorder="1" applyAlignment="1">
      <alignment horizontal="center" vertical="center" wrapText="1"/>
    </xf>
    <xf numFmtId="0" fontId="13" fillId="4" borderId="2" xfId="0" applyFont="1" applyFill="1" applyBorder="1" applyAlignment="1">
      <alignment horizontal="center"/>
    </xf>
    <xf numFmtId="0" fontId="0" fillId="3" borderId="2" xfId="0" applyFill="1" applyBorder="1" applyAlignment="1">
      <alignment horizontal="center"/>
    </xf>
    <xf numFmtId="9" fontId="14" fillId="3" borderId="2" xfId="2" applyFont="1" applyFill="1" applyBorder="1" applyAlignment="1">
      <alignment horizontal="center"/>
    </xf>
    <xf numFmtId="0" fontId="14" fillId="3" borderId="2" xfId="0" applyFont="1" applyFill="1" applyBorder="1" applyAlignment="1">
      <alignment horizontal="center"/>
    </xf>
    <xf numFmtId="0" fontId="12" fillId="4" borderId="2" xfId="0" applyFont="1" applyFill="1" applyBorder="1" applyAlignment="1">
      <alignment horizontal="left" vertical="top"/>
    </xf>
    <xf numFmtId="0" fontId="20" fillId="14" borderId="2" xfId="0" applyFont="1" applyFill="1" applyBorder="1" applyAlignment="1">
      <alignment horizontal="center" vertical="center" wrapText="1"/>
    </xf>
    <xf numFmtId="0" fontId="0" fillId="4" borderId="3" xfId="0" applyFill="1" applyBorder="1"/>
    <xf numFmtId="0" fontId="0" fillId="4" borderId="4" xfId="0" applyFill="1" applyBorder="1"/>
    <xf numFmtId="0" fontId="0" fillId="4" borderId="5" xfId="0" applyFill="1" applyBorder="1"/>
    <xf numFmtId="0" fontId="0" fillId="4" borderId="8" xfId="0" applyFill="1" applyBorder="1"/>
    <xf numFmtId="0" fontId="0" fillId="4" borderId="1" xfId="0" applyFill="1" applyBorder="1"/>
    <xf numFmtId="0" fontId="0" fillId="4" borderId="9" xfId="0" applyFill="1" applyBorder="1"/>
    <xf numFmtId="0" fontId="20" fillId="14" borderId="2" xfId="0" quotePrefix="1" applyFont="1" applyFill="1" applyBorder="1" applyAlignment="1">
      <alignment horizontal="center" vertical="center" wrapText="1"/>
    </xf>
    <xf numFmtId="0" fontId="14" fillId="3" borderId="2" xfId="0" quotePrefix="1" applyFont="1" applyFill="1" applyBorder="1" applyAlignment="1">
      <alignment horizontal="center" vertical="center" wrapText="1"/>
    </xf>
    <xf numFmtId="0" fontId="0" fillId="0" borderId="0" xfId="0" applyFont="1"/>
    <xf numFmtId="2" fontId="14" fillId="3" borderId="2" xfId="0" applyNumberFormat="1" applyFont="1" applyFill="1" applyBorder="1" applyAlignment="1">
      <alignment horizontal="center" vertical="center"/>
    </xf>
    <xf numFmtId="0" fontId="0" fillId="4" borderId="0" xfId="0" applyFill="1" applyBorder="1" applyAlignment="1">
      <alignment horizontal="center" vertical="center"/>
    </xf>
    <xf numFmtId="0" fontId="28" fillId="14" borderId="2" xfId="0" quotePrefix="1" applyFont="1" applyFill="1" applyBorder="1" applyAlignment="1">
      <alignment horizontal="center" vertical="center"/>
    </xf>
    <xf numFmtId="0" fontId="3" fillId="20" borderId="2" xfId="0" quotePrefix="1" applyFont="1" applyFill="1" applyBorder="1" applyAlignment="1">
      <alignment horizontal="center" vertical="center" wrapText="1"/>
    </xf>
    <xf numFmtId="0" fontId="46" fillId="4" borderId="2" xfId="0" applyFont="1" applyFill="1" applyBorder="1"/>
    <xf numFmtId="0" fontId="46" fillId="4" borderId="2" xfId="0" applyFont="1" applyFill="1" applyBorder="1" applyAlignment="1">
      <alignment horizontal="left" vertical="top"/>
    </xf>
    <xf numFmtId="0" fontId="0" fillId="0" borderId="0" xfId="0" applyAlignment="1">
      <alignment horizontal="left"/>
    </xf>
    <xf numFmtId="0" fontId="12" fillId="4" borderId="2" xfId="0" applyFont="1" applyFill="1" applyBorder="1" applyAlignment="1">
      <alignment vertical="top"/>
    </xf>
    <xf numFmtId="0" fontId="0" fillId="0" borderId="0" xfId="0" applyAlignment="1">
      <alignment wrapText="1"/>
    </xf>
    <xf numFmtId="0" fontId="5" fillId="0" borderId="0" xfId="0" applyFont="1" applyAlignment="1">
      <alignment wrapText="1"/>
    </xf>
    <xf numFmtId="0" fontId="12" fillId="4" borderId="2" xfId="0" applyFont="1" applyFill="1" applyBorder="1" applyAlignment="1">
      <alignment wrapText="1"/>
    </xf>
    <xf numFmtId="0" fontId="12" fillId="4" borderId="2" xfId="0" applyFont="1" applyFill="1" applyBorder="1" applyAlignment="1">
      <alignment vertical="top" wrapText="1"/>
    </xf>
    <xf numFmtId="9" fontId="14" fillId="3" borderId="0" xfId="2" applyFont="1" applyFill="1" applyBorder="1" applyAlignment="1">
      <alignment horizontal="center"/>
    </xf>
    <xf numFmtId="0" fontId="4" fillId="4" borderId="2" xfId="0" applyFont="1" applyFill="1" applyBorder="1" applyAlignment="1">
      <alignment horizontal="center" vertical="center"/>
    </xf>
    <xf numFmtId="0" fontId="4" fillId="4" borderId="2" xfId="0" quotePrefix="1" applyFont="1" applyFill="1" applyBorder="1" applyAlignment="1">
      <alignment horizontal="center" vertical="center" wrapText="1"/>
    </xf>
    <xf numFmtId="0" fontId="5" fillId="3" borderId="2" xfId="0" applyFont="1" applyFill="1" applyBorder="1" applyAlignment="1">
      <alignment horizontal="center" vertical="center"/>
    </xf>
    <xf numFmtId="0" fontId="4" fillId="19" borderId="2" xfId="0" applyFont="1" applyFill="1" applyBorder="1" applyAlignment="1">
      <alignment horizontal="center" vertical="center"/>
    </xf>
    <xf numFmtId="0" fontId="4" fillId="4" borderId="2" xfId="0" quotePrefix="1" applyFont="1" applyFill="1" applyBorder="1" applyAlignment="1">
      <alignment horizontal="center" vertical="center"/>
    </xf>
    <xf numFmtId="0" fontId="20" fillId="14" borderId="2" xfId="0" applyFont="1" applyFill="1" applyBorder="1" applyAlignment="1">
      <alignment horizontal="center" vertical="center" wrapText="1"/>
    </xf>
    <xf numFmtId="0" fontId="12" fillId="4" borderId="2" xfId="0" applyFont="1" applyFill="1" applyBorder="1" applyAlignment="1">
      <alignment horizontal="left" vertical="top"/>
    </xf>
    <xf numFmtId="0" fontId="14" fillId="0" borderId="2" xfId="0" quotePrefix="1" applyFont="1" applyBorder="1" applyAlignment="1">
      <alignment horizontal="left" vertical="center" wrapText="1"/>
    </xf>
    <xf numFmtId="49" fontId="17" fillId="16" borderId="10" xfId="0" quotePrefix="1" applyNumberFormat="1" applyFont="1" applyFill="1" applyBorder="1" applyAlignment="1">
      <alignment horizontal="right" vertical="center" wrapText="1"/>
    </xf>
    <xf numFmtId="0" fontId="17" fillId="17" borderId="12" xfId="0" applyFont="1" applyFill="1" applyBorder="1" applyAlignment="1">
      <alignment horizontal="right" vertical="center" wrapText="1"/>
    </xf>
    <xf numFmtId="164" fontId="18" fillId="18" borderId="12" xfId="0" applyNumberFormat="1" applyFont="1" applyFill="1" applyBorder="1" applyAlignment="1">
      <alignment horizontal="right" vertical="center" wrapText="1"/>
    </xf>
    <xf numFmtId="0" fontId="17" fillId="17" borderId="13" xfId="0" applyFont="1" applyFill="1" applyBorder="1" applyAlignment="1">
      <alignment horizontal="right" vertical="center" wrapText="1"/>
    </xf>
    <xf numFmtId="0" fontId="17" fillId="17" borderId="14" xfId="0" applyFont="1" applyFill="1" applyBorder="1" applyAlignment="1">
      <alignment horizontal="right" vertical="center" wrapText="1"/>
    </xf>
    <xf numFmtId="0" fontId="17" fillId="17" borderId="15" xfId="0" applyFont="1" applyFill="1" applyBorder="1" applyAlignment="1">
      <alignment horizontal="right" vertical="center" wrapText="1"/>
    </xf>
    <xf numFmtId="164" fontId="18" fillId="18" borderId="16" xfId="0" applyNumberFormat="1" applyFont="1" applyFill="1" applyBorder="1" applyAlignment="1">
      <alignment horizontal="right" vertical="center" wrapText="1"/>
    </xf>
    <xf numFmtId="164" fontId="18" fillId="18" borderId="17" xfId="0" applyNumberFormat="1" applyFont="1" applyFill="1" applyBorder="1" applyAlignment="1">
      <alignment horizontal="right" vertical="center" wrapText="1"/>
    </xf>
    <xf numFmtId="164" fontId="18" fillId="18" borderId="18" xfId="0" applyNumberFormat="1" applyFont="1" applyFill="1" applyBorder="1" applyAlignment="1">
      <alignment horizontal="right" vertical="center" wrapText="1"/>
    </xf>
    <xf numFmtId="164" fontId="18" fillId="18" borderId="19" xfId="0" applyNumberFormat="1" applyFont="1" applyFill="1" applyBorder="1" applyAlignment="1">
      <alignment horizontal="right" vertical="center" wrapText="1"/>
    </xf>
    <xf numFmtId="164" fontId="18" fillId="18" borderId="20" xfId="0" applyNumberFormat="1" applyFont="1" applyFill="1" applyBorder="1" applyAlignment="1">
      <alignment horizontal="right" vertical="center" wrapText="1"/>
    </xf>
    <xf numFmtId="0" fontId="17" fillId="4" borderId="12" xfId="0" applyFont="1" applyFill="1" applyBorder="1" applyAlignment="1">
      <alignment horizontal="right" vertical="center" wrapText="1"/>
    </xf>
    <xf numFmtId="0" fontId="17" fillId="4" borderId="13" xfId="0" applyFont="1" applyFill="1" applyBorder="1" applyAlignment="1">
      <alignment horizontal="right" vertical="center" wrapText="1"/>
    </xf>
    <xf numFmtId="0" fontId="17" fillId="4" borderId="14" xfId="0" applyFont="1" applyFill="1" applyBorder="1" applyAlignment="1">
      <alignment horizontal="right" vertical="center" wrapText="1"/>
    </xf>
    <xf numFmtId="0" fontId="17" fillId="4" borderId="15" xfId="0" applyFont="1" applyFill="1" applyBorder="1" applyAlignment="1">
      <alignment horizontal="right" vertical="center" wrapText="1"/>
    </xf>
    <xf numFmtId="0" fontId="4" fillId="4" borderId="10" xfId="0" quotePrefix="1"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2" xfId="0" quotePrefix="1" applyFont="1" applyFill="1" applyBorder="1" applyAlignment="1">
      <alignment horizontal="center" vertical="center"/>
    </xf>
    <xf numFmtId="0" fontId="5" fillId="3" borderId="12" xfId="0" applyFont="1" applyFill="1" applyBorder="1" applyAlignment="1">
      <alignment horizontal="center" vertical="center"/>
    </xf>
    <xf numFmtId="0" fontId="4" fillId="4" borderId="21" xfId="0" quotePrefix="1" applyFont="1" applyFill="1" applyBorder="1" applyAlignment="1">
      <alignment horizontal="center" vertical="center"/>
    </xf>
    <xf numFmtId="0" fontId="5" fillId="3" borderId="22" xfId="0" quotePrefix="1" applyFont="1" applyFill="1" applyBorder="1" applyAlignment="1">
      <alignment horizontal="center" vertical="center"/>
    </xf>
    <xf numFmtId="0" fontId="5" fillId="3" borderId="23" xfId="0" applyFont="1" applyFill="1" applyBorder="1" applyAlignment="1">
      <alignment horizontal="center" vertical="center"/>
    </xf>
    <xf numFmtId="2" fontId="10" fillId="3" borderId="2" xfId="0" applyNumberFormat="1" applyFont="1" applyFill="1" applyBorder="1" applyAlignment="1">
      <alignment horizontal="center" vertical="center"/>
    </xf>
    <xf numFmtId="2" fontId="11" fillId="3" borderId="2" xfId="0" applyNumberFormat="1" applyFont="1" applyFill="1" applyBorder="1" applyAlignment="1">
      <alignment horizontal="center" vertical="center"/>
    </xf>
    <xf numFmtId="49" fontId="17" fillId="5" borderId="10" xfId="0" quotePrefix="1" applyNumberFormat="1"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2" xfId="0" applyFont="1" applyFill="1" applyBorder="1" applyAlignment="1">
      <alignment horizontal="center" vertical="center" wrapText="1"/>
    </xf>
    <xf numFmtId="3" fontId="18" fillId="6" borderId="16" xfId="0" applyNumberFormat="1" applyFont="1" applyFill="1" applyBorder="1" applyAlignment="1">
      <alignment horizontal="center" vertical="center" wrapText="1"/>
    </xf>
    <xf numFmtId="3" fontId="18" fillId="6" borderId="2" xfId="0" applyNumberFormat="1" applyFont="1" applyFill="1" applyBorder="1" applyAlignment="1">
      <alignment horizontal="center" vertical="center" wrapText="1"/>
    </xf>
    <xf numFmtId="0" fontId="18" fillId="6" borderId="17" xfId="0" applyFont="1" applyFill="1" applyBorder="1" applyAlignment="1">
      <alignment horizontal="center" vertical="center" wrapText="1"/>
    </xf>
    <xf numFmtId="3" fontId="18" fillId="6" borderId="12" xfId="0" applyNumberFormat="1" applyFont="1" applyFill="1" applyBorder="1" applyAlignment="1">
      <alignment horizontal="center" vertical="center" wrapText="1"/>
    </xf>
    <xf numFmtId="3" fontId="18" fillId="6" borderId="18" xfId="0" applyNumberFormat="1" applyFont="1" applyFill="1" applyBorder="1" applyAlignment="1">
      <alignment horizontal="center" vertical="center" wrapText="1"/>
    </xf>
    <xf numFmtId="3" fontId="18" fillId="6" borderId="19" xfId="0" applyNumberFormat="1" applyFont="1" applyFill="1" applyBorder="1" applyAlignment="1">
      <alignment horizontal="center" vertical="center" wrapText="1"/>
    </xf>
    <xf numFmtId="3" fontId="18" fillId="6" borderId="20" xfId="0" applyNumberFormat="1" applyFont="1" applyFill="1" applyBorder="1" applyAlignment="1">
      <alignment horizontal="center" vertical="center" wrapText="1"/>
    </xf>
    <xf numFmtId="0" fontId="4" fillId="19" borderId="24" xfId="0" applyFont="1" applyFill="1" applyBorder="1" applyAlignment="1">
      <alignment horizontal="center" vertical="center"/>
    </xf>
    <xf numFmtId="2" fontId="10" fillId="3" borderId="24" xfId="0" applyNumberFormat="1" applyFont="1" applyFill="1" applyBorder="1" applyAlignment="1">
      <alignment horizontal="center" vertical="center"/>
    </xf>
    <xf numFmtId="2" fontId="11" fillId="3" borderId="24" xfId="0" applyNumberFormat="1" applyFont="1" applyFill="1" applyBorder="1" applyAlignment="1">
      <alignment horizontal="center" vertical="center"/>
    </xf>
    <xf numFmtId="0" fontId="4" fillId="19" borderId="13" xfId="0" applyFont="1" applyFill="1" applyBorder="1" applyAlignment="1">
      <alignment horizontal="center" vertical="center"/>
    </xf>
    <xf numFmtId="2" fontId="10" fillId="3" borderId="14" xfId="0" applyNumberFormat="1" applyFont="1" applyFill="1" applyBorder="1" applyAlignment="1">
      <alignment horizontal="center" vertical="center"/>
    </xf>
    <xf numFmtId="2" fontId="11" fillId="3" borderId="15" xfId="0" applyNumberFormat="1" applyFont="1" applyFill="1" applyBorder="1" applyAlignment="1">
      <alignment horizontal="center" vertical="center"/>
    </xf>
    <xf numFmtId="0" fontId="4" fillId="19" borderId="16" xfId="0" applyFont="1" applyFill="1" applyBorder="1" applyAlignment="1">
      <alignment horizontal="center" vertical="center"/>
    </xf>
    <xf numFmtId="2" fontId="11" fillId="3" borderId="17" xfId="0" applyNumberFormat="1" applyFont="1" applyFill="1" applyBorder="1" applyAlignment="1">
      <alignment horizontal="center" vertical="center"/>
    </xf>
    <xf numFmtId="0" fontId="4" fillId="19" borderId="18" xfId="0" applyFont="1" applyFill="1" applyBorder="1" applyAlignment="1">
      <alignment horizontal="center" vertical="center"/>
    </xf>
    <xf numFmtId="2" fontId="10" fillId="3" borderId="19" xfId="0" applyNumberFormat="1" applyFont="1" applyFill="1" applyBorder="1" applyAlignment="1">
      <alignment horizontal="center" vertical="center"/>
    </xf>
    <xf numFmtId="2" fontId="11" fillId="3" borderId="20" xfId="0" applyNumberFormat="1"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center" vertical="center"/>
    </xf>
    <xf numFmtId="0" fontId="5" fillId="4" borderId="24" xfId="0" applyFont="1" applyFill="1" applyBorder="1" applyAlignment="1">
      <alignment horizontal="center" vertical="center"/>
    </xf>
    <xf numFmtId="0" fontId="4" fillId="4" borderId="24" xfId="0" applyFont="1" applyFill="1" applyBorder="1" applyAlignment="1">
      <alignment horizontal="center" vertical="center"/>
    </xf>
    <xf numFmtId="0" fontId="5" fillId="3" borderId="24" xfId="0" applyFont="1" applyFill="1" applyBorder="1" applyAlignment="1">
      <alignment horizontal="center" vertical="center"/>
    </xf>
    <xf numFmtId="0" fontId="5"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5" fillId="3" borderId="20" xfId="0" applyFont="1" applyFill="1" applyBorder="1" applyAlignment="1">
      <alignment horizontal="center" vertical="center"/>
    </xf>
    <xf numFmtId="0" fontId="13" fillId="4" borderId="24" xfId="0" applyFont="1" applyFill="1" applyBorder="1" applyAlignment="1">
      <alignment horizontal="center"/>
    </xf>
    <xf numFmtId="0" fontId="13" fillId="4" borderId="13" xfId="0" applyFont="1" applyFill="1" applyBorder="1" applyAlignment="1">
      <alignment horizontal="center"/>
    </xf>
    <xf numFmtId="0" fontId="13" fillId="4" borderId="16" xfId="0" applyFont="1" applyFill="1" applyBorder="1" applyAlignment="1">
      <alignment horizontal="center"/>
    </xf>
    <xf numFmtId="0" fontId="13" fillId="4" borderId="18" xfId="0" applyFont="1" applyFill="1" applyBorder="1" applyAlignment="1">
      <alignment horizontal="center"/>
    </xf>
    <xf numFmtId="0" fontId="0" fillId="4" borderId="0" xfId="0" applyFill="1" applyBorder="1" applyAlignment="1">
      <alignment vertical="center"/>
    </xf>
    <xf numFmtId="0" fontId="0" fillId="4" borderId="0" xfId="0" applyFill="1" applyAlignment="1">
      <alignment vertical="center"/>
    </xf>
    <xf numFmtId="0" fontId="44" fillId="15" borderId="2" xfId="1" applyFont="1" applyFill="1" applyBorder="1" applyAlignment="1">
      <alignment horizontal="center" vertical="center"/>
    </xf>
    <xf numFmtId="0" fontId="44" fillId="15" borderId="2" xfId="1" quotePrefix="1" applyFont="1" applyFill="1" applyBorder="1" applyAlignment="1">
      <alignment horizontal="center" vertical="center"/>
    </xf>
    <xf numFmtId="0" fontId="5" fillId="4" borderId="0" xfId="0" applyFont="1" applyFill="1" applyAlignment="1">
      <alignment horizontal="center" vertical="center"/>
    </xf>
    <xf numFmtId="0" fontId="21" fillId="15" borderId="2" xfId="0" applyFont="1" applyFill="1" applyBorder="1" applyAlignment="1">
      <alignment horizontal="center" vertical="center" wrapText="1"/>
    </xf>
    <xf numFmtId="0" fontId="23" fillId="15" borderId="2" xfId="0" applyFont="1" applyFill="1" applyBorder="1" applyAlignment="1">
      <alignment horizontal="center" vertical="center" wrapText="1"/>
    </xf>
    <xf numFmtId="0" fontId="21" fillId="4" borderId="0" xfId="0" applyFont="1" applyFill="1" applyAlignment="1">
      <alignment horizontal="center" vertical="center" wrapText="1"/>
    </xf>
    <xf numFmtId="0" fontId="0" fillId="0" borderId="0" xfId="0" applyBorder="1" applyAlignment="1">
      <alignment horizontal="center" vertical="center"/>
    </xf>
    <xf numFmtId="0" fontId="0" fillId="4" borderId="7" xfId="0" applyFill="1" applyBorder="1" applyAlignment="1">
      <alignment vertical="center"/>
    </xf>
    <xf numFmtId="0" fontId="0" fillId="0" borderId="0" xfId="0" applyAlignment="1">
      <alignment vertical="center"/>
    </xf>
    <xf numFmtId="0" fontId="24" fillId="0" borderId="2" xfId="0" applyFont="1" applyBorder="1" applyAlignment="1">
      <alignment horizontal="center" vertical="center"/>
    </xf>
    <xf numFmtId="0" fontId="14" fillId="0" borderId="2" xfId="0" quotePrefix="1" applyFont="1" applyBorder="1" applyAlignment="1">
      <alignment horizontal="left" vertical="center"/>
    </xf>
    <xf numFmtId="0" fontId="14" fillId="0" borderId="2" xfId="0" applyFont="1" applyBorder="1" applyAlignment="1">
      <alignment vertical="center"/>
    </xf>
    <xf numFmtId="0" fontId="41" fillId="4" borderId="0" xfId="0" applyFont="1" applyFill="1" applyAlignment="1">
      <alignment horizontal="left" vertical="center"/>
    </xf>
    <xf numFmtId="0" fontId="42" fillId="4" borderId="0" xfId="1" applyFont="1" applyFill="1" applyAlignment="1">
      <alignment horizontal="left" vertical="center"/>
    </xf>
    <xf numFmtId="0" fontId="20" fillId="14" borderId="2" xfId="0" applyFont="1" applyFill="1" applyBorder="1" applyAlignment="1">
      <alignment horizontal="left" vertical="center"/>
    </xf>
    <xf numFmtId="0" fontId="5" fillId="4" borderId="10" xfId="0" quotePrefix="1" applyFont="1" applyFill="1" applyBorder="1" applyAlignment="1">
      <alignment horizontal="center" vertical="center"/>
    </xf>
    <xf numFmtId="3" fontId="10" fillId="3" borderId="16" xfId="0" applyNumberFormat="1" applyFont="1" applyFill="1" applyBorder="1" applyAlignment="1">
      <alignment horizontal="center" vertical="center"/>
    </xf>
    <xf numFmtId="3" fontId="10" fillId="3" borderId="17" xfId="0" applyNumberFormat="1" applyFont="1" applyFill="1" applyBorder="1" applyAlignment="1">
      <alignment horizontal="center" vertical="center"/>
    </xf>
    <xf numFmtId="3" fontId="11" fillId="3" borderId="18" xfId="0" applyNumberFormat="1" applyFont="1" applyFill="1" applyBorder="1" applyAlignment="1">
      <alignment horizontal="center" vertical="center"/>
    </xf>
    <xf numFmtId="3" fontId="11" fillId="3" borderId="20" xfId="0" applyNumberFormat="1" applyFont="1" applyFill="1" applyBorder="1" applyAlignment="1">
      <alignment horizontal="center" vertical="center"/>
    </xf>
    <xf numFmtId="3" fontId="4" fillId="19" borderId="13" xfId="0" applyNumberFormat="1" applyFont="1" applyFill="1" applyBorder="1" applyAlignment="1">
      <alignment horizontal="center"/>
    </xf>
    <xf numFmtId="3" fontId="4" fillId="19" borderId="15" xfId="0" applyNumberFormat="1" applyFont="1" applyFill="1" applyBorder="1" applyAlignment="1">
      <alignment horizontal="center"/>
    </xf>
    <xf numFmtId="3" fontId="10" fillId="3" borderId="16" xfId="0" applyNumberFormat="1" applyFont="1" applyFill="1" applyBorder="1" applyAlignment="1">
      <alignment horizontal="center"/>
    </xf>
    <xf numFmtId="3" fontId="10" fillId="3" borderId="17" xfId="0" applyNumberFormat="1" applyFont="1" applyFill="1" applyBorder="1" applyAlignment="1">
      <alignment horizontal="center"/>
    </xf>
    <xf numFmtId="3" fontId="11" fillId="3" borderId="18" xfId="0" applyNumberFormat="1" applyFont="1" applyFill="1" applyBorder="1" applyAlignment="1">
      <alignment horizontal="center"/>
    </xf>
    <xf numFmtId="3" fontId="11" fillId="3" borderId="20" xfId="0" applyNumberFormat="1" applyFont="1" applyFill="1" applyBorder="1" applyAlignment="1">
      <alignment horizontal="center"/>
    </xf>
    <xf numFmtId="0" fontId="0" fillId="15" borderId="0" xfId="0" applyFill="1" applyAlignment="1">
      <alignment vertical="center"/>
    </xf>
    <xf numFmtId="164" fontId="18" fillId="6" borderId="16" xfId="0" applyNumberFormat="1" applyFont="1" applyFill="1" applyBorder="1" applyAlignment="1">
      <alignment horizontal="right" vertical="center" wrapText="1"/>
    </xf>
    <xf numFmtId="164" fontId="18" fillId="6" borderId="2" xfId="0" applyNumberFormat="1" applyFont="1" applyFill="1" applyBorder="1" applyAlignment="1">
      <alignment horizontal="right" vertical="center" wrapText="1"/>
    </xf>
    <xf numFmtId="164" fontId="18" fillId="6" borderId="17" xfId="0" applyNumberFormat="1" applyFont="1" applyFill="1" applyBorder="1" applyAlignment="1">
      <alignment horizontal="right" vertical="center" wrapText="1"/>
    </xf>
    <xf numFmtId="164" fontId="18" fillId="6" borderId="12" xfId="0" applyNumberFormat="1" applyFont="1" applyFill="1" applyBorder="1" applyAlignment="1">
      <alignment horizontal="right" vertical="center" wrapText="1"/>
    </xf>
    <xf numFmtId="164" fontId="18" fillId="6" borderId="18" xfId="0" applyNumberFormat="1" applyFont="1" applyFill="1" applyBorder="1" applyAlignment="1">
      <alignment horizontal="right" vertical="center" wrapText="1"/>
    </xf>
    <xf numFmtId="164" fontId="18" fillId="6" borderId="19" xfId="0" applyNumberFormat="1" applyFont="1" applyFill="1" applyBorder="1" applyAlignment="1">
      <alignment horizontal="right" vertical="center" wrapText="1"/>
    </xf>
    <xf numFmtId="164" fontId="18" fillId="6" borderId="20" xfId="0" applyNumberFormat="1" applyFont="1" applyFill="1" applyBorder="1" applyAlignment="1">
      <alignment horizontal="right" vertical="center" wrapText="1"/>
    </xf>
    <xf numFmtId="49" fontId="17" fillId="5" borderId="10" xfId="0" quotePrefix="1" applyNumberFormat="1" applyFont="1" applyFill="1" applyBorder="1" applyAlignment="1">
      <alignment horizontal="right" vertical="center" wrapText="1"/>
    </xf>
    <xf numFmtId="0" fontId="12" fillId="4" borderId="2" xfId="0" quotePrefix="1" applyFont="1" applyFill="1" applyBorder="1" applyAlignment="1">
      <alignment horizontal="left" vertical="top"/>
    </xf>
    <xf numFmtId="1" fontId="4" fillId="19" borderId="16" xfId="0" applyNumberFormat="1" applyFont="1" applyFill="1" applyBorder="1" applyAlignment="1">
      <alignment horizontal="center"/>
    </xf>
    <xf numFmtId="1" fontId="4" fillId="19" borderId="17" xfId="0" applyNumberFormat="1" applyFont="1" applyFill="1" applyBorder="1" applyAlignment="1">
      <alignment horizontal="center"/>
    </xf>
    <xf numFmtId="0" fontId="4" fillId="4" borderId="10" xfId="0" quotePrefix="1" applyFont="1" applyFill="1" applyBorder="1" applyAlignment="1">
      <alignment horizontal="left"/>
    </xf>
    <xf numFmtId="0" fontId="5" fillId="4" borderId="10" xfId="0" quotePrefix="1" applyFont="1" applyFill="1" applyBorder="1" applyAlignment="1">
      <alignment horizontal="left"/>
    </xf>
    <xf numFmtId="9" fontId="14" fillId="4" borderId="2" xfId="2" applyFont="1" applyFill="1" applyBorder="1" applyAlignment="1">
      <alignment horizontal="center" vertical="center"/>
    </xf>
    <xf numFmtId="1" fontId="13" fillId="21" borderId="2" xfId="0" applyNumberFormat="1" applyFont="1" applyFill="1" applyBorder="1" applyAlignment="1">
      <alignment horizontal="center"/>
    </xf>
    <xf numFmtId="1" fontId="13" fillId="21" borderId="24" xfId="0" applyNumberFormat="1" applyFont="1" applyFill="1" applyBorder="1" applyAlignment="1">
      <alignment horizontal="center"/>
    </xf>
    <xf numFmtId="1" fontId="13" fillId="21" borderId="14" xfId="0" applyNumberFormat="1" applyFont="1" applyFill="1" applyBorder="1" applyAlignment="1">
      <alignment horizontal="center"/>
    </xf>
    <xf numFmtId="1" fontId="13" fillId="21" borderId="19" xfId="0" applyNumberFormat="1" applyFont="1" applyFill="1" applyBorder="1" applyAlignment="1">
      <alignment horizontal="center"/>
    </xf>
    <xf numFmtId="168" fontId="14" fillId="3" borderId="2" xfId="2" applyNumberFormat="1" applyFont="1" applyFill="1" applyBorder="1" applyAlignment="1">
      <alignment horizontal="center"/>
    </xf>
    <xf numFmtId="168" fontId="14" fillId="3" borderId="24" xfId="2" applyNumberFormat="1" applyFont="1" applyFill="1" applyBorder="1" applyAlignment="1">
      <alignment horizontal="center"/>
    </xf>
    <xf numFmtId="168" fontId="14" fillId="3" borderId="14" xfId="2" applyNumberFormat="1" applyFont="1" applyFill="1" applyBorder="1" applyAlignment="1">
      <alignment horizontal="center"/>
    </xf>
    <xf numFmtId="168" fontId="14" fillId="3" borderId="15" xfId="2" applyNumberFormat="1" applyFont="1" applyFill="1" applyBorder="1" applyAlignment="1">
      <alignment horizontal="center"/>
    </xf>
    <xf numFmtId="168" fontId="14" fillId="3" borderId="17" xfId="2" applyNumberFormat="1" applyFont="1" applyFill="1" applyBorder="1" applyAlignment="1">
      <alignment horizontal="center"/>
    </xf>
    <xf numFmtId="168" fontId="14" fillId="3" borderId="19" xfId="2" applyNumberFormat="1" applyFont="1" applyFill="1" applyBorder="1" applyAlignment="1">
      <alignment horizontal="center"/>
    </xf>
    <xf numFmtId="168" fontId="14" fillId="3" borderId="20" xfId="2" applyNumberFormat="1" applyFont="1" applyFill="1" applyBorder="1" applyAlignment="1">
      <alignment horizontal="center"/>
    </xf>
    <xf numFmtId="167" fontId="14" fillId="0" borderId="2" xfId="0" applyNumberFormat="1" applyFont="1" applyBorder="1" applyAlignment="1">
      <alignment horizontal="center" vertical="center"/>
    </xf>
    <xf numFmtId="1" fontId="14" fillId="0" borderId="2" xfId="0" applyNumberFormat="1" applyFont="1" applyBorder="1" applyAlignment="1">
      <alignment horizontal="center" vertical="center"/>
    </xf>
    <xf numFmtId="0" fontId="0" fillId="21" borderId="0" xfId="0" applyFill="1"/>
    <xf numFmtId="0" fontId="52" fillId="22" borderId="3" xfId="0" quotePrefix="1" applyFont="1" applyFill="1" applyBorder="1" applyAlignment="1">
      <alignment horizontal="left" vertical="center" wrapText="1"/>
    </xf>
    <xf numFmtId="0" fontId="52" fillId="22" borderId="4" xfId="0" applyFont="1" applyFill="1" applyBorder="1" applyAlignment="1">
      <alignment horizontal="left" vertical="center" wrapText="1"/>
    </xf>
    <xf numFmtId="0" fontId="52" fillId="22" borderId="5" xfId="0" applyFont="1" applyFill="1" applyBorder="1" applyAlignment="1">
      <alignment horizontal="left" vertical="center" wrapText="1"/>
    </xf>
    <xf numFmtId="0" fontId="52" fillId="22" borderId="8" xfId="0" applyFont="1" applyFill="1" applyBorder="1" applyAlignment="1">
      <alignment horizontal="left" vertical="center" wrapText="1"/>
    </xf>
    <xf numFmtId="0" fontId="52" fillId="22" borderId="1" xfId="0" applyFont="1" applyFill="1" applyBorder="1" applyAlignment="1">
      <alignment horizontal="left" vertical="center" wrapText="1"/>
    </xf>
    <xf numFmtId="0" fontId="52" fillId="22" borderId="9" xfId="0" applyFont="1" applyFill="1" applyBorder="1" applyAlignment="1">
      <alignment horizontal="left" vertical="center" wrapText="1"/>
    </xf>
    <xf numFmtId="0" fontId="41" fillId="4" borderId="2" xfId="0" applyFont="1" applyFill="1" applyBorder="1" applyAlignment="1">
      <alignment horizontal="center" vertical="center" wrapText="1"/>
    </xf>
    <xf numFmtId="0" fontId="6" fillId="3" borderId="3" xfId="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9" xfId="0" applyFont="1" applyFill="1" applyBorder="1" applyAlignment="1">
      <alignment horizontal="center" vertical="center"/>
    </xf>
    <xf numFmtId="0" fontId="40" fillId="20" borderId="2" xfId="0" quotePrefix="1" applyFont="1" applyFill="1" applyBorder="1" applyAlignment="1">
      <alignment horizontal="center" vertical="center"/>
    </xf>
    <xf numFmtId="0" fontId="40" fillId="20" borderId="2" xfId="0" applyFont="1" applyFill="1" applyBorder="1" applyAlignment="1">
      <alignment horizontal="center" vertical="center"/>
    </xf>
    <xf numFmtId="0" fontId="54" fillId="3" borderId="3"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54" fillId="3" borderId="8"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54" fillId="3" borderId="9" xfId="0" applyFont="1" applyFill="1" applyBorder="1" applyAlignment="1">
      <alignment horizontal="center" vertical="center" wrapText="1"/>
    </xf>
    <xf numFmtId="0" fontId="44" fillId="3" borderId="3" xfId="0" applyFont="1" applyFill="1" applyBorder="1" applyAlignment="1">
      <alignment horizontal="center" vertical="center"/>
    </xf>
    <xf numFmtId="0" fontId="44" fillId="3" borderId="4" xfId="0" applyFont="1" applyFill="1" applyBorder="1" applyAlignment="1">
      <alignment horizontal="center" vertical="center"/>
    </xf>
    <xf numFmtId="0" fontId="44" fillId="3" borderId="5" xfId="0" applyFont="1" applyFill="1" applyBorder="1" applyAlignment="1">
      <alignment horizontal="center" vertical="center"/>
    </xf>
    <xf numFmtId="0" fontId="44" fillId="3" borderId="8" xfId="0" applyFont="1" applyFill="1" applyBorder="1" applyAlignment="1">
      <alignment horizontal="center" vertical="center"/>
    </xf>
    <xf numFmtId="0" fontId="44" fillId="3" borderId="1" xfId="0" applyFont="1" applyFill="1" applyBorder="1" applyAlignment="1">
      <alignment horizontal="center" vertical="center"/>
    </xf>
    <xf numFmtId="0" fontId="44" fillId="3" borderId="9" xfId="0" applyFont="1" applyFill="1" applyBorder="1" applyAlignment="1">
      <alignment horizontal="center" vertical="center"/>
    </xf>
    <xf numFmtId="0" fontId="7" fillId="3" borderId="3" xfId="0" applyFont="1" applyFill="1" applyBorder="1" applyAlignment="1">
      <alignment horizontal="center" vertical="center"/>
    </xf>
    <xf numFmtId="0" fontId="29" fillId="12" borderId="0" xfId="0" applyFont="1" applyFill="1" applyAlignment="1">
      <alignment horizontal="center" vertical="center" wrapText="1"/>
    </xf>
    <xf numFmtId="0" fontId="29" fillId="12" borderId="0" xfId="0" applyFont="1" applyFill="1" applyAlignment="1">
      <alignment horizontal="center" vertical="center"/>
    </xf>
    <xf numFmtId="0" fontId="1" fillId="3" borderId="1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0" xfId="0" applyFont="1" applyFill="1" applyBorder="1" applyAlignment="1">
      <alignment horizontal="center"/>
    </xf>
    <xf numFmtId="0" fontId="1" fillId="3" borderId="12" xfId="0" applyFont="1" applyFill="1" applyBorder="1" applyAlignment="1">
      <alignment horizontal="center"/>
    </xf>
    <xf numFmtId="0" fontId="19" fillId="2" borderId="10" xfId="0" applyFont="1" applyFill="1" applyBorder="1" applyAlignment="1">
      <alignment horizontal="center"/>
    </xf>
    <xf numFmtId="0" fontId="19" fillId="2" borderId="11" xfId="0" applyFont="1" applyFill="1" applyBorder="1" applyAlignment="1">
      <alignment horizontal="center"/>
    </xf>
    <xf numFmtId="0" fontId="19" fillId="2" borderId="12" xfId="0" applyFont="1" applyFill="1" applyBorder="1" applyAlignment="1">
      <alignment horizontal="center"/>
    </xf>
    <xf numFmtId="0" fontId="22" fillId="0" borderId="2" xfId="0" applyFont="1" applyBorder="1" applyAlignment="1">
      <alignment horizontal="left" vertical="center" wrapText="1"/>
    </xf>
    <xf numFmtId="0" fontId="22" fillId="7" borderId="10" xfId="0" applyFont="1" applyFill="1" applyBorder="1" applyAlignment="1">
      <alignment horizontal="left" vertical="center" wrapText="1"/>
    </xf>
    <xf numFmtId="0" fontId="22" fillId="7" borderId="11" xfId="0" applyFont="1" applyFill="1" applyBorder="1" applyAlignment="1">
      <alignment horizontal="left" vertical="center" wrapText="1"/>
    </xf>
    <xf numFmtId="0" fontId="22" fillId="7" borderId="12" xfId="0" applyFont="1" applyFill="1" applyBorder="1" applyAlignment="1">
      <alignment horizontal="left" vertical="center" wrapText="1"/>
    </xf>
    <xf numFmtId="0" fontId="22" fillId="7" borderId="10" xfId="0" quotePrefix="1" applyFont="1" applyFill="1" applyBorder="1" applyAlignment="1">
      <alignment horizontal="left" vertical="center" wrapText="1"/>
    </xf>
    <xf numFmtId="0" fontId="1" fillId="2" borderId="2" xfId="0" applyFont="1" applyFill="1" applyBorder="1" applyAlignment="1">
      <alignment horizontal="center"/>
    </xf>
    <xf numFmtId="0" fontId="20" fillId="14" borderId="2" xfId="0" applyFont="1" applyFill="1" applyBorder="1" applyAlignment="1">
      <alignment horizontal="left"/>
    </xf>
    <xf numFmtId="0" fontId="22" fillId="7" borderId="2" xfId="0" applyFont="1" applyFill="1" applyBorder="1" applyAlignment="1">
      <alignment horizontal="left" vertical="center" wrapText="1"/>
    </xf>
    <xf numFmtId="0" fontId="35" fillId="12" borderId="0" xfId="0" applyFont="1" applyFill="1" applyAlignment="1">
      <alignment horizontal="center"/>
    </xf>
    <xf numFmtId="0" fontId="4" fillId="0" borderId="0" xfId="0" applyFont="1" applyBorder="1" applyAlignment="1">
      <alignment horizontal="center" vertical="center" wrapText="1"/>
    </xf>
    <xf numFmtId="0" fontId="5" fillId="11" borderId="10" xfId="0" applyFont="1" applyFill="1" applyBorder="1" applyAlignment="1">
      <alignment horizontal="center" vertical="center"/>
    </xf>
    <xf numFmtId="0" fontId="5" fillId="11" borderId="11" xfId="0" applyFont="1" applyFill="1" applyBorder="1" applyAlignment="1">
      <alignment horizontal="center" vertical="center"/>
    </xf>
    <xf numFmtId="0" fontId="5" fillId="11" borderId="12" xfId="0" applyFont="1" applyFill="1" applyBorder="1" applyAlignment="1">
      <alignment horizontal="center" vertical="center"/>
    </xf>
    <xf numFmtId="0" fontId="29" fillId="13" borderId="0" xfId="0" quotePrefix="1" applyFont="1" applyFill="1" applyAlignment="1">
      <alignment horizontal="center" vertical="center" wrapText="1"/>
    </xf>
    <xf numFmtId="0" fontId="29" fillId="13" borderId="0" xfId="0" applyFont="1" applyFill="1" applyAlignment="1">
      <alignment horizontal="center" vertical="center" wrapText="1"/>
    </xf>
    <xf numFmtId="14" fontId="14" fillId="0" borderId="2" xfId="0" applyNumberFormat="1" applyFont="1" applyBorder="1" applyAlignment="1">
      <alignment horizontal="left"/>
    </xf>
    <xf numFmtId="0" fontId="14" fillId="0" borderId="2" xfId="0" applyFont="1" applyBorder="1" applyAlignment="1">
      <alignment horizontal="left" wrapText="1"/>
    </xf>
    <xf numFmtId="0" fontId="4" fillId="4" borderId="2" xfId="0" applyFont="1" applyFill="1" applyBorder="1" applyAlignment="1">
      <alignment horizontal="left"/>
    </xf>
    <xf numFmtId="14" fontId="16" fillId="0" borderId="2" xfId="1" applyNumberFormat="1" applyFont="1" applyBorder="1" applyAlignment="1">
      <alignment horizontal="left"/>
    </xf>
    <xf numFmtId="14" fontId="5" fillId="0" borderId="2" xfId="0" applyNumberFormat="1" applyFont="1" applyBorder="1" applyAlignment="1">
      <alignment horizontal="left"/>
    </xf>
    <xf numFmtId="0" fontId="14" fillId="0" borderId="2" xfId="0" quotePrefix="1" applyFont="1" applyBorder="1" applyAlignment="1">
      <alignment horizontal="left" wrapText="1"/>
    </xf>
    <xf numFmtId="0" fontId="43" fillId="15" borderId="0" xfId="0" applyFont="1" applyFill="1" applyBorder="1" applyAlignment="1">
      <alignment horizontal="center" vertical="center"/>
    </xf>
    <xf numFmtId="0" fontId="20" fillId="14" borderId="2" xfId="0" applyFont="1" applyFill="1" applyBorder="1" applyAlignment="1">
      <alignment horizontal="center" vertical="center" wrapText="1"/>
    </xf>
    <xf numFmtId="0" fontId="14" fillId="0" borderId="2" xfId="0" applyFont="1" applyBorder="1" applyAlignment="1">
      <alignment horizontal="left" vertical="center" wrapText="1"/>
    </xf>
    <xf numFmtId="0" fontId="12" fillId="4" borderId="2" xfId="0" applyFont="1" applyFill="1" applyBorder="1" applyAlignment="1">
      <alignment horizontal="left" vertical="top"/>
    </xf>
    <xf numFmtId="0" fontId="5" fillId="3" borderId="2" xfId="0" applyFont="1" applyFill="1" applyBorder="1" applyAlignment="1">
      <alignment horizontal="left" wrapText="1"/>
    </xf>
    <xf numFmtId="0" fontId="5" fillId="3" borderId="2" xfId="0" applyFont="1" applyFill="1" applyBorder="1" applyAlignment="1">
      <alignment horizontal="left"/>
    </xf>
    <xf numFmtId="14" fontId="14" fillId="0" borderId="2" xfId="0" applyNumberFormat="1" applyFont="1" applyBorder="1" applyAlignment="1">
      <alignment horizontal="left" wrapText="1"/>
    </xf>
    <xf numFmtId="0" fontId="4" fillId="4" borderId="2" xfId="0" applyFont="1" applyFill="1" applyBorder="1" applyAlignment="1">
      <alignment wrapText="1"/>
    </xf>
    <xf numFmtId="0" fontId="14" fillId="0" borderId="2" xfId="0" applyFont="1" applyBorder="1" applyAlignment="1">
      <alignment wrapText="1"/>
    </xf>
    <xf numFmtId="14" fontId="14" fillId="0" borderId="2" xfId="0" quotePrefix="1" applyNumberFormat="1" applyFont="1" applyBorder="1" applyAlignment="1">
      <alignment horizontal="left" wrapText="1"/>
    </xf>
    <xf numFmtId="0" fontId="14" fillId="0" borderId="2" xfId="0" applyFont="1" applyBorder="1" applyAlignment="1">
      <alignment vertical="center" wrapText="1"/>
    </xf>
    <xf numFmtId="0" fontId="14" fillId="0" borderId="2" xfId="0" quotePrefix="1" applyFont="1" applyBorder="1" applyAlignment="1">
      <alignment horizontal="left" vertical="center" wrapText="1"/>
    </xf>
    <xf numFmtId="0" fontId="0" fillId="4" borderId="6" xfId="0" applyFill="1" applyBorder="1" applyAlignment="1">
      <alignment horizontal="center"/>
    </xf>
    <xf numFmtId="0" fontId="0" fillId="4" borderId="0" xfId="0" applyFill="1" applyBorder="1" applyAlignment="1">
      <alignment horizontal="center"/>
    </xf>
    <xf numFmtId="0" fontId="0" fillId="4" borderId="7" xfId="0" applyFill="1" applyBorder="1" applyAlignment="1">
      <alignment horizontal="center"/>
    </xf>
    <xf numFmtId="0" fontId="14" fillId="0" borderId="2" xfId="0" applyFont="1" applyBorder="1" applyAlignment="1">
      <alignment horizontal="left" wrapText="1" indent="1"/>
    </xf>
    <xf numFmtId="0" fontId="4" fillId="19" borderId="25" xfId="0" quotePrefix="1" applyFont="1" applyFill="1" applyBorder="1" applyAlignment="1">
      <alignment horizontal="center" vertical="center"/>
    </xf>
    <xf numFmtId="0" fontId="4" fillId="19" borderId="26" xfId="0" applyFont="1" applyFill="1" applyBorder="1" applyAlignment="1">
      <alignment horizontal="center" vertical="center"/>
    </xf>
    <xf numFmtId="14" fontId="14" fillId="0" borderId="2" xfId="0" quotePrefix="1" applyNumberFormat="1" applyFont="1" applyBorder="1" applyAlignment="1">
      <alignment horizontal="left"/>
    </xf>
    <xf numFmtId="0" fontId="4" fillId="19" borderId="24" xfId="0" applyFont="1" applyFill="1" applyBorder="1" applyAlignment="1">
      <alignment horizontal="center" vertical="center" wrapText="1"/>
    </xf>
    <xf numFmtId="0" fontId="4" fillId="19" borderId="27" xfId="0" applyFont="1" applyFill="1" applyBorder="1" applyAlignment="1">
      <alignment horizontal="center" vertical="center" wrapText="1"/>
    </xf>
    <xf numFmtId="0" fontId="4" fillId="4" borderId="10" xfId="0" quotePrefix="1"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5" fillId="3" borderId="2" xfId="0" quotePrefix="1" applyFont="1" applyFill="1" applyBorder="1" applyAlignment="1">
      <alignment horizontal="left" wrapText="1"/>
    </xf>
    <xf numFmtId="0" fontId="14" fillId="3" borderId="2" xfId="0" quotePrefix="1" applyFont="1" applyFill="1" applyBorder="1" applyAlignment="1">
      <alignment horizontal="left"/>
    </xf>
    <xf numFmtId="0" fontId="14" fillId="0" borderId="2" xfId="0" applyFont="1" applyBorder="1" applyAlignment="1">
      <alignment horizontal="left"/>
    </xf>
    <xf numFmtId="14" fontId="5" fillId="0" borderId="2" xfId="0" applyNumberFormat="1" applyFont="1" applyBorder="1" applyAlignment="1">
      <alignment horizontal="center"/>
    </xf>
    <xf numFmtId="14" fontId="5" fillId="3" borderId="2" xfId="0" quotePrefix="1" applyNumberFormat="1" applyFont="1" applyFill="1" applyBorder="1" applyAlignment="1">
      <alignment horizontal="left"/>
    </xf>
    <xf numFmtId="14" fontId="5" fillId="3" borderId="2" xfId="0" applyNumberFormat="1" applyFont="1" applyFill="1" applyBorder="1" applyAlignment="1">
      <alignment horizontal="left"/>
    </xf>
    <xf numFmtId="14" fontId="16" fillId="3" borderId="2" xfId="1" quotePrefix="1" applyNumberFormat="1" applyFont="1" applyFill="1" applyBorder="1" applyAlignment="1">
      <alignment horizontal="left"/>
    </xf>
    <xf numFmtId="14" fontId="5" fillId="3" borderId="2" xfId="0" quotePrefix="1" applyNumberFormat="1" applyFont="1" applyFill="1" applyBorder="1" applyAlignment="1">
      <alignment horizontal="left" wrapText="1"/>
    </xf>
    <xf numFmtId="14" fontId="16" fillId="3" borderId="2" xfId="1" applyNumberFormat="1" applyFont="1" applyFill="1" applyBorder="1" applyAlignment="1">
      <alignment horizontal="left"/>
    </xf>
    <xf numFmtId="0" fontId="46" fillId="4" borderId="2" xfId="0" applyFont="1" applyFill="1" applyBorder="1" applyAlignment="1">
      <alignment horizontal="left" vertical="top"/>
    </xf>
  </cellXfs>
  <cellStyles count="6">
    <cellStyle name="Check Cell 4 5" xfId="4" xr:uid="{52461E97-7D80-4997-9C84-04085BA796D0}"/>
    <cellStyle name="Hyperlink" xfId="1" builtinId="8"/>
    <cellStyle name="Normal" xfId="0" builtinId="0"/>
    <cellStyle name="Normal 3 2 2 13" xfId="3" xr:uid="{A6CB94A2-E406-437E-B68C-0F5BB53007D0}"/>
    <cellStyle name="Note 2 24" xfId="5" xr:uid="{1250CACC-A763-4DED-A608-C640C8CE8DB4}"/>
    <cellStyle name="Per cent" xfId="2" builtinId="5"/>
  </cellStyles>
  <dxfs count="0"/>
  <tableStyles count="0" defaultTableStyle="TableStyleMedium2" defaultPivotStyle="PivotStyleLight16"/>
  <colors>
    <mruColors>
      <color rgb="FF9CC2E5"/>
      <color rgb="FF2E74B5"/>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sharedStrings" Target="sharedStrings.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styles" Target="styles.xml" Id="rId17" /><Relationship Type="http://schemas.openxmlformats.org/officeDocument/2006/relationships/worksheet" Target="worksheets/sheet2.xml" Id="rId2" /><Relationship Type="http://schemas.openxmlformats.org/officeDocument/2006/relationships/theme" Target="theme/theme1.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externalLink" Target="externalLinks/externalLink1.xml" Id="rId15" /><Relationship Type="http://schemas.openxmlformats.org/officeDocument/2006/relationships/worksheet" Target="worksheets/sheet10.xml" Id="rId10" /><Relationship Type="http://schemas.openxmlformats.org/officeDocument/2006/relationships/calcChain" Target="calcChain.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customXml" Target="/customXML/item2.xml" Id="R52ed83e00e534332"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08469112408859"/>
          <c:y val="5.5555519177566411E-2"/>
          <c:w val="0.79772951359818245"/>
          <c:h val="0.74421789381590464"/>
        </c:manualLayout>
      </c:layout>
      <c:barChart>
        <c:barDir val="col"/>
        <c:grouping val="stacked"/>
        <c:varyColors val="0"/>
        <c:ser>
          <c:idx val="1"/>
          <c:order val="0"/>
          <c:tx>
            <c:strRef>
              <c:f>'PS3.1'!$G$12</c:f>
              <c:strCache>
                <c:ptCount val="1"/>
                <c:pt idx="0">
                  <c:v>Renewable energy (RE)</c:v>
                </c:pt>
              </c:strCache>
            </c:strRef>
          </c:tx>
          <c:spPr>
            <a:solidFill>
              <a:schemeClr val="accent5">
                <a:lumMod val="75000"/>
              </a:schemeClr>
            </a:solidFill>
            <a:ln>
              <a:solidFill>
                <a:sysClr val="windowText" lastClr="000000"/>
              </a:solidFill>
            </a:ln>
            <a:effectLst/>
          </c:spPr>
          <c:invertIfNegative val="0"/>
          <c:cat>
            <c:numRef>
              <c:f>'PS3.1'!$H$11:$K$11</c:f>
              <c:numCache>
                <c:formatCode>General</c:formatCode>
                <c:ptCount val="4"/>
                <c:pt idx="0">
                  <c:v>2018</c:v>
                </c:pt>
                <c:pt idx="1">
                  <c:v>2019</c:v>
                </c:pt>
                <c:pt idx="2">
                  <c:v>2020</c:v>
                </c:pt>
                <c:pt idx="3">
                  <c:v>2021</c:v>
                </c:pt>
              </c:numCache>
            </c:numRef>
          </c:cat>
          <c:val>
            <c:numRef>
              <c:f>'PS3.1'!$H$12:$K$12</c:f>
              <c:numCache>
                <c:formatCode>#,##0.0</c:formatCode>
                <c:ptCount val="4"/>
                <c:pt idx="0">
                  <c:v>2.7</c:v>
                </c:pt>
                <c:pt idx="1">
                  <c:v>16.537027999999999</c:v>
                </c:pt>
                <c:pt idx="2">
                  <c:v>13.395308</c:v>
                </c:pt>
                <c:pt idx="3">
                  <c:v>7.2086499999999996</c:v>
                </c:pt>
              </c:numCache>
            </c:numRef>
          </c:val>
          <c:extLst>
            <c:ext xmlns:c16="http://schemas.microsoft.com/office/drawing/2014/chart" uri="{C3380CC4-5D6E-409C-BE32-E72D297353CC}">
              <c16:uniqueId val="{00000000-AB25-425C-960C-2E2A9B0C87C4}"/>
            </c:ext>
          </c:extLst>
        </c:ser>
        <c:ser>
          <c:idx val="0"/>
          <c:order val="1"/>
          <c:tx>
            <c:strRef>
              <c:f>'PS3.1'!$G$13</c:f>
              <c:strCache>
                <c:ptCount val="1"/>
                <c:pt idx="0">
                  <c:v>Energy efficiency (EE)</c:v>
                </c:pt>
              </c:strCache>
            </c:strRef>
          </c:tx>
          <c:spPr>
            <a:solidFill>
              <a:schemeClr val="accent1"/>
            </a:solidFill>
            <a:ln>
              <a:solidFill>
                <a:sysClr val="windowText" lastClr="000000"/>
              </a:solidFill>
            </a:ln>
            <a:effectLst/>
          </c:spPr>
          <c:invertIfNegative val="0"/>
          <c:cat>
            <c:numRef>
              <c:f>'PS3.1'!$H$11:$K$11</c:f>
              <c:numCache>
                <c:formatCode>General</c:formatCode>
                <c:ptCount val="4"/>
                <c:pt idx="0">
                  <c:v>2018</c:v>
                </c:pt>
                <c:pt idx="1">
                  <c:v>2019</c:v>
                </c:pt>
                <c:pt idx="2">
                  <c:v>2020</c:v>
                </c:pt>
                <c:pt idx="3">
                  <c:v>2021</c:v>
                </c:pt>
              </c:numCache>
            </c:numRef>
          </c:cat>
          <c:val>
            <c:numRef>
              <c:f>'PS3.1'!$H$13:$K$13</c:f>
              <c:numCache>
                <c:formatCode>#,##0.0</c:formatCode>
                <c:ptCount val="4"/>
                <c:pt idx="0">
                  <c:v>18.943878999999999</c:v>
                </c:pt>
                <c:pt idx="1">
                  <c:v>14.668138000000001</c:v>
                </c:pt>
                <c:pt idx="2">
                  <c:v>17.740622999999999</c:v>
                </c:pt>
                <c:pt idx="3">
                  <c:v>27.634951999999998</c:v>
                </c:pt>
              </c:numCache>
            </c:numRef>
          </c:val>
          <c:extLst>
            <c:ext xmlns:c16="http://schemas.microsoft.com/office/drawing/2014/chart" uri="{C3380CC4-5D6E-409C-BE32-E72D297353CC}">
              <c16:uniqueId val="{00000002-AB25-425C-960C-2E2A9B0C87C4}"/>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sz="1000">
                    <a:solidFill>
                      <a:schemeClr val="tx1"/>
                    </a:solidFill>
                    <a:latin typeface="Arial" panose="020B0604020202020204" pitchFamily="34" charset="0"/>
                    <a:cs typeface="Arial" panose="020B0604020202020204" pitchFamily="34" charset="0"/>
                  </a:rPr>
                  <a:t>Investment in renewable energy</a:t>
                </a:r>
                <a:r>
                  <a:rPr lang="en-GB" sz="1000" baseline="0">
                    <a:solidFill>
                      <a:schemeClr val="tx1"/>
                    </a:solidFill>
                    <a:latin typeface="Arial" panose="020B0604020202020204" pitchFamily="34" charset="0"/>
                    <a:cs typeface="Arial" panose="020B0604020202020204" pitchFamily="34" charset="0"/>
                  </a:rPr>
                  <a:t> and energy efficiency projects </a:t>
                </a:r>
                <a:r>
                  <a:rPr lang="en-GB" sz="1000">
                    <a:solidFill>
                      <a:schemeClr val="tx1"/>
                    </a:solidFill>
                    <a:latin typeface="Arial" panose="020B0604020202020204" pitchFamily="34" charset="0"/>
                    <a:cs typeface="Arial" panose="020B0604020202020204" pitchFamily="34" charset="0"/>
                  </a:rPr>
                  <a:t>per year </a:t>
                </a:r>
                <a:r>
                  <a:rPr lang="en-GB" sz="1000" baseline="0">
                    <a:solidFill>
                      <a:schemeClr val="tx1"/>
                    </a:solidFill>
                    <a:latin typeface="Arial" panose="020B0604020202020204" pitchFamily="34" charset="0"/>
                    <a:cs typeface="Arial" panose="020B0604020202020204" pitchFamily="34" charset="0"/>
                  </a:rPr>
                  <a:t>(£million)</a:t>
                </a:r>
                <a:endParaRPr lang="en-GB" sz="1000">
                  <a:solidFill>
                    <a:schemeClr val="tx1"/>
                  </a:solidFill>
                  <a:latin typeface="Arial" panose="020B0604020202020204" pitchFamily="34" charset="0"/>
                  <a:cs typeface="Arial" panose="020B0604020202020204" pitchFamily="34" charset="0"/>
                </a:endParaRPr>
              </a:p>
            </c:rich>
          </c:tx>
          <c:layout>
            <c:manualLayout>
              <c:xMode val="edge"/>
              <c:yMode val="edge"/>
              <c:x val="3.077139080067956E-2"/>
              <c:y val="5.341759203176525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r"/>
      <c:layout>
        <c:manualLayout>
          <c:xMode val="edge"/>
          <c:yMode val="edge"/>
          <c:x val="0.10051275925031487"/>
          <c:y val="0.87018318863988153"/>
          <c:w val="0.35281986692357836"/>
          <c:h val="0.1276001369394043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7003353571716"/>
          <c:y val="5.5555519177566411E-2"/>
          <c:w val="0.81111377561004505"/>
          <c:h val="0.68128306970478236"/>
        </c:manualLayout>
      </c:layout>
      <c:barChart>
        <c:barDir val="col"/>
        <c:grouping val="stacked"/>
        <c:varyColors val="0"/>
        <c:ser>
          <c:idx val="0"/>
          <c:order val="0"/>
          <c:tx>
            <c:strRef>
              <c:f>'PS3.2'!$G$12</c:f>
              <c:strCache>
                <c:ptCount val="1"/>
                <c:pt idx="0">
                  <c:v>Renewable energy projects</c:v>
                </c:pt>
              </c:strCache>
            </c:strRef>
          </c:tx>
          <c:spPr>
            <a:solidFill>
              <a:schemeClr val="accent5">
                <a:lumMod val="75000"/>
              </a:schemeClr>
            </a:solidFill>
            <a:ln>
              <a:solidFill>
                <a:sysClr val="windowText" lastClr="000000"/>
              </a:solidFill>
            </a:ln>
            <a:effectLst/>
          </c:spPr>
          <c:invertIfNegative val="0"/>
          <c:cat>
            <c:numRef>
              <c:f>'PS3.2'!$H$11:$K$11</c:f>
              <c:numCache>
                <c:formatCode>General</c:formatCode>
                <c:ptCount val="4"/>
                <c:pt idx="0">
                  <c:v>2018</c:v>
                </c:pt>
                <c:pt idx="1">
                  <c:v>2019</c:v>
                </c:pt>
                <c:pt idx="2">
                  <c:v>2020</c:v>
                </c:pt>
                <c:pt idx="3">
                  <c:v>2021</c:v>
                </c:pt>
              </c:numCache>
            </c:numRef>
          </c:cat>
          <c:val>
            <c:numRef>
              <c:f>'PS3.2'!$H$12:$K$12</c:f>
              <c:numCache>
                <c:formatCode>#,##0</c:formatCode>
                <c:ptCount val="4"/>
                <c:pt idx="0">
                  <c:v>15</c:v>
                </c:pt>
                <c:pt idx="1">
                  <c:v>19</c:v>
                </c:pt>
                <c:pt idx="2" formatCode="General">
                  <c:v>39</c:v>
                </c:pt>
                <c:pt idx="3">
                  <c:v>30</c:v>
                </c:pt>
              </c:numCache>
            </c:numRef>
          </c:val>
          <c:extLst>
            <c:ext xmlns:c16="http://schemas.microsoft.com/office/drawing/2014/chart" uri="{C3380CC4-5D6E-409C-BE32-E72D297353CC}">
              <c16:uniqueId val="{00000000-5367-40B8-8838-A540C0B07CCE}"/>
            </c:ext>
          </c:extLst>
        </c:ser>
        <c:ser>
          <c:idx val="1"/>
          <c:order val="1"/>
          <c:tx>
            <c:strRef>
              <c:f>'PS3.2'!$G$13</c:f>
              <c:strCache>
                <c:ptCount val="1"/>
                <c:pt idx="0">
                  <c:v>Energy efficiency projects</c:v>
                </c:pt>
              </c:strCache>
            </c:strRef>
          </c:tx>
          <c:spPr>
            <a:solidFill>
              <a:schemeClr val="accent1"/>
            </a:solidFill>
            <a:ln>
              <a:solidFill>
                <a:sysClr val="windowText" lastClr="000000"/>
              </a:solidFill>
            </a:ln>
            <a:effectLst/>
          </c:spPr>
          <c:invertIfNegative val="0"/>
          <c:cat>
            <c:numRef>
              <c:f>'PS3.2'!$H$11:$K$11</c:f>
              <c:numCache>
                <c:formatCode>General</c:formatCode>
                <c:ptCount val="4"/>
                <c:pt idx="0">
                  <c:v>2018</c:v>
                </c:pt>
                <c:pt idx="1">
                  <c:v>2019</c:v>
                </c:pt>
                <c:pt idx="2">
                  <c:v>2020</c:v>
                </c:pt>
                <c:pt idx="3">
                  <c:v>2021</c:v>
                </c:pt>
              </c:numCache>
            </c:numRef>
          </c:cat>
          <c:val>
            <c:numRef>
              <c:f>'PS3.2'!$H$13:$K$13</c:f>
              <c:numCache>
                <c:formatCode>#,##0</c:formatCode>
                <c:ptCount val="4"/>
                <c:pt idx="0">
                  <c:v>73</c:v>
                </c:pt>
                <c:pt idx="1">
                  <c:v>70</c:v>
                </c:pt>
                <c:pt idx="2" formatCode="General">
                  <c:v>62</c:v>
                </c:pt>
                <c:pt idx="3">
                  <c:v>62</c:v>
                </c:pt>
              </c:numCache>
            </c:numRef>
          </c:val>
          <c:extLst>
            <c:ext xmlns:c16="http://schemas.microsoft.com/office/drawing/2014/chart" uri="{C3380CC4-5D6E-409C-BE32-E72D297353CC}">
              <c16:uniqueId val="{00000002-5367-40B8-8838-A540C0B07CCE}"/>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3641839801982916"/>
              <c:y val="0.7892093466192833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a:solidFill>
                      <a:schemeClr val="tx1"/>
                    </a:solidFill>
                    <a:latin typeface="Arial" panose="020B0604020202020204" pitchFamily="34" charset="0"/>
                    <a:cs typeface="Arial" panose="020B0604020202020204" pitchFamily="34" charset="0"/>
                  </a:rPr>
                  <a:t>Number of renewable energy and energy efficiency projects</a:t>
                </a:r>
                <a:r>
                  <a:rPr lang="en-GB" sz="1000" baseline="0">
                    <a:solidFill>
                      <a:schemeClr val="tx1"/>
                    </a:solidFill>
                    <a:latin typeface="Arial" panose="020B0604020202020204" pitchFamily="34" charset="0"/>
                    <a:cs typeface="Arial" panose="020B0604020202020204" pitchFamily="34" charset="0"/>
                  </a:rPr>
                  <a:t> supported by WGES</a:t>
                </a:r>
                <a:endParaRPr lang="en-GB"/>
              </a:p>
            </c:rich>
          </c:tx>
          <c:layout>
            <c:manualLayout>
              <c:xMode val="edge"/>
              <c:yMode val="edge"/>
              <c:x val="2.8116882996665721E-2"/>
              <c:y val="8.381480828134772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r"/>
      <c:layout>
        <c:manualLayout>
          <c:xMode val="edge"/>
          <c:yMode val="edge"/>
          <c:x val="0.20361719747262852"/>
          <c:y val="0.86532334526717691"/>
          <c:w val="0.66731482794749442"/>
          <c:h val="0.1259337172405688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8860926581433"/>
          <c:y val="4.6026408681562485E-2"/>
          <c:w val="0.8508905914108843"/>
          <c:h val="0.76818043142921721"/>
        </c:manualLayout>
      </c:layout>
      <c:barChart>
        <c:barDir val="col"/>
        <c:grouping val="clustered"/>
        <c:varyColors val="0"/>
        <c:ser>
          <c:idx val="0"/>
          <c:order val="0"/>
          <c:tx>
            <c:strRef>
              <c:f>'PS3.4'!$G$11</c:f>
              <c:strCache>
                <c:ptCount val="1"/>
                <c:pt idx="0">
                  <c:v>Number of schools with Green Flag Award</c:v>
                </c:pt>
              </c:strCache>
            </c:strRef>
          </c:tx>
          <c:spPr>
            <a:solidFill>
              <a:schemeClr val="accent5"/>
            </a:solidFill>
            <a:ln>
              <a:solidFill>
                <a:sysClr val="windowText" lastClr="000000"/>
              </a:solidFill>
            </a:ln>
            <a:effectLst/>
          </c:spPr>
          <c:invertIfNegative val="0"/>
          <c:cat>
            <c:strRef>
              <c:f>'PS3.4'!$H$10:$K$10</c:f>
              <c:strCache>
                <c:ptCount val="4"/>
                <c:pt idx="0">
                  <c:v>01.04.2020</c:v>
                </c:pt>
                <c:pt idx="1">
                  <c:v>01.04.2021</c:v>
                </c:pt>
                <c:pt idx="2">
                  <c:v>01.04.2022</c:v>
                </c:pt>
                <c:pt idx="3">
                  <c:v>22.09.2022</c:v>
                </c:pt>
              </c:strCache>
            </c:strRef>
          </c:cat>
          <c:val>
            <c:numRef>
              <c:f>'PS3.4'!$H$11:$K$11</c:f>
              <c:numCache>
                <c:formatCode>General</c:formatCode>
                <c:ptCount val="4"/>
                <c:pt idx="0">
                  <c:v>795</c:v>
                </c:pt>
                <c:pt idx="1">
                  <c:v>799</c:v>
                </c:pt>
                <c:pt idx="2">
                  <c:v>805</c:v>
                </c:pt>
                <c:pt idx="3">
                  <c:v>817</c:v>
                </c:pt>
              </c:numCache>
            </c:numRef>
          </c:val>
          <c:extLst>
            <c:ext xmlns:c16="http://schemas.microsoft.com/office/drawing/2014/chart" uri="{C3380CC4-5D6E-409C-BE32-E72D297353CC}">
              <c16:uniqueId val="{00000000-8E17-4542-8E35-79B52AF4F74F}"/>
            </c:ext>
          </c:extLst>
        </c:ser>
        <c:dLbls>
          <c:showLegendKey val="0"/>
          <c:showVal val="0"/>
          <c:showCatName val="0"/>
          <c:showSerName val="0"/>
          <c:showPercent val="0"/>
          <c:showBubbleSize val="0"/>
        </c:dLbls>
        <c:gapWidth val="219"/>
        <c:overlap val="-27"/>
        <c:axId val="699186840"/>
        <c:axId val="699190776"/>
      </c:barChart>
      <c:catAx>
        <c:axId val="69918684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Date (as of)</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9190776"/>
        <c:crosses val="autoZero"/>
        <c:auto val="1"/>
        <c:lblAlgn val="ctr"/>
        <c:lblOffset val="100"/>
        <c:noMultiLvlLbl val="0"/>
      </c:catAx>
      <c:valAx>
        <c:axId val="699190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schools with Green Flag award</a:t>
                </a:r>
              </a:p>
            </c:rich>
          </c:tx>
          <c:layout>
            <c:manualLayout>
              <c:xMode val="edge"/>
              <c:yMode val="edge"/>
              <c:x val="2.3520794910866161E-2"/>
              <c:y val="0.141008909246382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91868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2798213771804"/>
          <c:y val="3.6413236276549799E-2"/>
          <c:w val="0.85460948703511741"/>
          <c:h val="0.77446107170161405"/>
        </c:manualLayout>
      </c:layout>
      <c:barChart>
        <c:barDir val="col"/>
        <c:grouping val="stacked"/>
        <c:varyColors val="0"/>
        <c:ser>
          <c:idx val="0"/>
          <c:order val="0"/>
          <c:tx>
            <c:strRef>
              <c:f>'PS2.1'!$G$12</c:f>
              <c:strCache>
                <c:ptCount val="1"/>
                <c:pt idx="0">
                  <c:v>Agriculture</c:v>
                </c:pt>
              </c:strCache>
            </c:strRef>
          </c:tx>
          <c:spPr>
            <a:solidFill>
              <a:schemeClr val="accent1"/>
            </a:solidFill>
            <a:ln>
              <a:noFill/>
            </a:ln>
            <a:effectLst/>
          </c:spPr>
          <c:invertIfNegative val="0"/>
          <c:cat>
            <c:numRef>
              <c:f>'PS2.1'!$H$11:$I$11</c:f>
              <c:numCache>
                <c:formatCode>0</c:formatCode>
                <c:ptCount val="2"/>
                <c:pt idx="0">
                  <c:v>2019</c:v>
                </c:pt>
                <c:pt idx="1">
                  <c:v>2020</c:v>
                </c:pt>
              </c:numCache>
            </c:numRef>
          </c:cat>
          <c:val>
            <c:numRef>
              <c:f>'PS2.1'!$H$12:$I$12</c:f>
              <c:numCache>
                <c:formatCode>#,##0</c:formatCode>
                <c:ptCount val="2"/>
                <c:pt idx="0">
                  <c:v>2.1</c:v>
                </c:pt>
                <c:pt idx="1">
                  <c:v>2.1</c:v>
                </c:pt>
              </c:numCache>
            </c:numRef>
          </c:val>
          <c:extLst>
            <c:ext xmlns:c16="http://schemas.microsoft.com/office/drawing/2014/chart" uri="{C3380CC4-5D6E-409C-BE32-E72D297353CC}">
              <c16:uniqueId val="{00000000-3714-4523-81F4-40B012F4BF7C}"/>
            </c:ext>
          </c:extLst>
        </c:ser>
        <c:ser>
          <c:idx val="1"/>
          <c:order val="1"/>
          <c:tx>
            <c:strRef>
              <c:f>'PS2.1'!$G$13</c:f>
              <c:strCache>
                <c:ptCount val="1"/>
                <c:pt idx="0">
                  <c:v>Buildings</c:v>
                </c:pt>
              </c:strCache>
            </c:strRef>
          </c:tx>
          <c:spPr>
            <a:solidFill>
              <a:schemeClr val="accent1">
                <a:lumMod val="60000"/>
                <a:lumOff val="40000"/>
              </a:schemeClr>
            </a:solidFill>
            <a:ln>
              <a:solidFill>
                <a:sysClr val="windowText" lastClr="000000"/>
              </a:solidFill>
            </a:ln>
            <a:effectLst/>
          </c:spPr>
          <c:invertIfNegative val="0"/>
          <c:cat>
            <c:numRef>
              <c:f>'PS2.1'!$H$11:$I$11</c:f>
              <c:numCache>
                <c:formatCode>0</c:formatCode>
                <c:ptCount val="2"/>
                <c:pt idx="0">
                  <c:v>2019</c:v>
                </c:pt>
                <c:pt idx="1">
                  <c:v>2020</c:v>
                </c:pt>
              </c:numCache>
            </c:numRef>
          </c:cat>
          <c:val>
            <c:numRef>
              <c:f>'PS2.1'!$H$13:$I$13</c:f>
              <c:numCache>
                <c:formatCode>#,##0</c:formatCode>
                <c:ptCount val="2"/>
                <c:pt idx="0">
                  <c:v>581.4</c:v>
                </c:pt>
                <c:pt idx="1">
                  <c:v>520.9</c:v>
                </c:pt>
              </c:numCache>
            </c:numRef>
          </c:val>
          <c:extLst>
            <c:ext xmlns:c16="http://schemas.microsoft.com/office/drawing/2014/chart" uri="{C3380CC4-5D6E-409C-BE32-E72D297353CC}">
              <c16:uniqueId val="{00000001-3714-4523-81F4-40B012F4BF7C}"/>
            </c:ext>
          </c:extLst>
        </c:ser>
        <c:ser>
          <c:idx val="2"/>
          <c:order val="2"/>
          <c:tx>
            <c:strRef>
              <c:f>'PS2.1'!$G$14</c:f>
              <c:strCache>
                <c:ptCount val="1"/>
                <c:pt idx="0">
                  <c:v>Transport</c:v>
                </c:pt>
              </c:strCache>
            </c:strRef>
          </c:tx>
          <c:spPr>
            <a:solidFill>
              <a:srgbClr val="002060"/>
            </a:solidFill>
            <a:ln>
              <a:solidFill>
                <a:sysClr val="windowText" lastClr="000000"/>
              </a:solidFill>
            </a:ln>
            <a:effectLst/>
          </c:spPr>
          <c:invertIfNegative val="0"/>
          <c:cat>
            <c:numRef>
              <c:f>'PS2.1'!$H$11:$I$11</c:f>
              <c:numCache>
                <c:formatCode>0</c:formatCode>
                <c:ptCount val="2"/>
                <c:pt idx="0">
                  <c:v>2019</c:v>
                </c:pt>
                <c:pt idx="1">
                  <c:v>2020</c:v>
                </c:pt>
              </c:numCache>
            </c:numRef>
          </c:cat>
          <c:val>
            <c:numRef>
              <c:f>'PS2.1'!$H$14:$I$14</c:f>
              <c:numCache>
                <c:formatCode>#,##0</c:formatCode>
                <c:ptCount val="2"/>
                <c:pt idx="0">
                  <c:v>301.10000000000002</c:v>
                </c:pt>
                <c:pt idx="1">
                  <c:v>268.10000000000002</c:v>
                </c:pt>
              </c:numCache>
            </c:numRef>
          </c:val>
          <c:extLst>
            <c:ext xmlns:c16="http://schemas.microsoft.com/office/drawing/2014/chart" uri="{C3380CC4-5D6E-409C-BE32-E72D297353CC}">
              <c16:uniqueId val="{00000003-3714-4523-81F4-40B012F4BF7C}"/>
            </c:ext>
          </c:extLst>
        </c:ser>
        <c:ser>
          <c:idx val="3"/>
          <c:order val="3"/>
          <c:tx>
            <c:strRef>
              <c:f>'PS2.1'!$G$15</c:f>
              <c:strCache>
                <c:ptCount val="1"/>
                <c:pt idx="0">
                  <c:v>Waste</c:v>
                </c:pt>
              </c:strCache>
            </c:strRef>
          </c:tx>
          <c:spPr>
            <a:solidFill>
              <a:schemeClr val="accent1">
                <a:lumMod val="20000"/>
                <a:lumOff val="80000"/>
              </a:schemeClr>
            </a:solidFill>
            <a:ln>
              <a:solidFill>
                <a:sysClr val="windowText" lastClr="000000"/>
              </a:solidFill>
            </a:ln>
            <a:effectLst/>
          </c:spPr>
          <c:invertIfNegative val="0"/>
          <c:cat>
            <c:numRef>
              <c:f>'PS2.1'!$H$11:$I$11</c:f>
              <c:numCache>
                <c:formatCode>0</c:formatCode>
                <c:ptCount val="2"/>
                <c:pt idx="0">
                  <c:v>2019</c:v>
                </c:pt>
                <c:pt idx="1">
                  <c:v>2020</c:v>
                </c:pt>
              </c:numCache>
            </c:numRef>
          </c:cat>
          <c:val>
            <c:numRef>
              <c:f>'PS2.1'!$H$15:$I$15</c:f>
              <c:numCache>
                <c:formatCode>#,##0</c:formatCode>
                <c:ptCount val="2"/>
                <c:pt idx="0">
                  <c:v>66.8</c:v>
                </c:pt>
                <c:pt idx="1">
                  <c:v>61.9</c:v>
                </c:pt>
              </c:numCache>
            </c:numRef>
          </c:val>
          <c:extLst>
            <c:ext xmlns:c16="http://schemas.microsoft.com/office/drawing/2014/chart" uri="{C3380CC4-5D6E-409C-BE32-E72D297353CC}">
              <c16:uniqueId val="{00000004-3714-4523-81F4-40B012F4BF7C}"/>
            </c:ext>
          </c:extLst>
        </c:ser>
        <c:ser>
          <c:idx val="5"/>
          <c:order val="4"/>
          <c:tx>
            <c:strRef>
              <c:f>'PS2.1'!$G$17</c:f>
              <c:strCache>
                <c:ptCount val="1"/>
                <c:pt idx="0">
                  <c:v>Land use</c:v>
                </c:pt>
              </c:strCache>
            </c:strRef>
          </c:tx>
          <c:spPr>
            <a:solidFill>
              <a:schemeClr val="tx1"/>
            </a:solidFill>
            <a:ln>
              <a:solidFill>
                <a:sysClr val="windowText" lastClr="000000"/>
              </a:solidFill>
            </a:ln>
            <a:effectLst/>
          </c:spPr>
          <c:invertIfNegative val="0"/>
          <c:cat>
            <c:numRef>
              <c:f>'PS2.1'!$H$11:$I$11</c:f>
              <c:numCache>
                <c:formatCode>0</c:formatCode>
                <c:ptCount val="2"/>
                <c:pt idx="0">
                  <c:v>2019</c:v>
                </c:pt>
                <c:pt idx="1">
                  <c:v>2020</c:v>
                </c:pt>
              </c:numCache>
            </c:numRef>
          </c:cat>
          <c:val>
            <c:numRef>
              <c:f>'PS2.1'!$H$17:$I$17</c:f>
              <c:numCache>
                <c:formatCode>#,##0</c:formatCode>
                <c:ptCount val="2"/>
                <c:pt idx="0">
                  <c:v>-408.4</c:v>
                </c:pt>
                <c:pt idx="1">
                  <c:v>-413.2</c:v>
                </c:pt>
              </c:numCache>
            </c:numRef>
          </c:val>
          <c:extLst>
            <c:ext xmlns:c16="http://schemas.microsoft.com/office/drawing/2014/chart" uri="{C3380CC4-5D6E-409C-BE32-E72D297353CC}">
              <c16:uniqueId val="{00000006-3714-4523-81F4-40B012F4BF7C}"/>
            </c:ext>
          </c:extLst>
        </c:ser>
        <c:ser>
          <c:idx val="4"/>
          <c:order val="5"/>
          <c:tx>
            <c:strRef>
              <c:f>'PS2.1'!$G$16</c:f>
              <c:strCache>
                <c:ptCount val="1"/>
                <c:pt idx="0">
                  <c:v>Supply chain</c:v>
                </c:pt>
              </c:strCache>
            </c:strRef>
          </c:tx>
          <c:spPr>
            <a:solidFill>
              <a:schemeClr val="accent5"/>
            </a:solidFill>
            <a:ln>
              <a:solidFill>
                <a:sysClr val="windowText" lastClr="000000"/>
              </a:solidFill>
            </a:ln>
            <a:effectLst/>
          </c:spPr>
          <c:invertIfNegative val="0"/>
          <c:cat>
            <c:numRef>
              <c:f>'PS2.1'!$H$11:$I$11</c:f>
              <c:numCache>
                <c:formatCode>0</c:formatCode>
                <c:ptCount val="2"/>
                <c:pt idx="0">
                  <c:v>2019</c:v>
                </c:pt>
                <c:pt idx="1">
                  <c:v>2020</c:v>
                </c:pt>
              </c:numCache>
            </c:numRef>
          </c:cat>
          <c:val>
            <c:numRef>
              <c:f>'PS2.1'!$H$16:$I$16</c:f>
              <c:numCache>
                <c:formatCode>#,##0</c:formatCode>
                <c:ptCount val="2"/>
                <c:pt idx="0">
                  <c:v>2809.7</c:v>
                </c:pt>
                <c:pt idx="1">
                  <c:v>2839.3</c:v>
                </c:pt>
              </c:numCache>
            </c:numRef>
          </c:val>
          <c:extLst>
            <c:ext xmlns:c16="http://schemas.microsoft.com/office/drawing/2014/chart" uri="{C3380CC4-5D6E-409C-BE32-E72D297353CC}">
              <c16:uniqueId val="{00000007-3714-4523-81F4-40B012F4BF7C}"/>
            </c:ext>
          </c:extLst>
        </c:ser>
        <c:dLbls>
          <c:showLegendKey val="0"/>
          <c:showVal val="0"/>
          <c:showCatName val="0"/>
          <c:showSerName val="0"/>
          <c:showPercent val="0"/>
          <c:showBubbleSize val="0"/>
        </c:dLbls>
        <c:gapWidth val="150"/>
        <c:overlap val="100"/>
        <c:axId val="696920824"/>
        <c:axId val="696929024"/>
      </c:barChart>
      <c:catAx>
        <c:axId val="69692082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layout>
            <c:manualLayout>
              <c:xMode val="edge"/>
              <c:yMode val="edge"/>
              <c:x val="0.52468181013000792"/>
              <c:y val="0.8376033526478058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6929024"/>
        <c:crosses val="autoZero"/>
        <c:auto val="1"/>
        <c:lblAlgn val="ctr"/>
        <c:lblOffset val="100"/>
        <c:noMultiLvlLbl val="0"/>
      </c:catAx>
      <c:valAx>
        <c:axId val="696929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Emissions (ktCO</a:t>
                </a:r>
                <a:r>
                  <a:rPr lang="en-GB" baseline="-25000"/>
                  <a:t>2</a:t>
                </a:r>
                <a:r>
                  <a:rPr lang="en-GB"/>
                  <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6920824"/>
        <c:crosses val="autoZero"/>
        <c:crossBetween val="between"/>
      </c:valAx>
      <c:spPr>
        <a:noFill/>
        <a:ln>
          <a:noFill/>
        </a:ln>
        <a:effectLst/>
      </c:spPr>
    </c:plotArea>
    <c:legend>
      <c:legendPos val="b"/>
      <c:layout>
        <c:manualLayout>
          <c:xMode val="edge"/>
          <c:yMode val="edge"/>
          <c:x val="0.13695646550530913"/>
          <c:y val="0.89071823991264953"/>
          <c:w val="0.77795832963346578"/>
          <c:h val="0.109281760087350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55969014725455"/>
          <c:y val="5.5555555555555552E-2"/>
          <c:w val="0.80716207263860107"/>
          <c:h val="0.72682962175740307"/>
        </c:manualLayout>
      </c:layout>
      <c:barChart>
        <c:barDir val="col"/>
        <c:grouping val="stacked"/>
        <c:varyColors val="0"/>
        <c:ser>
          <c:idx val="2"/>
          <c:order val="0"/>
          <c:tx>
            <c:strRef>
              <c:f>'PS2.2'!$H$11</c:f>
              <c:strCache>
                <c:ptCount val="1"/>
                <c:pt idx="0">
                  <c:v>Electricity</c:v>
                </c:pt>
              </c:strCache>
            </c:strRef>
          </c:tx>
          <c:spPr>
            <a:solidFill>
              <a:schemeClr val="accent1">
                <a:lumMod val="40000"/>
                <a:lumOff val="60000"/>
              </a:schemeClr>
            </a:solidFill>
            <a:ln>
              <a:solidFill>
                <a:sysClr val="windowText" lastClr="000000"/>
              </a:solidFill>
            </a:ln>
            <a:effectLst/>
          </c:spPr>
          <c:invertIfNegative val="0"/>
          <c:cat>
            <c:numRef>
              <c:f>'PS2.2'!$G$12:$G$22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'PS2.2'!$H$12:$H$22</c:f>
              <c:numCache>
                <c:formatCode>0.00</c:formatCode>
                <c:ptCount val="11"/>
                <c:pt idx="0">
                  <c:v>0.45417853592580626</c:v>
                </c:pt>
                <c:pt idx="1">
                  <c:v>0.42010159412735204</c:v>
                </c:pt>
                <c:pt idx="2">
                  <c:v>0.45818425508216498</c:v>
                </c:pt>
                <c:pt idx="3">
                  <c:v>0.40707635259934538</c:v>
                </c:pt>
                <c:pt idx="4">
                  <c:v>0.34775626679337157</c:v>
                </c:pt>
                <c:pt idx="5">
                  <c:v>0.30045918122398785</c:v>
                </c:pt>
                <c:pt idx="6">
                  <c:v>0.23443225004028836</c:v>
                </c:pt>
                <c:pt idx="7">
                  <c:v>0.20147764428547402</c:v>
                </c:pt>
                <c:pt idx="8">
                  <c:v>0.18320288267824059</c:v>
                </c:pt>
                <c:pt idx="9">
                  <c:v>0.16230291700258065</c:v>
                </c:pt>
                <c:pt idx="10">
                  <c:v>0.14301241533859607</c:v>
                </c:pt>
              </c:numCache>
            </c:numRef>
          </c:val>
          <c:extLst>
            <c:ext xmlns:c16="http://schemas.microsoft.com/office/drawing/2014/chart" uri="{C3380CC4-5D6E-409C-BE32-E72D297353CC}">
              <c16:uniqueId val="{00000002-7E3C-493B-92F9-9D7A7CD92009}"/>
            </c:ext>
          </c:extLst>
        </c:ser>
        <c:ser>
          <c:idx val="3"/>
          <c:order val="1"/>
          <c:tx>
            <c:strRef>
              <c:f>'PS2.2'!$I$11</c:f>
              <c:strCache>
                <c:ptCount val="1"/>
                <c:pt idx="0">
                  <c:v>Non-electricity</c:v>
                </c:pt>
              </c:strCache>
            </c:strRef>
          </c:tx>
          <c:spPr>
            <a:solidFill>
              <a:schemeClr val="accent5"/>
            </a:solidFill>
            <a:ln>
              <a:solidFill>
                <a:sysClr val="windowText" lastClr="000000"/>
              </a:solidFill>
            </a:ln>
            <a:effectLst/>
          </c:spPr>
          <c:invertIfNegative val="0"/>
          <c:cat>
            <c:numRef>
              <c:f>'PS2.2'!$G$12:$G$22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'PS2.2'!$I$12:$I$22</c:f>
              <c:numCache>
                <c:formatCode>0.00</c:formatCode>
                <c:ptCount val="11"/>
                <c:pt idx="0">
                  <c:v>0.47273317020641631</c:v>
                </c:pt>
                <c:pt idx="1">
                  <c:v>0.40066404764958474</c:v>
                </c:pt>
                <c:pt idx="2">
                  <c:v>0.45970153934070956</c:v>
                </c:pt>
                <c:pt idx="3">
                  <c:v>0.45960082395946911</c:v>
                </c:pt>
                <c:pt idx="4">
                  <c:v>0.38652930583772643</c:v>
                </c:pt>
                <c:pt idx="5">
                  <c:v>0.35791836874125332</c:v>
                </c:pt>
                <c:pt idx="6">
                  <c:v>0.37949103374223569</c:v>
                </c:pt>
                <c:pt idx="7">
                  <c:v>0.38422341006200622</c:v>
                </c:pt>
                <c:pt idx="8">
                  <c:v>0.37975834017601695</c:v>
                </c:pt>
                <c:pt idx="9">
                  <c:v>0.35844158292403605</c:v>
                </c:pt>
                <c:pt idx="10">
                  <c:v>0.35345548326914911</c:v>
                </c:pt>
              </c:numCache>
            </c:numRef>
          </c:val>
          <c:extLst>
            <c:ext xmlns:c16="http://schemas.microsoft.com/office/drawing/2014/chart" uri="{C3380CC4-5D6E-409C-BE32-E72D297353CC}">
              <c16:uniqueId val="{00000003-7E3C-493B-92F9-9D7A7CD92009}"/>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150712866166427"/>
              <c:y val="0.8404556945719208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Public Sector GHG emissions from elec and non-elec fuel consumption  </a:t>
                </a:r>
                <a:br>
                  <a:rPr lang="en-US"/>
                </a:br>
                <a:r>
                  <a:rPr lang="en-US"/>
                  <a:t>(MtCO</a:t>
                </a:r>
                <a:r>
                  <a:rPr lang="en-US" baseline="-25000"/>
                  <a:t>2</a:t>
                </a:r>
                <a:r>
                  <a:rPr lang="en-US"/>
                  <a:t>e)</a:t>
                </a:r>
              </a:p>
            </c:rich>
          </c:tx>
          <c:layout>
            <c:manualLayout>
              <c:xMode val="edge"/>
              <c:yMode val="edge"/>
              <c:x val="1.4879107253564786E-2"/>
              <c:y val="7.57575757575757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0.17015644441071734"/>
          <c:y val="0.91756635150335941"/>
          <c:w val="0.56151279072186888"/>
          <c:h val="5.945375730472715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2798213771804"/>
          <c:y val="3.6413236276549799E-2"/>
          <c:w val="0.85460948703511741"/>
          <c:h val="0.80111700273972464"/>
        </c:manualLayout>
      </c:layout>
      <c:barChart>
        <c:barDir val="col"/>
        <c:grouping val="stacked"/>
        <c:varyColors val="0"/>
        <c:ser>
          <c:idx val="0"/>
          <c:order val="0"/>
          <c:tx>
            <c:strRef>
              <c:f>'PS2.3'!$G$12</c:f>
              <c:strCache>
                <c:ptCount val="1"/>
                <c:pt idx="0">
                  <c:v>Buildings</c:v>
                </c:pt>
              </c:strCache>
            </c:strRef>
          </c:tx>
          <c:spPr>
            <a:solidFill>
              <a:schemeClr val="accent1">
                <a:lumMod val="20000"/>
                <a:lumOff val="80000"/>
              </a:schemeClr>
            </a:solidFill>
            <a:ln>
              <a:solidFill>
                <a:sysClr val="windowText" lastClr="000000"/>
              </a:solidFill>
            </a:ln>
            <a:effectLst/>
          </c:spPr>
          <c:invertIfNegative val="0"/>
          <c:cat>
            <c:numRef>
              <c:f>'PS2.3'!$H$11:$I$11</c:f>
              <c:numCache>
                <c:formatCode>General</c:formatCode>
                <c:ptCount val="2"/>
                <c:pt idx="0">
                  <c:v>2016</c:v>
                </c:pt>
                <c:pt idx="1">
                  <c:v>2018</c:v>
                </c:pt>
              </c:numCache>
            </c:numRef>
          </c:cat>
          <c:val>
            <c:numRef>
              <c:f>'PS2.3'!$H$12:$I$12</c:f>
              <c:numCache>
                <c:formatCode>#,##0</c:formatCode>
                <c:ptCount val="2"/>
                <c:pt idx="0">
                  <c:v>235.63399999999999</c:v>
                </c:pt>
                <c:pt idx="1">
                  <c:v>210.43600000000001</c:v>
                </c:pt>
              </c:numCache>
            </c:numRef>
          </c:val>
          <c:extLst>
            <c:ext xmlns:c16="http://schemas.microsoft.com/office/drawing/2014/chart" uri="{C3380CC4-5D6E-409C-BE32-E72D297353CC}">
              <c16:uniqueId val="{00000007-3417-4995-975D-160837D7316F}"/>
            </c:ext>
          </c:extLst>
        </c:ser>
        <c:ser>
          <c:idx val="1"/>
          <c:order val="1"/>
          <c:tx>
            <c:strRef>
              <c:f>'PS2.3'!$G$13</c:f>
              <c:strCache>
                <c:ptCount val="1"/>
                <c:pt idx="0">
                  <c:v>Transport</c:v>
                </c:pt>
              </c:strCache>
            </c:strRef>
          </c:tx>
          <c:spPr>
            <a:solidFill>
              <a:schemeClr val="accent1"/>
            </a:solidFill>
            <a:ln>
              <a:solidFill>
                <a:sysClr val="windowText" lastClr="000000"/>
              </a:solidFill>
            </a:ln>
            <a:effectLst/>
          </c:spPr>
          <c:invertIfNegative val="0"/>
          <c:cat>
            <c:numRef>
              <c:f>'PS2.3'!$H$11:$I$11</c:f>
              <c:numCache>
                <c:formatCode>General</c:formatCode>
                <c:ptCount val="2"/>
                <c:pt idx="0">
                  <c:v>2016</c:v>
                </c:pt>
                <c:pt idx="1">
                  <c:v>2018</c:v>
                </c:pt>
              </c:numCache>
            </c:numRef>
          </c:cat>
          <c:val>
            <c:numRef>
              <c:f>'PS2.3'!$H$13:$I$13</c:f>
              <c:numCache>
                <c:formatCode>#,##0</c:formatCode>
                <c:ptCount val="2"/>
                <c:pt idx="0">
                  <c:v>179.40600000000001</c:v>
                </c:pt>
                <c:pt idx="1">
                  <c:v>167.191</c:v>
                </c:pt>
              </c:numCache>
            </c:numRef>
          </c:val>
          <c:extLst>
            <c:ext xmlns:c16="http://schemas.microsoft.com/office/drawing/2014/chart" uri="{C3380CC4-5D6E-409C-BE32-E72D297353CC}">
              <c16:uniqueId val="{00000008-3417-4995-975D-160837D7316F}"/>
            </c:ext>
          </c:extLst>
        </c:ser>
        <c:ser>
          <c:idx val="2"/>
          <c:order val="2"/>
          <c:tx>
            <c:strRef>
              <c:f>'PS2.3'!$G$14</c:f>
              <c:strCache>
                <c:ptCount val="1"/>
                <c:pt idx="0">
                  <c:v>Procurement</c:v>
                </c:pt>
              </c:strCache>
            </c:strRef>
          </c:tx>
          <c:spPr>
            <a:solidFill>
              <a:schemeClr val="accent5">
                <a:lumMod val="50000"/>
              </a:schemeClr>
            </a:solidFill>
            <a:ln>
              <a:solidFill>
                <a:sysClr val="windowText" lastClr="000000"/>
              </a:solidFill>
            </a:ln>
            <a:effectLst/>
          </c:spPr>
          <c:invertIfNegative val="0"/>
          <c:cat>
            <c:numRef>
              <c:f>'PS2.3'!$H$11:$I$11</c:f>
              <c:numCache>
                <c:formatCode>General</c:formatCode>
                <c:ptCount val="2"/>
                <c:pt idx="0">
                  <c:v>2016</c:v>
                </c:pt>
                <c:pt idx="1">
                  <c:v>2018</c:v>
                </c:pt>
              </c:numCache>
            </c:numRef>
          </c:cat>
          <c:val>
            <c:numRef>
              <c:f>'PS2.3'!$H$14:$I$14</c:f>
              <c:numCache>
                <c:formatCode>#,##0</c:formatCode>
                <c:ptCount val="2"/>
                <c:pt idx="0">
                  <c:v>637.28300000000002</c:v>
                </c:pt>
                <c:pt idx="1">
                  <c:v>623.75</c:v>
                </c:pt>
              </c:numCache>
            </c:numRef>
          </c:val>
          <c:extLst>
            <c:ext xmlns:c16="http://schemas.microsoft.com/office/drawing/2014/chart" uri="{C3380CC4-5D6E-409C-BE32-E72D297353CC}">
              <c16:uniqueId val="{00000009-3417-4995-975D-160837D7316F}"/>
            </c:ext>
          </c:extLst>
        </c:ser>
        <c:dLbls>
          <c:showLegendKey val="0"/>
          <c:showVal val="0"/>
          <c:showCatName val="0"/>
          <c:showSerName val="0"/>
          <c:showPercent val="0"/>
          <c:showBubbleSize val="0"/>
        </c:dLbls>
        <c:gapWidth val="150"/>
        <c:overlap val="100"/>
        <c:axId val="696920824"/>
        <c:axId val="696929024"/>
      </c:barChart>
      <c:catAx>
        <c:axId val="69692082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layout>
            <c:manualLayout>
              <c:xMode val="edge"/>
              <c:yMode val="edge"/>
              <c:x val="0.52184197870818172"/>
              <c:y val="0.8856449995159704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6929024"/>
        <c:crosses val="autoZero"/>
        <c:auto val="1"/>
        <c:lblAlgn val="ctr"/>
        <c:lblOffset val="100"/>
        <c:noMultiLvlLbl val="0"/>
      </c:catAx>
      <c:valAx>
        <c:axId val="696929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Emissions (ktCO</a:t>
                </a:r>
                <a:r>
                  <a:rPr lang="en-GB" baseline="-25000"/>
                  <a:t>2</a:t>
                </a:r>
                <a:r>
                  <a:rPr lang="en-GB"/>
                  <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6920824"/>
        <c:crosses val="autoZero"/>
        <c:crossBetween val="between"/>
      </c:valAx>
      <c:spPr>
        <a:noFill/>
        <a:ln>
          <a:noFill/>
        </a:ln>
        <a:effectLst/>
      </c:spPr>
    </c:plotArea>
    <c:legend>
      <c:legendPos val="b"/>
      <c:layout>
        <c:manualLayout>
          <c:xMode val="edge"/>
          <c:yMode val="edge"/>
          <c:x val="5.3767240385341759E-2"/>
          <c:y val="0.92763208542206699"/>
          <c:w val="0.90486428352755477"/>
          <c:h val="7.0533432242632324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'PS2.4'!$I$11</c:f>
              <c:strCache>
                <c:ptCount val="1"/>
                <c:pt idx="0">
                  <c:v>NHS Wales Estate Emissions (kgCO2/m2 floor space)</c:v>
                </c:pt>
              </c:strCache>
            </c:strRef>
          </c:tx>
          <c:spPr>
            <a:ln w="28575" cap="rnd">
              <a:solidFill>
                <a:schemeClr val="accent1"/>
              </a:solidFill>
              <a:round/>
            </a:ln>
            <a:effectLst/>
          </c:spPr>
          <c:marker>
            <c:symbol val="none"/>
          </c:marker>
          <c:cat>
            <c:numRef>
              <c:f>'PS2.4'!$H$12:$H$18</c:f>
              <c:numCache>
                <c:formatCode>General</c:formatCode>
                <c:ptCount val="7"/>
                <c:pt idx="0">
                  <c:v>2012</c:v>
                </c:pt>
                <c:pt idx="1">
                  <c:v>2013</c:v>
                </c:pt>
                <c:pt idx="2">
                  <c:v>2014</c:v>
                </c:pt>
                <c:pt idx="3">
                  <c:v>2015</c:v>
                </c:pt>
                <c:pt idx="4">
                  <c:v>2016</c:v>
                </c:pt>
                <c:pt idx="5">
                  <c:v>2017</c:v>
                </c:pt>
                <c:pt idx="6">
                  <c:v>2018</c:v>
                </c:pt>
              </c:numCache>
            </c:numRef>
          </c:cat>
          <c:val>
            <c:numRef>
              <c:f>'PS2.4'!$I$12:$I$18</c:f>
              <c:numCache>
                <c:formatCode>General</c:formatCode>
                <c:ptCount val="7"/>
                <c:pt idx="0">
                  <c:v>117</c:v>
                </c:pt>
                <c:pt idx="1">
                  <c:v>110</c:v>
                </c:pt>
                <c:pt idx="2">
                  <c:v>111</c:v>
                </c:pt>
                <c:pt idx="3">
                  <c:v>104</c:v>
                </c:pt>
                <c:pt idx="4">
                  <c:v>105</c:v>
                </c:pt>
                <c:pt idx="5">
                  <c:v>98</c:v>
                </c:pt>
                <c:pt idx="6">
                  <c:v>74</c:v>
                </c:pt>
              </c:numCache>
            </c:numRef>
          </c:val>
          <c:smooth val="0"/>
          <c:extLst>
            <c:ext xmlns:c16="http://schemas.microsoft.com/office/drawing/2014/chart" uri="{C3380CC4-5D6E-409C-BE32-E72D297353CC}">
              <c16:uniqueId val="{00000000-BEA9-46C0-A330-D39CF50DCC7E}"/>
            </c:ext>
          </c:extLst>
        </c:ser>
        <c:dLbls>
          <c:showLegendKey val="0"/>
          <c:showVal val="0"/>
          <c:showCatName val="0"/>
          <c:showSerName val="0"/>
          <c:showPercent val="0"/>
          <c:showBubbleSize val="0"/>
        </c:dLbls>
        <c:smooth val="0"/>
        <c:axId val="904235608"/>
        <c:axId val="904237576"/>
      </c:lineChart>
      <c:catAx>
        <c:axId val="904235608"/>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9488445647764062"/>
              <c:y val="0.9362484757168861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04237576"/>
        <c:crosses val="autoZero"/>
        <c:auto val="1"/>
        <c:lblAlgn val="ctr"/>
        <c:lblOffset val="100"/>
        <c:noMultiLvlLbl val="0"/>
      </c:catAx>
      <c:valAx>
        <c:axId val="904237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NHS Wales Estate Emissions (kgCO</a:t>
                </a:r>
                <a:r>
                  <a:rPr lang="en-GB" baseline="-25000"/>
                  <a:t>2</a:t>
                </a:r>
                <a:r>
                  <a:rPr lang="en-GB"/>
                  <a:t>/m</a:t>
                </a:r>
                <a:r>
                  <a:rPr lang="en-GB" baseline="30000"/>
                  <a:t>2</a:t>
                </a:r>
                <a:r>
                  <a:rPr lang="en-GB"/>
                  <a:t> floor space)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04235608"/>
        <c:crosses val="autoZero"/>
        <c:crossBetween val="midCat"/>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87357767472615"/>
          <c:y val="3.9438948008075139E-2"/>
          <c:w val="0.81941763208843243"/>
          <c:h val="0.81416454983475728"/>
        </c:manualLayout>
      </c:layout>
      <c:lineChart>
        <c:grouping val="standard"/>
        <c:varyColors val="0"/>
        <c:ser>
          <c:idx val="2"/>
          <c:order val="0"/>
          <c:tx>
            <c:strRef>
              <c:f>'PS1.1'!$H$10</c:f>
              <c:strCache>
                <c:ptCount val="1"/>
                <c:pt idx="0">
                  <c:v>Public Sector Total (ktCO2e)</c:v>
                </c:pt>
              </c:strCache>
            </c:strRef>
          </c:tx>
          <c:spPr>
            <a:ln w="28575" cap="rnd">
              <a:solidFill>
                <a:schemeClr val="accent1"/>
              </a:solidFill>
              <a:round/>
            </a:ln>
            <a:effectLst/>
          </c:spPr>
          <c:marker>
            <c:symbol val="none"/>
          </c:marker>
          <c:cat>
            <c:strRef>
              <c:f>'PS1.1'!$G$12:$G$36</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'PS1.1'!$H$12:$H$36</c:f>
              <c:numCache>
                <c:formatCode>0</c:formatCode>
                <c:ptCount val="25"/>
                <c:pt idx="0">
                  <c:v>791.77371660549136</c:v>
                </c:pt>
                <c:pt idx="1">
                  <c:v>718.20201310070877</c:v>
                </c:pt>
                <c:pt idx="2">
                  <c:v>581.71569078317293</c:v>
                </c:pt>
                <c:pt idx="3">
                  <c:v>594.95837688396898</c:v>
                </c:pt>
                <c:pt idx="4">
                  <c:v>572.51708886094923</c:v>
                </c:pt>
                <c:pt idx="5">
                  <c:v>563.27406437200841</c:v>
                </c:pt>
                <c:pt idx="6">
                  <c:v>464.00589201664161</c:v>
                </c:pt>
                <c:pt idx="7">
                  <c:v>462.24580539637356</c:v>
                </c:pt>
                <c:pt idx="8">
                  <c:v>516.94829144677658</c:v>
                </c:pt>
                <c:pt idx="9">
                  <c:v>527.11483843511724</c:v>
                </c:pt>
                <c:pt idx="10">
                  <c:v>470.12471092903274</c:v>
                </c:pt>
                <c:pt idx="11">
                  <c:v>432.86110257581072</c:v>
                </c:pt>
                <c:pt idx="12">
                  <c:v>451.36231944116071</c:v>
                </c:pt>
                <c:pt idx="13">
                  <c:v>413.09671047117467</c:v>
                </c:pt>
                <c:pt idx="14">
                  <c:v>441.40000117439661</c:v>
                </c:pt>
                <c:pt idx="15">
                  <c:v>372.19650010625611</c:v>
                </c:pt>
                <c:pt idx="16">
                  <c:v>427.07950317562791</c:v>
                </c:pt>
                <c:pt idx="17">
                  <c:v>427.64129382160564</c:v>
                </c:pt>
                <c:pt idx="18">
                  <c:v>358.68990606408278</c:v>
                </c:pt>
                <c:pt idx="19">
                  <c:v>330.69508147650811</c:v>
                </c:pt>
                <c:pt idx="20">
                  <c:v>354.30958539098737</c:v>
                </c:pt>
                <c:pt idx="21">
                  <c:v>359.73536425784806</c:v>
                </c:pt>
                <c:pt idx="22">
                  <c:v>356.70671196172594</c:v>
                </c:pt>
                <c:pt idx="23">
                  <c:v>335.73822170337235</c:v>
                </c:pt>
                <c:pt idx="24">
                  <c:v>330.69277482317057</c:v>
                </c:pt>
              </c:numCache>
            </c:numRef>
          </c:val>
          <c:smooth val="0"/>
          <c:extLst>
            <c:ext xmlns:c16="http://schemas.microsoft.com/office/drawing/2014/chart" uri="{C3380CC4-5D6E-409C-BE32-E72D297353CC}">
              <c16:uniqueId val="{00000000-3F47-43F4-8AA0-EAF0B9C4B1D4}"/>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sz="1000">
                    <a:solidFill>
                      <a:schemeClr val="tx1"/>
                    </a:solidFill>
                    <a:latin typeface="Arial" panose="020B0604020202020204" pitchFamily="34" charset="0"/>
                    <a:cs typeface="Arial" panose="020B0604020202020204" pitchFamily="34" charset="0"/>
                  </a:rPr>
                  <a:t>Year</a:t>
                </a:r>
              </a:p>
            </c:rich>
          </c:tx>
          <c:layout>
            <c:manualLayout>
              <c:xMode val="edge"/>
              <c:yMode val="edge"/>
              <c:x val="0.53189767016574385"/>
              <c:y val="0.9187904710132281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tickLblSkip val="2"/>
        <c:tickMarkSkip val="1"/>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sz="1000">
                    <a:solidFill>
                      <a:schemeClr val="tx1"/>
                    </a:solidFill>
                    <a:latin typeface="Arial" panose="020B0604020202020204" pitchFamily="34" charset="0"/>
                    <a:cs typeface="Arial" panose="020B0604020202020204" pitchFamily="34" charset="0"/>
                  </a:rPr>
                  <a:t>Public sector Greenhouse</a:t>
                </a:r>
                <a:r>
                  <a:rPr lang="en-GB" sz="1000" baseline="0">
                    <a:solidFill>
                      <a:schemeClr val="tx1"/>
                    </a:solidFill>
                    <a:latin typeface="Arial" panose="020B0604020202020204" pitchFamily="34" charset="0"/>
                    <a:cs typeface="Arial" panose="020B0604020202020204" pitchFamily="34" charset="0"/>
                  </a:rPr>
                  <a:t> Gas Emissions (ktCO</a:t>
                </a:r>
                <a:r>
                  <a:rPr lang="en-GB" sz="1000" baseline="-25000">
                    <a:solidFill>
                      <a:schemeClr val="tx1"/>
                    </a:solidFill>
                    <a:latin typeface="Arial" panose="020B0604020202020204" pitchFamily="34" charset="0"/>
                    <a:cs typeface="Arial" panose="020B0604020202020204" pitchFamily="34" charset="0"/>
                  </a:rPr>
                  <a:t>2</a:t>
                </a:r>
                <a:r>
                  <a:rPr lang="en-GB" sz="1000" baseline="0">
                    <a:solidFill>
                      <a:schemeClr val="tx1"/>
                    </a:solidFill>
                    <a:latin typeface="Arial" panose="020B0604020202020204" pitchFamily="34" charset="0"/>
                    <a:cs typeface="Arial" panose="020B0604020202020204" pitchFamily="34" charset="0"/>
                  </a:rPr>
                  <a:t>e)</a:t>
                </a:r>
                <a:endParaRPr lang="en-GB" sz="1000">
                  <a:solidFill>
                    <a:schemeClr val="tx1"/>
                  </a:solidFill>
                  <a:latin typeface="Arial" panose="020B0604020202020204" pitchFamily="34" charset="0"/>
                  <a:cs typeface="Arial" panose="020B0604020202020204" pitchFamily="34" charset="0"/>
                </a:endParaRPr>
              </a:p>
            </c:rich>
          </c:tx>
          <c:layout>
            <c:manualLayout>
              <c:xMode val="edge"/>
              <c:yMode val="edge"/>
              <c:x val="3.6893928913096272E-2"/>
              <c:y val="0.133824592434199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gov.wales/sites/default/files/publications/2019-06/low-carbon-delivery-plan_1.pdf" TargetMode="Externa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10</xdr:col>
      <xdr:colOff>27781</xdr:colOff>
      <xdr:row>1</xdr:row>
      <xdr:rowOff>171451</xdr:rowOff>
    </xdr:from>
    <xdr:to>
      <xdr:col>12</xdr:col>
      <xdr:colOff>448354</xdr:colOff>
      <xdr:row>7</xdr:row>
      <xdr:rowOff>514350</xdr:rowOff>
    </xdr:to>
    <xdr:pic>
      <xdr:nvPicPr>
        <xdr:cNvPr id="8" name="Picture 7">
          <a:extLst>
            <a:ext uri="{FF2B5EF4-FFF2-40B4-BE49-F238E27FC236}">
              <a16:creationId xmlns:a16="http://schemas.microsoft.com/office/drawing/2014/main" id="{75A72EE9-F1F5-4389-9A3F-BD111C796A1E}"/>
            </a:ext>
          </a:extLst>
        </xdr:cNvPr>
        <xdr:cNvPicPr>
          <a:picLocks noChangeAspect="1"/>
        </xdr:cNvPicPr>
      </xdr:nvPicPr>
      <xdr:blipFill>
        <a:blip xmlns:r="http://schemas.openxmlformats.org/officeDocument/2006/relationships" r:embed="rId1"/>
        <a:stretch>
          <a:fillRect/>
        </a:stretch>
      </xdr:blipFill>
      <xdr:spPr>
        <a:xfrm>
          <a:off x="7365206" y="371476"/>
          <a:ext cx="1884248" cy="1904999"/>
        </a:xfrm>
        <a:prstGeom prst="rect">
          <a:avLst/>
        </a:prstGeom>
      </xdr:spPr>
    </xdr:pic>
    <xdr:clientData/>
  </xdr:twoCellAnchor>
  <xdr:twoCellAnchor editAs="oneCell">
    <xdr:from>
      <xdr:col>13</xdr:col>
      <xdr:colOff>0</xdr:colOff>
      <xdr:row>1</xdr:row>
      <xdr:rowOff>177800</xdr:rowOff>
    </xdr:from>
    <xdr:to>
      <xdr:col>15</xdr:col>
      <xdr:colOff>95250</xdr:colOff>
      <xdr:row>6</xdr:row>
      <xdr:rowOff>363604</xdr:rowOff>
    </xdr:to>
    <xdr:pic>
      <xdr:nvPicPr>
        <xdr:cNvPr id="9" name="Picture 8" descr="Ricardo pushes boundaries of lightweight and thermally-efficient engine  design">
          <a:extLst>
            <a:ext uri="{FF2B5EF4-FFF2-40B4-BE49-F238E27FC236}">
              <a16:creationId xmlns:a16="http://schemas.microsoft.com/office/drawing/2014/main" id="{A4C63F54-4F97-453D-9C81-5BCF6887FC59}"/>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795" t="25286" r="14658" b="22999"/>
        <a:stretch/>
      </xdr:blipFill>
      <xdr:spPr bwMode="auto">
        <a:xfrm>
          <a:off x="9534525" y="381000"/>
          <a:ext cx="1562100" cy="1182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11819</xdr:colOff>
      <xdr:row>4</xdr:row>
      <xdr:rowOff>145143</xdr:rowOff>
    </xdr:from>
    <xdr:to>
      <xdr:col>5</xdr:col>
      <xdr:colOff>1076325</xdr:colOff>
      <xdr:row>35</xdr:row>
      <xdr:rowOff>179457</xdr:rowOff>
    </xdr:to>
    <xdr:graphicFrame macro="">
      <xdr:nvGraphicFramePr>
        <xdr:cNvPr id="2" name="Chart 1">
          <a:extLst>
            <a:ext uri="{FF2B5EF4-FFF2-40B4-BE49-F238E27FC236}">
              <a16:creationId xmlns:a16="http://schemas.microsoft.com/office/drawing/2014/main" id="{2C09FB57-2498-4DCD-ACD1-3DEE0F285B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773043</xdr:colOff>
      <xdr:row>6</xdr:row>
      <xdr:rowOff>13804</xdr:rowOff>
    </xdr:from>
    <xdr:to>
      <xdr:col>5</xdr:col>
      <xdr:colOff>909335</xdr:colOff>
      <xdr:row>30</xdr:row>
      <xdr:rowOff>137215</xdr:rowOff>
    </xdr:to>
    <xdr:sp macro="" textlink="">
      <xdr:nvSpPr>
        <xdr:cNvPr id="3" name="Rectangle 2">
          <a:extLst>
            <a:ext uri="{FF2B5EF4-FFF2-40B4-BE49-F238E27FC236}">
              <a16:creationId xmlns:a16="http://schemas.microsoft.com/office/drawing/2014/main" id="{0C8ABEEB-7F6C-4F72-A633-6694A0CC3EA0}"/>
            </a:ext>
          </a:extLst>
        </xdr:cNvPr>
        <xdr:cNvSpPr/>
      </xdr:nvSpPr>
      <xdr:spPr>
        <a:xfrm>
          <a:off x="5259456" y="2084456"/>
          <a:ext cx="950749" cy="547949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666749</xdr:colOff>
      <xdr:row>3</xdr:row>
      <xdr:rowOff>85723</xdr:rowOff>
    </xdr:from>
    <xdr:to>
      <xdr:col>18</xdr:col>
      <xdr:colOff>561974</xdr:colOff>
      <xdr:row>33</xdr:row>
      <xdr:rowOff>123824</xdr:rowOff>
    </xdr:to>
    <xdr:sp macro="" textlink="">
      <xdr:nvSpPr>
        <xdr:cNvPr id="2" name="Rectangle 1">
          <a:extLst>
            <a:ext uri="{FF2B5EF4-FFF2-40B4-BE49-F238E27FC236}">
              <a16:creationId xmlns:a16="http://schemas.microsoft.com/office/drawing/2014/main" id="{77044762-34C4-4D31-A86E-94D338CC1566}"/>
            </a:ext>
          </a:extLst>
        </xdr:cNvPr>
        <xdr:cNvSpPr/>
      </xdr:nvSpPr>
      <xdr:spPr>
        <a:xfrm>
          <a:off x="666749" y="1127123"/>
          <a:ext cx="13100050" cy="5972176"/>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a:solidFill>
                <a:schemeClr val="lt1"/>
              </a:solidFill>
              <a:effectLst/>
              <a:latin typeface="+mn-lt"/>
              <a:ea typeface="+mn-ea"/>
              <a:cs typeface="+mn-cs"/>
            </a:rPr>
            <a:t>In Wales, </a:t>
          </a:r>
          <a:r>
            <a:rPr lang="en-GB" sz="1800" b="1">
              <a:solidFill>
                <a:schemeClr val="lt1"/>
              </a:solidFill>
              <a:effectLst/>
              <a:latin typeface="+mn-lt"/>
              <a:ea typeface="+mn-ea"/>
              <a:cs typeface="+mn-cs"/>
            </a:rPr>
            <a:t>The Environment Act (2016) </a:t>
          </a:r>
          <a:r>
            <a:rPr lang="en-GB" sz="1800">
              <a:solidFill>
                <a:schemeClr val="lt1"/>
              </a:solidFill>
              <a:effectLst/>
              <a:latin typeface="+mn-lt"/>
              <a:ea typeface="+mn-ea"/>
              <a:cs typeface="+mn-cs"/>
            </a:rPr>
            <a:t>provides a statutory emissions reduction framework for the low-carbon transition. It establishes a system of targets and carbon budgets to 2050. The Environment Act originally required Welsh Ministers to reduce all emissions in Wales by at least 80% by the year 2050. Since Welsh Government declared a climate emergency in April 2019, it has formally committed Wales to achieving net-zero by 2050. </a:t>
          </a: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Alongside the net zero target, the Act also requires Welsh Ministers to set interim emissions reduction targets for the years 2020, 2030 and 2040 and establish a system of carbon budgeting that together creates an emissions reduction pathway to the 2050 target. Each carbon budget runs for 5 years, starting in 2016 – </a:t>
          </a:r>
          <a:r>
            <a:rPr lang="en-GB" sz="1800" b="1">
              <a:solidFill>
                <a:schemeClr val="lt1"/>
              </a:solidFill>
              <a:effectLst/>
              <a:latin typeface="+mn-lt"/>
              <a:ea typeface="+mn-ea"/>
              <a:cs typeface="+mn-cs"/>
            </a:rPr>
            <a:t>CB1 (or carbon budget period 1) therefore spans the 5 years from 2016-2020 (inclusive). </a:t>
          </a:r>
          <a:r>
            <a:rPr lang="en-GB" sz="1800">
              <a:solidFill>
                <a:schemeClr val="lt1"/>
              </a:solidFill>
              <a:effectLst/>
              <a:latin typeface="+mn-lt"/>
              <a:ea typeface="+mn-ea"/>
              <a:cs typeface="+mn-cs"/>
            </a:rPr>
            <a:t>Welsh Ministers must publish a plan that sets out the policies and proposals for meeting each carbon budget before the end of the first year of that budget period. For CB1, that plan is the Low Carbon Delivery Plan (Prosperity for All: A Low Carbon Wales).</a:t>
          </a: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Welsh Government also have a statutory duty to publish a statement of progress for each carbon budget before the end of the second year after the budgetary period, meaning the statement of progress for the first carbon budget (2016-2020) must be published before the end of 2022. This statement of progress also includes the final amount of the net Welsh emissions account for the period, and what the Ministers consider to be the reasons why the carbon budget for the period has, or has not, been met. The assessment of progress is made by tracking a set of “performance indicators”.</a:t>
          </a:r>
        </a:p>
      </xdr:txBody>
    </xdr:sp>
    <xdr:clientData/>
  </xdr:twoCellAnchor>
  <xdr:twoCellAnchor>
    <xdr:from>
      <xdr:col>0</xdr:col>
      <xdr:colOff>676275</xdr:colOff>
      <xdr:row>35</xdr:row>
      <xdr:rowOff>180975</xdr:rowOff>
    </xdr:from>
    <xdr:to>
      <xdr:col>18</xdr:col>
      <xdr:colOff>552450</xdr:colOff>
      <xdr:row>66</xdr:row>
      <xdr:rowOff>104775</xdr:rowOff>
    </xdr:to>
    <xdr:sp macro="" textlink="">
      <xdr:nvSpPr>
        <xdr:cNvPr id="3" name="Rectangle 2">
          <a:extLst>
            <a:ext uri="{FF2B5EF4-FFF2-40B4-BE49-F238E27FC236}">
              <a16:creationId xmlns:a16="http://schemas.microsoft.com/office/drawing/2014/main" id="{B8589B54-6284-427A-8990-218EF60E39FC}"/>
            </a:ext>
          </a:extLst>
        </xdr:cNvPr>
        <xdr:cNvSpPr/>
      </xdr:nvSpPr>
      <xdr:spPr>
        <a:xfrm>
          <a:off x="676275" y="7464425"/>
          <a:ext cx="13020675" cy="6026150"/>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This spreadsheet provides a summary of each of the performance indicators used to assess progress throughout CB1. These performance indicators followed a tiered structure, as detailed below:</a:t>
          </a:r>
        </a:p>
      </xdr:txBody>
    </xdr:sp>
    <xdr:clientData/>
  </xdr:twoCellAnchor>
  <xdr:twoCellAnchor editAs="oneCell">
    <xdr:from>
      <xdr:col>3</xdr:col>
      <xdr:colOff>647700</xdr:colOff>
      <xdr:row>40</xdr:row>
      <xdr:rowOff>47954</xdr:rowOff>
    </xdr:from>
    <xdr:to>
      <xdr:col>17</xdr:col>
      <xdr:colOff>82550</xdr:colOff>
      <xdr:row>64</xdr:row>
      <xdr:rowOff>173982</xdr:rowOff>
    </xdr:to>
    <xdr:pic>
      <xdr:nvPicPr>
        <xdr:cNvPr id="4" name="Picture 3">
          <a:extLst>
            <a:ext uri="{FF2B5EF4-FFF2-40B4-BE49-F238E27FC236}">
              <a16:creationId xmlns:a16="http://schemas.microsoft.com/office/drawing/2014/main" id="{9B9BF2B3-D5CA-41A8-B756-1EAC12F38F37}"/>
            </a:ext>
          </a:extLst>
        </xdr:cNvPr>
        <xdr:cNvPicPr>
          <a:picLocks noChangeAspect="1"/>
        </xdr:cNvPicPr>
      </xdr:nvPicPr>
      <xdr:blipFill>
        <a:blip xmlns:r="http://schemas.openxmlformats.org/officeDocument/2006/relationships" r:embed="rId1"/>
        <a:stretch>
          <a:fillRect/>
        </a:stretch>
      </xdr:blipFill>
      <xdr:spPr>
        <a:xfrm>
          <a:off x="2847975" y="8417254"/>
          <a:ext cx="9658350" cy="4850428"/>
        </a:xfrm>
        <a:prstGeom prst="rect">
          <a:avLst/>
        </a:prstGeom>
      </xdr:spPr>
    </xdr:pic>
    <xdr:clientData/>
  </xdr:twoCellAnchor>
  <xdr:twoCellAnchor>
    <xdr:from>
      <xdr:col>0</xdr:col>
      <xdr:colOff>676275</xdr:colOff>
      <xdr:row>68</xdr:row>
      <xdr:rowOff>171450</xdr:rowOff>
    </xdr:from>
    <xdr:to>
      <xdr:col>18</xdr:col>
      <xdr:colOff>552450</xdr:colOff>
      <xdr:row>91</xdr:row>
      <xdr:rowOff>171450</xdr:rowOff>
    </xdr:to>
    <xdr:sp macro="" textlink="">
      <xdr:nvSpPr>
        <xdr:cNvPr id="5" name="Rectangle 4">
          <a:extLst>
            <a:ext uri="{FF2B5EF4-FFF2-40B4-BE49-F238E27FC236}">
              <a16:creationId xmlns:a16="http://schemas.microsoft.com/office/drawing/2014/main" id="{F2448DA7-139C-4B61-A0CC-37746487850A}"/>
            </a:ext>
          </a:extLst>
        </xdr:cNvPr>
        <xdr:cNvSpPr/>
      </xdr:nvSpPr>
      <xdr:spPr>
        <a:xfrm>
          <a:off x="673100" y="14144625"/>
          <a:ext cx="13081000" cy="4600575"/>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Progress against each indicator is assessed through a rating system. </a:t>
          </a:r>
          <a:r>
            <a:rPr lang="en-GB" sz="1800" b="1">
              <a:solidFill>
                <a:schemeClr val="lt1"/>
              </a:solidFill>
              <a:effectLst/>
              <a:latin typeface="+mn-lt"/>
              <a:ea typeface="+mn-ea"/>
              <a:cs typeface="+mn-cs"/>
            </a:rPr>
            <a:t>A threshold of 5% is used to ensure confidence in the observed direction of travel </a:t>
          </a:r>
          <a:r>
            <a:rPr lang="en-GB" sz="1800">
              <a:solidFill>
                <a:schemeClr val="lt1"/>
              </a:solidFill>
              <a:effectLst/>
              <a:latin typeface="+mn-lt"/>
              <a:ea typeface="+mn-ea"/>
              <a:cs typeface="+mn-cs"/>
            </a:rPr>
            <a:t>(i.e., a change of less than 5% in either direction will be rated amber, as we cannot be confident in the observed trend).</a:t>
          </a:r>
        </a:p>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The rating symbols are summarised below:</a:t>
          </a:r>
        </a:p>
      </xdr:txBody>
    </xdr:sp>
    <xdr:clientData/>
  </xdr:twoCellAnchor>
  <xdr:twoCellAnchor>
    <xdr:from>
      <xdr:col>9</xdr:col>
      <xdr:colOff>53975</xdr:colOff>
      <xdr:row>19</xdr:row>
      <xdr:rowOff>6350</xdr:rowOff>
    </xdr:from>
    <xdr:to>
      <xdr:col>11</xdr:col>
      <xdr:colOff>6350</xdr:colOff>
      <xdr:row>22</xdr:row>
      <xdr:rowOff>130175</xdr:rowOff>
    </xdr:to>
    <xdr:sp macro="" textlink="">
      <xdr:nvSpPr>
        <xdr:cNvPr id="7" name="Rectangle: Rounded Corners 6">
          <a:hlinkClick xmlns:r="http://schemas.openxmlformats.org/officeDocument/2006/relationships" r:id="rId2"/>
          <a:extLst>
            <a:ext uri="{FF2B5EF4-FFF2-40B4-BE49-F238E27FC236}">
              <a16:creationId xmlns:a16="http://schemas.microsoft.com/office/drawing/2014/main" id="{F08ED88F-5488-4647-8417-7E54A13FEFE0}"/>
            </a:ext>
          </a:extLst>
        </xdr:cNvPr>
        <xdr:cNvSpPr/>
      </xdr:nvSpPr>
      <xdr:spPr>
        <a:xfrm>
          <a:off x="6654800" y="4181475"/>
          <a:ext cx="1422400" cy="720725"/>
        </a:xfrm>
        <a:prstGeom prst="roundRect">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Click here to access the Low Carbon Delivery Plan</a:t>
          </a:r>
        </a:p>
      </xdr:txBody>
    </xdr:sp>
    <xdr:clientData/>
  </xdr:twoCellAnchor>
  <xdr:twoCellAnchor editAs="oneCell">
    <xdr:from>
      <xdr:col>7</xdr:col>
      <xdr:colOff>539750</xdr:colOff>
      <xdr:row>74</xdr:row>
      <xdr:rowOff>114300</xdr:rowOff>
    </xdr:from>
    <xdr:to>
      <xdr:col>12</xdr:col>
      <xdr:colOff>180631</xdr:colOff>
      <xdr:row>86</xdr:row>
      <xdr:rowOff>66675</xdr:rowOff>
    </xdr:to>
    <xdr:pic>
      <xdr:nvPicPr>
        <xdr:cNvPr id="8" name="Picture 7">
          <a:extLst>
            <a:ext uri="{FF2B5EF4-FFF2-40B4-BE49-F238E27FC236}">
              <a16:creationId xmlns:a16="http://schemas.microsoft.com/office/drawing/2014/main" id="{E2E5304A-0A19-4591-923A-2C67907CE96E}"/>
            </a:ext>
          </a:extLst>
        </xdr:cNvPr>
        <xdr:cNvPicPr>
          <a:picLocks noChangeAspect="1"/>
        </xdr:cNvPicPr>
      </xdr:nvPicPr>
      <xdr:blipFill rotWithShape="1">
        <a:blip xmlns:r="http://schemas.openxmlformats.org/officeDocument/2006/relationships" r:embed="rId3"/>
        <a:srcRect l="282" t="1200" r="551" b="788"/>
        <a:stretch/>
      </xdr:blipFill>
      <xdr:spPr>
        <a:xfrm>
          <a:off x="5673725" y="15287625"/>
          <a:ext cx="3308006" cy="2352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323849</xdr:colOff>
      <xdr:row>5</xdr:row>
      <xdr:rowOff>6350</xdr:rowOff>
    </xdr:from>
    <xdr:to>
      <xdr:col>5</xdr:col>
      <xdr:colOff>771525</xdr:colOff>
      <xdr:row>22</xdr:row>
      <xdr:rowOff>25400</xdr:rowOff>
    </xdr:to>
    <xdr:graphicFrame macro="">
      <xdr:nvGraphicFramePr>
        <xdr:cNvPr id="3" name="Chart 2">
          <a:extLst>
            <a:ext uri="{FF2B5EF4-FFF2-40B4-BE49-F238E27FC236}">
              <a16:creationId xmlns:a16="http://schemas.microsoft.com/office/drawing/2014/main" id="{2B9A5964-A88B-412B-BFB0-0CC1BA6473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1131701</xdr:colOff>
      <xdr:row>6</xdr:row>
      <xdr:rowOff>31091</xdr:rowOff>
    </xdr:from>
    <xdr:to>
      <xdr:col>4</xdr:col>
      <xdr:colOff>238206</xdr:colOff>
      <xdr:row>18</xdr:row>
      <xdr:rowOff>74221</xdr:rowOff>
    </xdr:to>
    <xdr:sp macro="" textlink="">
      <xdr:nvSpPr>
        <xdr:cNvPr id="4" name="Rectangle 3">
          <a:extLst>
            <a:ext uri="{FF2B5EF4-FFF2-40B4-BE49-F238E27FC236}">
              <a16:creationId xmlns:a16="http://schemas.microsoft.com/office/drawing/2014/main" id="{9C5B4C7D-A58D-427C-8400-667198ADA338}"/>
            </a:ext>
          </a:extLst>
        </xdr:cNvPr>
        <xdr:cNvSpPr/>
      </xdr:nvSpPr>
      <xdr:spPr>
        <a:xfrm>
          <a:off x="1490435" y="1416546"/>
          <a:ext cx="3485531" cy="257900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4</xdr:row>
      <xdr:rowOff>192617</xdr:rowOff>
    </xdr:from>
    <xdr:to>
      <xdr:col>5</xdr:col>
      <xdr:colOff>1323975</xdr:colOff>
      <xdr:row>21</xdr:row>
      <xdr:rowOff>103717</xdr:rowOff>
    </xdr:to>
    <xdr:graphicFrame macro="">
      <xdr:nvGraphicFramePr>
        <xdr:cNvPr id="2" name="Chart 1">
          <a:extLst>
            <a:ext uri="{FF2B5EF4-FFF2-40B4-BE49-F238E27FC236}">
              <a16:creationId xmlns:a16="http://schemas.microsoft.com/office/drawing/2014/main" id="{087D76A1-DC44-4F10-86B5-B854C1EE89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1212849</xdr:colOff>
      <xdr:row>6</xdr:row>
      <xdr:rowOff>6351</xdr:rowOff>
    </xdr:from>
    <xdr:to>
      <xdr:col>5</xdr:col>
      <xdr:colOff>38099</xdr:colOff>
      <xdr:row>15</xdr:row>
      <xdr:rowOff>177800</xdr:rowOff>
    </xdr:to>
    <xdr:sp macro="" textlink="">
      <xdr:nvSpPr>
        <xdr:cNvPr id="3" name="Rectangle 2">
          <a:extLst>
            <a:ext uri="{FF2B5EF4-FFF2-40B4-BE49-F238E27FC236}">
              <a16:creationId xmlns:a16="http://schemas.microsoft.com/office/drawing/2014/main" id="{92EC2730-B9D0-4E34-AC44-5B286B0CF5AB}"/>
            </a:ext>
          </a:extLst>
        </xdr:cNvPr>
        <xdr:cNvSpPr/>
      </xdr:nvSpPr>
      <xdr:spPr>
        <a:xfrm>
          <a:off x="1581149" y="1466851"/>
          <a:ext cx="3321050" cy="28511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783</xdr:colOff>
      <xdr:row>4</xdr:row>
      <xdr:rowOff>117084</xdr:rowOff>
    </xdr:from>
    <xdr:to>
      <xdr:col>5</xdr:col>
      <xdr:colOff>1285874</xdr:colOff>
      <xdr:row>19</xdr:row>
      <xdr:rowOff>92076</xdr:rowOff>
    </xdr:to>
    <xdr:graphicFrame macro="">
      <xdr:nvGraphicFramePr>
        <xdr:cNvPr id="2" name="Chart 1">
          <a:extLst>
            <a:ext uri="{FF2B5EF4-FFF2-40B4-BE49-F238E27FC236}">
              <a16:creationId xmlns:a16="http://schemas.microsoft.com/office/drawing/2014/main" id="{F49849D5-7013-42B3-96B7-0CA76A6EF4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1102726</xdr:colOff>
      <xdr:row>6</xdr:row>
      <xdr:rowOff>74083</xdr:rowOff>
    </xdr:from>
    <xdr:to>
      <xdr:col>2</xdr:col>
      <xdr:colOff>445399</xdr:colOff>
      <xdr:row>15</xdr:row>
      <xdr:rowOff>159752</xdr:rowOff>
    </xdr:to>
    <xdr:sp macro="" textlink="">
      <xdr:nvSpPr>
        <xdr:cNvPr id="3" name="Rectangle 2">
          <a:extLst>
            <a:ext uri="{FF2B5EF4-FFF2-40B4-BE49-F238E27FC236}">
              <a16:creationId xmlns:a16="http://schemas.microsoft.com/office/drawing/2014/main" id="{8F3C7984-396C-4CE9-9BDF-CC0A6F15E92D}"/>
            </a:ext>
          </a:extLst>
        </xdr:cNvPr>
        <xdr:cNvSpPr/>
      </xdr:nvSpPr>
      <xdr:spPr>
        <a:xfrm>
          <a:off x="1462559" y="1809750"/>
          <a:ext cx="1014840" cy="247750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323849</xdr:colOff>
      <xdr:row>5</xdr:row>
      <xdr:rowOff>7978</xdr:rowOff>
    </xdr:from>
    <xdr:to>
      <xdr:col>5</xdr:col>
      <xdr:colOff>1466849</xdr:colOff>
      <xdr:row>21</xdr:row>
      <xdr:rowOff>79374</xdr:rowOff>
    </xdr:to>
    <xdr:graphicFrame macro="">
      <xdr:nvGraphicFramePr>
        <xdr:cNvPr id="4" name="Chart 3">
          <a:extLst>
            <a:ext uri="{FF2B5EF4-FFF2-40B4-BE49-F238E27FC236}">
              <a16:creationId xmlns:a16="http://schemas.microsoft.com/office/drawing/2014/main" id="{00128A50-54D5-429B-9C1A-1446DA5551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1274123</xdr:colOff>
      <xdr:row>5</xdr:row>
      <xdr:rowOff>160812</xdr:rowOff>
    </xdr:from>
    <xdr:to>
      <xdr:col>5</xdr:col>
      <xdr:colOff>952500</xdr:colOff>
      <xdr:row>17</xdr:row>
      <xdr:rowOff>173181</xdr:rowOff>
    </xdr:to>
    <xdr:sp macro="" textlink="">
      <xdr:nvSpPr>
        <xdr:cNvPr id="3" name="Rectangle 2">
          <a:extLst>
            <a:ext uri="{FF2B5EF4-FFF2-40B4-BE49-F238E27FC236}">
              <a16:creationId xmlns:a16="http://schemas.microsoft.com/office/drawing/2014/main" id="{D335737E-6BF3-4F00-B96E-A802A90721E2}"/>
            </a:ext>
          </a:extLst>
        </xdr:cNvPr>
        <xdr:cNvSpPr/>
      </xdr:nvSpPr>
      <xdr:spPr>
        <a:xfrm>
          <a:off x="1620487" y="1571007"/>
          <a:ext cx="4799610" cy="294409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12699</xdr:colOff>
      <xdr:row>4</xdr:row>
      <xdr:rowOff>180974</xdr:rowOff>
    </xdr:from>
    <xdr:to>
      <xdr:col>5</xdr:col>
      <xdr:colOff>1428750</xdr:colOff>
      <xdr:row>22</xdr:row>
      <xdr:rowOff>38100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162959</xdr:colOff>
      <xdr:row>5</xdr:row>
      <xdr:rowOff>199361</xdr:rowOff>
    </xdr:from>
    <xdr:to>
      <xdr:col>5</xdr:col>
      <xdr:colOff>1230413</xdr:colOff>
      <xdr:row>17</xdr:row>
      <xdr:rowOff>121831</xdr:rowOff>
    </xdr:to>
    <xdr:sp macro="" textlink="">
      <xdr:nvSpPr>
        <xdr:cNvPr id="3" name="Rectangle 2">
          <a:extLst>
            <a:ext uri="{FF2B5EF4-FFF2-40B4-BE49-F238E27FC236}">
              <a16:creationId xmlns:a16="http://schemas.microsoft.com/office/drawing/2014/main" id="{1193ACB5-F670-4A86-8150-BFF555B6EBB8}"/>
            </a:ext>
          </a:extLst>
        </xdr:cNvPr>
        <xdr:cNvSpPr/>
      </xdr:nvSpPr>
      <xdr:spPr>
        <a:xfrm>
          <a:off x="4061564" y="1572733"/>
          <a:ext cx="2152861" cy="289072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4</xdr:row>
      <xdr:rowOff>190501</xdr:rowOff>
    </xdr:from>
    <xdr:to>
      <xdr:col>5</xdr:col>
      <xdr:colOff>1390650</xdr:colOff>
      <xdr:row>20</xdr:row>
      <xdr:rowOff>9525</xdr:rowOff>
    </xdr:to>
    <xdr:graphicFrame macro="">
      <xdr:nvGraphicFramePr>
        <xdr:cNvPr id="4" name="Chart 3">
          <a:extLst>
            <a:ext uri="{FF2B5EF4-FFF2-40B4-BE49-F238E27FC236}">
              <a16:creationId xmlns:a16="http://schemas.microsoft.com/office/drawing/2014/main" id="{F6B7F1FC-8042-4DD7-B93E-092A6CD70E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1025769</xdr:colOff>
      <xdr:row>5</xdr:row>
      <xdr:rowOff>143365</xdr:rowOff>
    </xdr:from>
    <xdr:to>
      <xdr:col>5</xdr:col>
      <xdr:colOff>989134</xdr:colOff>
      <xdr:row>17</xdr:row>
      <xdr:rowOff>36635</xdr:rowOff>
    </xdr:to>
    <xdr:sp macro="" textlink="">
      <xdr:nvSpPr>
        <xdr:cNvPr id="3" name="Rectangle 2">
          <a:extLst>
            <a:ext uri="{FF2B5EF4-FFF2-40B4-BE49-F238E27FC236}">
              <a16:creationId xmlns:a16="http://schemas.microsoft.com/office/drawing/2014/main" id="{D14D65FC-485B-4EF0-9516-B546305806E6}"/>
            </a:ext>
          </a:extLst>
        </xdr:cNvPr>
        <xdr:cNvSpPr/>
      </xdr:nvSpPr>
      <xdr:spPr>
        <a:xfrm>
          <a:off x="1379904" y="1376730"/>
          <a:ext cx="4432788" cy="278740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342900</xdr:colOff>
      <xdr:row>5</xdr:row>
      <xdr:rowOff>17463</xdr:rowOff>
    </xdr:from>
    <xdr:to>
      <xdr:col>5</xdr:col>
      <xdr:colOff>863600</xdr:colOff>
      <xdr:row>18</xdr:row>
      <xdr:rowOff>50801</xdr:rowOff>
    </xdr:to>
    <xdr:graphicFrame macro="">
      <xdr:nvGraphicFramePr>
        <xdr:cNvPr id="4" name="Chart 3">
          <a:extLst>
            <a:ext uri="{FF2B5EF4-FFF2-40B4-BE49-F238E27FC236}">
              <a16:creationId xmlns:a16="http://schemas.microsoft.com/office/drawing/2014/main" id="{E783D94A-8ADF-4E4A-A4C8-2A7479969A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495300</xdr:colOff>
      <xdr:row>5</xdr:row>
      <xdr:rowOff>158751</xdr:rowOff>
    </xdr:from>
    <xdr:to>
      <xdr:col>5</xdr:col>
      <xdr:colOff>590317</xdr:colOff>
      <xdr:row>15</xdr:row>
      <xdr:rowOff>114301</xdr:rowOff>
    </xdr:to>
    <xdr:sp macro="" textlink="">
      <xdr:nvSpPr>
        <xdr:cNvPr id="3" name="Rectangle 2">
          <a:extLst>
            <a:ext uri="{FF2B5EF4-FFF2-40B4-BE49-F238E27FC236}">
              <a16:creationId xmlns:a16="http://schemas.microsoft.com/office/drawing/2014/main" id="{2E7F5C58-AE49-44F9-A7AA-B8B9445A9A45}"/>
            </a:ext>
          </a:extLst>
        </xdr:cNvPr>
        <xdr:cNvSpPr/>
      </xdr:nvSpPr>
      <xdr:spPr>
        <a:xfrm>
          <a:off x="4483100" y="1504951"/>
          <a:ext cx="1809517" cy="29146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data.stc.ricplc.com\data\Delivery\Projects\EED\ED1xxxx\ED16844%20Welsh%20Carbon%20budget%20indicators_EKilroy\3%20Project%20Delivery\4%20Tasks\2_Buildings\BUILDINGS_INDICATORS_2016-2020%20alias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hecks"/>
      <sheetName val="DataSources"/>
      <sheetName val="Contents"/>
      <sheetName val="B3.1"/>
      <sheetName val="B3.2"/>
      <sheetName val="B3.3"/>
      <sheetName val="B3.4"/>
      <sheetName val="B3.5=same as P3.8"/>
      <sheetName val="B3.6"/>
      <sheetName val="B3.7"/>
      <sheetName val="B3.8"/>
      <sheetName val="B3.9"/>
      <sheetName val="B2.1"/>
      <sheetName val="B2.2"/>
      <sheetName val="B2.3"/>
      <sheetName val="B2.4"/>
      <sheetName val="B2.5"/>
      <sheetName val="B2.6"/>
      <sheetName val="B2.7"/>
      <sheetName val="undeveloped B2.8"/>
      <sheetName val="B1.1"/>
      <sheetName val="B1.2"/>
      <sheetName val="B1.3"/>
      <sheetName val="B1.4"/>
      <sheetName val="Lists"/>
    </sheetNames>
    <sheetDataSet>
      <sheetData sheetId="0"/>
      <sheetData sheetId="1"/>
      <sheetData sheetId="2"/>
      <sheetData sheetId="3"/>
      <sheetData sheetId="4"/>
      <sheetData sheetId="5"/>
      <sheetData sheetId="6"/>
      <sheetData sheetId="7"/>
      <sheetData sheetId="8">
        <row r="30">
          <cell r="D30">
            <v>2018</v>
          </cell>
        </row>
      </sheetData>
      <sheetData sheetId="9"/>
      <sheetData sheetId="10"/>
      <sheetData sheetId="11"/>
      <sheetData sheetId="12"/>
      <sheetData sheetId="13">
        <row r="29">
          <cell r="W29">
            <v>1.163E-2</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carbonisationmailbox@gov.wale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aether-uk.com/News/2022/Welsh-Public-Sector-Net-Zero"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naei.beis.gov.uk/reports/"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gov.wales/sites/default/files/publications/2020-09/nhswales-carbon-footprint-2018-19.pdf"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naei.beis.gov.uk/reports/reports?section_id=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ov.wales/sites/default/files/publications/2019-06/low-carbon-delivery-plan_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gov.wales/sites/default/files/publications/2021-07/energy-service-annual-report-2020-2021_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gov.wales/sites/default/files/publications/2021-07/energy-service-annual-report-2020-2021_2.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D4154-E20F-410A-8EA6-F4301706D21D}">
  <dimension ref="A1:R84"/>
  <sheetViews>
    <sheetView tabSelected="1" topLeftCell="A9" workbookViewId="0">
      <selection activeCell="L16" sqref="L16"/>
    </sheetView>
  </sheetViews>
  <sheetFormatPr defaultColWidth="0" defaultRowHeight="15.65" customHeight="1" zeroHeight="1" x14ac:dyDescent="0.35"/>
  <cols>
    <col min="1" max="18" width="8.84375" style="221" customWidth="1"/>
    <col min="19" max="20" width="8.84375" style="221" hidden="1" customWidth="1"/>
    <col min="21" max="16384" width="8.84375" style="221" hidden="1"/>
  </cols>
  <sheetData>
    <row r="1" spans="2:9" ht="15.5" x14ac:dyDescent="0.35"/>
    <row r="2" spans="2:9" ht="15.5" x14ac:dyDescent="0.35"/>
    <row r="3" spans="2:9" ht="15.5" x14ac:dyDescent="0.35">
      <c r="B3" s="235" t="s">
        <v>124</v>
      </c>
      <c r="C3" s="236"/>
      <c r="D3" s="236"/>
      <c r="E3" s="236"/>
      <c r="F3" s="236"/>
      <c r="G3" s="236"/>
      <c r="H3" s="236"/>
      <c r="I3" s="236"/>
    </row>
    <row r="4" spans="2:9" ht="15.5" x14ac:dyDescent="0.35">
      <c r="B4" s="236"/>
      <c r="C4" s="236"/>
      <c r="D4" s="236"/>
      <c r="E4" s="236"/>
      <c r="F4" s="236"/>
      <c r="G4" s="236"/>
      <c r="H4" s="236"/>
      <c r="I4" s="236"/>
    </row>
    <row r="5" spans="2:9" ht="15.5" x14ac:dyDescent="0.35">
      <c r="B5" s="236"/>
      <c r="C5" s="236"/>
      <c r="D5" s="236"/>
      <c r="E5" s="236"/>
      <c r="F5" s="236"/>
      <c r="G5" s="236"/>
      <c r="H5" s="236"/>
      <c r="I5" s="236"/>
    </row>
    <row r="6" spans="2:9" ht="15.5" x14ac:dyDescent="0.35"/>
    <row r="7" spans="2:9" ht="44" customHeight="1" x14ac:dyDescent="0.35">
      <c r="B7" s="228" t="s">
        <v>236</v>
      </c>
      <c r="C7" s="228"/>
      <c r="D7" s="228"/>
      <c r="E7" s="237" t="s">
        <v>239</v>
      </c>
      <c r="F7" s="238"/>
      <c r="G7" s="238"/>
      <c r="H7" s="238"/>
      <c r="I7" s="239"/>
    </row>
    <row r="8" spans="2:9" ht="44" customHeight="1" x14ac:dyDescent="0.35">
      <c r="B8" s="228"/>
      <c r="C8" s="228"/>
      <c r="D8" s="228"/>
      <c r="E8" s="240"/>
      <c r="F8" s="241"/>
      <c r="G8" s="241"/>
      <c r="H8" s="241"/>
      <c r="I8" s="242"/>
    </row>
    <row r="9" spans="2:9" ht="15.5" x14ac:dyDescent="0.35">
      <c r="B9" s="228" t="s">
        <v>237</v>
      </c>
      <c r="C9" s="228"/>
      <c r="D9" s="228"/>
      <c r="E9" s="243">
        <v>1.1000000000000001</v>
      </c>
      <c r="F9" s="244"/>
      <c r="G9" s="244"/>
      <c r="H9" s="244"/>
      <c r="I9" s="245"/>
    </row>
    <row r="10" spans="2:9" ht="15.5" x14ac:dyDescent="0.35">
      <c r="B10" s="228"/>
      <c r="C10" s="228"/>
      <c r="D10" s="228"/>
      <c r="E10" s="246"/>
      <c r="F10" s="247"/>
      <c r="G10" s="247"/>
      <c r="H10" s="247"/>
      <c r="I10" s="248"/>
    </row>
    <row r="11" spans="2:9" ht="15.5" customHeight="1" x14ac:dyDescent="0.35">
      <c r="B11" s="228" t="s">
        <v>122</v>
      </c>
      <c r="C11" s="228"/>
      <c r="D11" s="228"/>
      <c r="E11" s="249" t="s">
        <v>238</v>
      </c>
      <c r="F11" s="230"/>
      <c r="G11" s="230"/>
      <c r="H11" s="230"/>
      <c r="I11" s="231"/>
    </row>
    <row r="12" spans="2:9" ht="26" customHeight="1" x14ac:dyDescent="0.35">
      <c r="B12" s="228"/>
      <c r="C12" s="228"/>
      <c r="D12" s="228"/>
      <c r="E12" s="232"/>
      <c r="F12" s="233"/>
      <c r="G12" s="233"/>
      <c r="H12" s="233"/>
      <c r="I12" s="234"/>
    </row>
    <row r="13" spans="2:9" ht="15.5" customHeight="1" x14ac:dyDescent="0.35">
      <c r="B13" s="228" t="s">
        <v>240</v>
      </c>
      <c r="C13" s="228"/>
      <c r="D13" s="228"/>
      <c r="E13" s="229" t="s">
        <v>241</v>
      </c>
      <c r="F13" s="230"/>
      <c r="G13" s="230"/>
      <c r="H13" s="230"/>
      <c r="I13" s="231"/>
    </row>
    <row r="14" spans="2:9" ht="28.5" customHeight="1" x14ac:dyDescent="0.35">
      <c r="B14" s="228"/>
      <c r="C14" s="228"/>
      <c r="D14" s="228"/>
      <c r="E14" s="232"/>
      <c r="F14" s="233"/>
      <c r="G14" s="233"/>
      <c r="H14" s="233"/>
      <c r="I14" s="234"/>
    </row>
    <row r="15" spans="2:9" ht="15.5" x14ac:dyDescent="0.35"/>
    <row r="16" spans="2:9" ht="15.5" x14ac:dyDescent="0.35"/>
    <row r="17" spans="2:9" ht="15.5" x14ac:dyDescent="0.35"/>
    <row r="18" spans="2:9" ht="44.25" customHeight="1" x14ac:dyDescent="0.35">
      <c r="B18" s="222" t="s">
        <v>242</v>
      </c>
      <c r="C18" s="223"/>
      <c r="D18" s="223"/>
      <c r="E18" s="223"/>
      <c r="F18" s="223"/>
      <c r="G18" s="223"/>
      <c r="H18" s="223"/>
      <c r="I18" s="224"/>
    </row>
    <row r="19" spans="2:9" ht="28.5" customHeight="1" x14ac:dyDescent="0.35">
      <c r="B19" s="225"/>
      <c r="C19" s="226"/>
      <c r="D19" s="226"/>
      <c r="E19" s="226"/>
      <c r="F19" s="226"/>
      <c r="G19" s="226"/>
      <c r="H19" s="226"/>
      <c r="I19" s="227"/>
    </row>
    <row r="20" spans="2:9" ht="15.5" x14ac:dyDescent="0.35"/>
    <row r="21" spans="2:9" ht="15.5" hidden="1" x14ac:dyDescent="0.35"/>
    <row r="22" spans="2:9" ht="15.5" hidden="1" x14ac:dyDescent="0.35"/>
    <row r="23" spans="2:9" ht="15.5" hidden="1" x14ac:dyDescent="0.35"/>
    <row r="24" spans="2:9" ht="15.5" hidden="1" x14ac:dyDescent="0.35"/>
    <row r="25" spans="2:9" ht="15.5" hidden="1" x14ac:dyDescent="0.35"/>
    <row r="26" spans="2:9" ht="15.5" hidden="1" x14ac:dyDescent="0.35"/>
    <row r="31" spans="2:9" ht="15.65" customHeight="1" x14ac:dyDescent="0.35"/>
    <row r="32" spans="2:9" ht="15.65" customHeight="1" x14ac:dyDescent="0.35"/>
    <row r="33" s="221" customFormat="1" ht="15.65" customHeight="1" x14ac:dyDescent="0.35"/>
    <row r="34" s="221" customFormat="1" ht="15.65" customHeight="1" x14ac:dyDescent="0.35"/>
    <row r="35" s="221" customFormat="1" ht="15.65" hidden="1" customHeight="1" x14ac:dyDescent="0.35"/>
    <row r="36" s="221" customFormat="1" ht="15.65" hidden="1" customHeight="1" x14ac:dyDescent="0.35"/>
    <row r="37" s="221" customFormat="1" ht="15.65" hidden="1" customHeight="1" x14ac:dyDescent="0.35"/>
    <row r="38" s="221" customFormat="1" ht="15.65" hidden="1" customHeight="1" x14ac:dyDescent="0.35"/>
    <row r="39" s="221" customFormat="1" ht="15.65" hidden="1" customHeight="1" x14ac:dyDescent="0.35"/>
    <row r="40" s="221" customFormat="1" ht="15.65" hidden="1" customHeight="1" x14ac:dyDescent="0.35"/>
    <row r="41" s="221" customFormat="1" ht="15.65" hidden="1" customHeight="1" x14ac:dyDescent="0.35"/>
    <row r="42" s="221" customFormat="1" ht="15.65" hidden="1" customHeight="1" x14ac:dyDescent="0.35"/>
    <row r="43" s="221" customFormat="1" ht="15.65" hidden="1" customHeight="1" x14ac:dyDescent="0.35"/>
    <row r="44" s="221" customFormat="1" ht="15.65" hidden="1" customHeight="1" x14ac:dyDescent="0.35"/>
    <row r="45" s="221" customFormat="1" ht="15.65" hidden="1" customHeight="1" x14ac:dyDescent="0.35"/>
    <row r="46" s="221" customFormat="1" ht="15.65" hidden="1" customHeight="1" x14ac:dyDescent="0.35"/>
    <row r="47" s="221" customFormat="1" ht="15.65" hidden="1" customHeight="1" x14ac:dyDescent="0.35"/>
    <row r="48" s="221" customFormat="1" ht="15.65" hidden="1" customHeight="1" x14ac:dyDescent="0.35"/>
    <row r="49" s="221" customFormat="1" ht="15.65" hidden="1" customHeight="1" x14ac:dyDescent="0.35"/>
    <row r="50" s="221" customFormat="1" ht="15.65" hidden="1" customHeight="1" x14ac:dyDescent="0.35"/>
    <row r="51" s="221" customFormat="1" ht="15.65" hidden="1" customHeight="1" x14ac:dyDescent="0.35"/>
    <row r="52" s="221" customFormat="1" ht="15.65" hidden="1" customHeight="1" x14ac:dyDescent="0.35"/>
    <row r="53" s="221" customFormat="1" ht="15.65" hidden="1" customHeight="1" x14ac:dyDescent="0.35"/>
    <row r="54" s="221" customFormat="1" ht="15.65" hidden="1" customHeight="1" x14ac:dyDescent="0.35"/>
    <row r="55" s="221" customFormat="1" ht="15.65" hidden="1" customHeight="1" x14ac:dyDescent="0.35"/>
    <row r="56" s="221" customFormat="1" ht="15.65" hidden="1" customHeight="1" x14ac:dyDescent="0.35"/>
    <row r="57" s="221" customFormat="1" ht="15.65" hidden="1" customHeight="1" x14ac:dyDescent="0.35"/>
    <row r="58" s="221" customFormat="1" ht="15.65" hidden="1" customHeight="1" x14ac:dyDescent="0.35"/>
    <row r="59" s="221" customFormat="1" ht="15.65" hidden="1" customHeight="1" x14ac:dyDescent="0.35"/>
    <row r="60" s="221" customFormat="1" ht="15.65" hidden="1" customHeight="1" x14ac:dyDescent="0.35"/>
    <row r="61" s="221" customFormat="1" ht="15.65" hidden="1" customHeight="1" x14ac:dyDescent="0.35"/>
    <row r="62" s="221" customFormat="1" ht="15.65" hidden="1" customHeight="1" x14ac:dyDescent="0.35"/>
    <row r="63" s="221" customFormat="1" ht="15.65" hidden="1" customHeight="1" x14ac:dyDescent="0.35"/>
    <row r="64" s="221" customFormat="1" ht="15.65" hidden="1" customHeight="1" x14ac:dyDescent="0.35"/>
    <row r="66" spans="6:6" ht="15.5" hidden="1" x14ac:dyDescent="0.35">
      <c r="F66" s="221" t="s">
        <v>123</v>
      </c>
    </row>
    <row r="70" spans="6:6" ht="15.65" customHeight="1" x14ac:dyDescent="0.35"/>
    <row r="77" spans="6:6" ht="15.65" customHeight="1" x14ac:dyDescent="0.35"/>
    <row r="78" spans="6:6" ht="15.65" customHeight="1" x14ac:dyDescent="0.35"/>
    <row r="81" s="221" customFormat="1" ht="15.65" hidden="1" customHeight="1" x14ac:dyDescent="0.35"/>
    <row r="82" s="221" customFormat="1" ht="15.65" hidden="1" customHeight="1" x14ac:dyDescent="0.35"/>
    <row r="83" s="221" customFormat="1" ht="15.65" hidden="1" customHeight="1" x14ac:dyDescent="0.35"/>
    <row r="84" s="221" customFormat="1" ht="15.65" hidden="1" customHeight="1" x14ac:dyDescent="0.35"/>
  </sheetData>
  <mergeCells count="10">
    <mergeCell ref="B18:I19"/>
    <mergeCell ref="B13:D14"/>
    <mergeCell ref="E13:I14"/>
    <mergeCell ref="B3:I5"/>
    <mergeCell ref="B7:D8"/>
    <mergeCell ref="E7:I8"/>
    <mergeCell ref="B9:D10"/>
    <mergeCell ref="E9:I10"/>
    <mergeCell ref="B11:D12"/>
    <mergeCell ref="E11:I12"/>
  </mergeCells>
  <hyperlinks>
    <hyperlink ref="E13" r:id="rId1" display="Decarbonisationmailbox@gov.wales" xr:uid="{3EF3D7C0-1599-48D0-BEF5-1869A2E6405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D0FF7-1C3B-467A-B569-B31416FA9866}">
  <dimension ref="A1:X40"/>
  <sheetViews>
    <sheetView showGridLines="0" zoomScale="77" zoomScaleNormal="77" workbookViewId="0">
      <selection activeCell="K20" sqref="K20"/>
    </sheetView>
  </sheetViews>
  <sheetFormatPr defaultColWidth="0" defaultRowHeight="15.5" zeroHeight="1" x14ac:dyDescent="0.35"/>
  <cols>
    <col min="1" max="1" width="4.23046875" style="6" customWidth="1"/>
    <col min="2" max="2" width="17.84375" style="6" bestFit="1" customWidth="1"/>
    <col min="3" max="3" width="18.07421875" style="6" customWidth="1"/>
    <col min="4" max="4" width="13.84375" style="6" customWidth="1"/>
    <col min="5" max="5" width="12.07421875" style="6" customWidth="1"/>
    <col min="6" max="6" width="19.69140625" style="6" customWidth="1"/>
    <col min="7" max="7" width="20.3046875" style="6" customWidth="1"/>
    <col min="8" max="8" width="15.53515625" style="6" customWidth="1"/>
    <col min="9" max="9" width="22.69140625" style="6" customWidth="1"/>
    <col min="10" max="11" width="9.07421875" style="6" customWidth="1"/>
    <col min="12" max="22" width="9.07421875" style="6" hidden="1" customWidth="1"/>
    <col min="23" max="23" width="10.69140625" style="6" hidden="1" customWidth="1"/>
    <col min="24" max="24" width="11.69140625" style="6" hidden="1" customWidth="1"/>
    <col min="25" max="16384" width="8.84375" style="6" hidden="1"/>
  </cols>
  <sheetData>
    <row r="1" spans="2:9" s="34" customFormat="1" x14ac:dyDescent="0.35"/>
    <row r="2" spans="2:9" s="193" customFormat="1" ht="28.5" customHeight="1" x14ac:dyDescent="0.35">
      <c r="B2" s="280" t="s">
        <v>144</v>
      </c>
      <c r="C2" s="281" t="s">
        <v>11</v>
      </c>
      <c r="D2" s="281"/>
      <c r="E2" s="98" t="s">
        <v>12</v>
      </c>
      <c r="F2" s="98" t="s">
        <v>52</v>
      </c>
      <c r="G2" s="98" t="s">
        <v>125</v>
      </c>
      <c r="H2" s="98" t="s">
        <v>50</v>
      </c>
      <c r="I2" s="98" t="s">
        <v>51</v>
      </c>
    </row>
    <row r="3" spans="2:9" s="34" customFormat="1" ht="38.25" customHeight="1" x14ac:dyDescent="0.35">
      <c r="B3" s="280"/>
      <c r="C3" s="291" t="s">
        <v>233</v>
      </c>
      <c r="D3" s="282"/>
      <c r="E3" s="31">
        <v>2</v>
      </c>
      <c r="F3" s="56" t="s">
        <v>54</v>
      </c>
      <c r="G3" s="9">
        <f>I7</f>
        <v>2</v>
      </c>
      <c r="H3" s="20">
        <f>I8</f>
        <v>0</v>
      </c>
      <c r="I3" s="48" t="s">
        <v>192</v>
      </c>
    </row>
    <row r="4" spans="2:9" s="34" customFormat="1" x14ac:dyDescent="0.35"/>
    <row r="5" spans="2:9" x14ac:dyDescent="0.35"/>
    <row r="6" spans="2:9" ht="30" customHeight="1" x14ac:dyDescent="0.35">
      <c r="G6" s="38"/>
      <c r="H6" s="38" t="s">
        <v>182</v>
      </c>
      <c r="I6" s="38" t="s">
        <v>132</v>
      </c>
    </row>
    <row r="7" spans="2:9" ht="30" customHeight="1" x14ac:dyDescent="0.35">
      <c r="G7" s="38" t="s">
        <v>125</v>
      </c>
      <c r="H7" s="57">
        <f>(I18-H18)/H18</f>
        <v>-2.1952456229307561E-2</v>
      </c>
      <c r="I7" s="9">
        <f>IF(H7="No data",0,IF(H7&gt;0.05,1,IF(H7&lt;-0.05,3,2)))</f>
        <v>2</v>
      </c>
    </row>
    <row r="8" spans="2:9" ht="30" customHeight="1" x14ac:dyDescent="0.35">
      <c r="G8" s="38" t="s">
        <v>50</v>
      </c>
      <c r="H8" s="55" t="s">
        <v>90</v>
      </c>
      <c r="I8" s="20">
        <v>0</v>
      </c>
    </row>
    <row r="9" spans="2:9" ht="16" thickBot="1" x14ac:dyDescent="0.4"/>
    <row r="10" spans="2:9" x14ac:dyDescent="0.35">
      <c r="B10" s="1"/>
      <c r="C10" s="1"/>
      <c r="D10" s="1"/>
      <c r="E10" s="1"/>
      <c r="F10" s="1"/>
      <c r="G10" s="296" t="s">
        <v>207</v>
      </c>
      <c r="H10" s="187" t="s">
        <v>70</v>
      </c>
      <c r="I10" s="188" t="s">
        <v>71</v>
      </c>
    </row>
    <row r="11" spans="2:9" x14ac:dyDescent="0.35">
      <c r="B11" s="1"/>
      <c r="C11" s="1"/>
      <c r="D11" s="1"/>
      <c r="E11" s="1"/>
      <c r="F11" s="1"/>
      <c r="G11" s="297"/>
      <c r="H11" s="203">
        <v>2019</v>
      </c>
      <c r="I11" s="204">
        <v>2020</v>
      </c>
    </row>
    <row r="12" spans="2:9" x14ac:dyDescent="0.35">
      <c r="B12" s="1"/>
      <c r="C12" s="1"/>
      <c r="D12" s="1"/>
      <c r="E12" s="1"/>
      <c r="F12" s="1"/>
      <c r="G12" s="206" t="s">
        <v>209</v>
      </c>
      <c r="H12" s="189">
        <v>2.1</v>
      </c>
      <c r="I12" s="190">
        <v>2.1</v>
      </c>
    </row>
    <row r="13" spans="2:9" x14ac:dyDescent="0.35">
      <c r="B13" s="1"/>
      <c r="C13" s="1"/>
      <c r="D13" s="1"/>
      <c r="E13" s="1"/>
      <c r="F13" s="1"/>
      <c r="G13" s="206" t="s">
        <v>210</v>
      </c>
      <c r="H13" s="189">
        <v>581.4</v>
      </c>
      <c r="I13" s="190">
        <v>520.9</v>
      </c>
    </row>
    <row r="14" spans="2:9" x14ac:dyDescent="0.35">
      <c r="B14" s="1"/>
      <c r="C14" s="1"/>
      <c r="D14" s="1"/>
      <c r="E14" s="1"/>
      <c r="F14" s="1"/>
      <c r="G14" s="206" t="s">
        <v>211</v>
      </c>
      <c r="H14" s="189">
        <v>301.10000000000002</v>
      </c>
      <c r="I14" s="190">
        <v>268.10000000000002</v>
      </c>
    </row>
    <row r="15" spans="2:9" x14ac:dyDescent="0.35">
      <c r="B15" s="1"/>
      <c r="C15" s="1"/>
      <c r="D15" s="1"/>
      <c r="E15" s="1"/>
      <c r="F15" s="1"/>
      <c r="G15" s="206" t="s">
        <v>212</v>
      </c>
      <c r="H15" s="189">
        <v>66.8</v>
      </c>
      <c r="I15" s="190">
        <v>61.9</v>
      </c>
    </row>
    <row r="16" spans="2:9" x14ac:dyDescent="0.35">
      <c r="B16" s="1"/>
      <c r="C16" s="1"/>
      <c r="D16" s="1"/>
      <c r="E16" s="1"/>
      <c r="F16" s="1"/>
      <c r="G16" s="206" t="s">
        <v>213</v>
      </c>
      <c r="H16" s="189">
        <v>2809.7</v>
      </c>
      <c r="I16" s="190">
        <v>2839.3</v>
      </c>
    </row>
    <row r="17" spans="2:10" x14ac:dyDescent="0.35">
      <c r="B17" s="1"/>
      <c r="C17" s="1"/>
      <c r="D17" s="1"/>
      <c r="E17" s="1"/>
      <c r="F17" s="1"/>
      <c r="G17" s="206" t="s">
        <v>214</v>
      </c>
      <c r="H17" s="189">
        <v>-408.4</v>
      </c>
      <c r="I17" s="190">
        <v>-413.2</v>
      </c>
    </row>
    <row r="18" spans="2:10" ht="16" thickBot="1" x14ac:dyDescent="0.4">
      <c r="B18" s="1"/>
      <c r="C18" s="1"/>
      <c r="D18" s="1"/>
      <c r="E18" s="1"/>
      <c r="F18" s="1"/>
      <c r="G18" s="205" t="s">
        <v>208</v>
      </c>
      <c r="H18" s="191">
        <f>SUM(H12:H17)</f>
        <v>3352.7</v>
      </c>
      <c r="I18" s="192">
        <f>SUM(I12:I17)</f>
        <v>3279.1000000000004</v>
      </c>
    </row>
    <row r="19" spans="2:10" x14ac:dyDescent="0.35">
      <c r="B19" s="1"/>
      <c r="C19" s="1"/>
      <c r="D19" s="1"/>
      <c r="E19" s="1"/>
      <c r="F19" s="1"/>
    </row>
    <row r="20" spans="2:10" x14ac:dyDescent="0.35">
      <c r="B20" s="1"/>
      <c r="C20" s="1"/>
      <c r="D20" s="1"/>
      <c r="E20" s="1"/>
      <c r="F20" s="1"/>
      <c r="G20" s="1"/>
      <c r="H20" s="1"/>
      <c r="I20" s="1"/>
    </row>
    <row r="21" spans="2:10" x14ac:dyDescent="0.35">
      <c r="B21" s="1"/>
      <c r="C21" s="1"/>
      <c r="D21" s="1"/>
      <c r="E21" s="1"/>
      <c r="F21" s="1"/>
      <c r="G21" s="1"/>
      <c r="H21" s="1"/>
      <c r="I21" s="1"/>
    </row>
    <row r="22" spans="2:10" x14ac:dyDescent="0.35">
      <c r="B22" s="1"/>
      <c r="C22" s="1"/>
      <c r="D22" s="1"/>
      <c r="E22" s="1"/>
      <c r="F22" s="1"/>
      <c r="G22" s="1"/>
      <c r="H22" s="1"/>
      <c r="I22" s="1"/>
    </row>
    <row r="23" spans="2:10" x14ac:dyDescent="0.35">
      <c r="B23" s="1"/>
      <c r="C23" s="1"/>
      <c r="D23" s="1"/>
      <c r="E23" s="1"/>
      <c r="F23" s="1"/>
      <c r="G23" s="1"/>
      <c r="H23" s="1"/>
      <c r="I23" s="1"/>
    </row>
    <row r="24" spans="2:10" customFormat="1" x14ac:dyDescent="0.35">
      <c r="B24" s="276" t="s">
        <v>133</v>
      </c>
      <c r="C24" s="276"/>
      <c r="D24" s="276"/>
      <c r="E24" s="276"/>
      <c r="F24" s="276"/>
      <c r="G24" s="276"/>
      <c r="H24" s="276"/>
      <c r="I24" s="276"/>
      <c r="J24" s="6"/>
    </row>
    <row r="25" spans="2:10" customFormat="1" ht="46" customHeight="1" x14ac:dyDescent="0.35">
      <c r="B25" s="284" t="s">
        <v>159</v>
      </c>
      <c r="C25" s="284"/>
      <c r="D25" s="284"/>
      <c r="E25" s="284"/>
      <c r="F25" s="284"/>
      <c r="G25" s="284"/>
      <c r="H25" s="284"/>
      <c r="I25" s="284"/>
      <c r="J25" s="6"/>
    </row>
    <row r="26" spans="2:10" customFormat="1" x14ac:dyDescent="0.35">
      <c r="B26" s="86"/>
      <c r="C26" s="86"/>
      <c r="D26" s="86"/>
      <c r="E26" s="86"/>
      <c r="F26" s="86"/>
      <c r="G26" s="86"/>
      <c r="H26" s="86"/>
      <c r="I26" s="86"/>
      <c r="J26" s="6"/>
    </row>
    <row r="27" spans="2:10" customFormat="1" x14ac:dyDescent="0.35">
      <c r="B27" s="276" t="s">
        <v>57</v>
      </c>
      <c r="C27" s="276"/>
      <c r="D27" s="276"/>
      <c r="E27" s="276"/>
      <c r="F27" s="276"/>
      <c r="G27" s="276"/>
      <c r="H27" s="276"/>
      <c r="I27" s="276"/>
      <c r="J27" s="6"/>
    </row>
    <row r="28" spans="2:10" customFormat="1" x14ac:dyDescent="0.35">
      <c r="B28" s="285" t="s">
        <v>156</v>
      </c>
      <c r="C28" s="285"/>
      <c r="D28" s="285"/>
      <c r="E28" s="285"/>
      <c r="F28" s="285"/>
      <c r="G28" s="285"/>
      <c r="H28" s="285"/>
      <c r="I28" s="285"/>
      <c r="J28" s="6"/>
    </row>
    <row r="29" spans="2:10" customFormat="1" x14ac:dyDescent="0.35">
      <c r="B29" s="285" t="s">
        <v>215</v>
      </c>
      <c r="C29" s="285"/>
      <c r="D29" s="285"/>
      <c r="E29" s="285"/>
      <c r="F29" s="285"/>
      <c r="G29" s="285"/>
      <c r="H29" s="285"/>
      <c r="I29" s="285"/>
      <c r="J29" s="6"/>
    </row>
    <row r="30" spans="2:10" customFormat="1" x14ac:dyDescent="0.35">
      <c r="B30" s="86"/>
      <c r="C30" s="86"/>
      <c r="D30" s="10"/>
      <c r="E30" s="86"/>
      <c r="F30" s="86"/>
      <c r="G30" s="86"/>
      <c r="H30" s="86"/>
      <c r="I30" s="86"/>
      <c r="J30" s="6"/>
    </row>
    <row r="31" spans="2:10" customFormat="1" x14ac:dyDescent="0.35">
      <c r="B31" s="276" t="s">
        <v>49</v>
      </c>
      <c r="C31" s="276"/>
      <c r="D31" s="276"/>
      <c r="E31" s="276"/>
      <c r="F31" s="276"/>
      <c r="G31" s="276"/>
      <c r="H31" s="276"/>
      <c r="I31" s="276"/>
      <c r="J31" s="6"/>
    </row>
    <row r="32" spans="2:10" customFormat="1" ht="85.5" customHeight="1" x14ac:dyDescent="0.35">
      <c r="B32" s="284" t="s">
        <v>216</v>
      </c>
      <c r="C32" s="284"/>
      <c r="D32" s="284"/>
      <c r="E32" s="284"/>
      <c r="F32" s="284"/>
      <c r="G32" s="284"/>
      <c r="H32" s="284"/>
      <c r="I32" s="284"/>
      <c r="J32" s="6"/>
    </row>
    <row r="33" spans="2:9" x14ac:dyDescent="0.35"/>
    <row r="34" spans="2:9" customFormat="1" x14ac:dyDescent="0.35">
      <c r="B34" s="49" t="s">
        <v>134</v>
      </c>
      <c r="C34" s="274" t="s">
        <v>111</v>
      </c>
      <c r="D34" s="274"/>
      <c r="E34" s="274"/>
      <c r="F34" s="274"/>
      <c r="G34" s="274"/>
      <c r="H34" s="274"/>
      <c r="I34" s="274"/>
    </row>
    <row r="35" spans="2:9" customFormat="1" x14ac:dyDescent="0.35">
      <c r="B35" s="49" t="s">
        <v>135</v>
      </c>
      <c r="C35" s="274">
        <v>44713</v>
      </c>
      <c r="D35" s="274"/>
      <c r="E35" s="274"/>
      <c r="F35" s="274"/>
      <c r="G35" s="274"/>
      <c r="H35" s="274"/>
      <c r="I35" s="274"/>
    </row>
    <row r="36" spans="2:9" customFormat="1" x14ac:dyDescent="0.35">
      <c r="B36" s="69" t="s">
        <v>136</v>
      </c>
      <c r="C36" s="277" t="s">
        <v>72</v>
      </c>
      <c r="D36" s="278"/>
      <c r="E36" s="278"/>
      <c r="F36" s="278"/>
      <c r="G36" s="278"/>
      <c r="H36" s="278"/>
      <c r="I36" s="278"/>
    </row>
    <row r="37" spans="2:9" customFormat="1" x14ac:dyDescent="0.35">
      <c r="B37" s="283" t="s">
        <v>48</v>
      </c>
      <c r="C37" s="274"/>
      <c r="D37" s="274"/>
      <c r="E37" s="274"/>
      <c r="F37" s="274"/>
      <c r="G37" s="274"/>
      <c r="H37" s="274"/>
      <c r="I37" s="274"/>
    </row>
    <row r="38" spans="2:9" customFormat="1" x14ac:dyDescent="0.35">
      <c r="B38" s="283"/>
      <c r="C38" s="274"/>
      <c r="D38" s="274"/>
      <c r="E38" s="274"/>
      <c r="F38" s="274"/>
      <c r="G38" s="274"/>
      <c r="H38" s="274"/>
      <c r="I38" s="274"/>
    </row>
    <row r="39" spans="2:9" customFormat="1" x14ac:dyDescent="0.35">
      <c r="B39" s="283"/>
      <c r="C39" s="274"/>
      <c r="D39" s="274"/>
      <c r="E39" s="274"/>
      <c r="F39" s="274"/>
      <c r="G39" s="274"/>
      <c r="H39" s="274"/>
      <c r="I39" s="274"/>
    </row>
    <row r="40" spans="2:9" x14ac:dyDescent="0.35"/>
  </sheetData>
  <mergeCells count="18">
    <mergeCell ref="C2:D2"/>
    <mergeCell ref="C3:D3"/>
    <mergeCell ref="B2:B3"/>
    <mergeCell ref="B24:I24"/>
    <mergeCell ref="B25:I25"/>
    <mergeCell ref="G10:G11"/>
    <mergeCell ref="B27:I27"/>
    <mergeCell ref="B28:I28"/>
    <mergeCell ref="B31:I31"/>
    <mergeCell ref="B32:I32"/>
    <mergeCell ref="C34:I34"/>
    <mergeCell ref="B29:I29"/>
    <mergeCell ref="B37:B39"/>
    <mergeCell ref="C35:I35"/>
    <mergeCell ref="C36:I36"/>
    <mergeCell ref="C37:I37"/>
    <mergeCell ref="C38:I38"/>
    <mergeCell ref="C39:I39"/>
  </mergeCells>
  <conditionalFormatting sqref="I7">
    <cfRule type="iconSet" priority="5">
      <iconSet iconSet="4TrafficLights" showValue="0">
        <cfvo type="percent" val="0"/>
        <cfvo type="num" val="1"/>
        <cfvo type="num" val="2"/>
        <cfvo type="num" val="3"/>
      </iconSet>
    </cfRule>
  </conditionalFormatting>
  <conditionalFormatting sqref="I8">
    <cfRule type="iconSet" priority="4">
      <iconSet iconSet="4TrafficLights" showValue="0">
        <cfvo type="percent" val="0"/>
        <cfvo type="num" val="1"/>
        <cfvo type="num" val="2"/>
        <cfvo type="num" val="3"/>
      </iconSet>
    </cfRule>
  </conditionalFormatting>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36" r:id="rId1" xr:uid="{84A74E29-7B6E-4882-8231-B52827DC3B60}"/>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9"/>
  <sheetViews>
    <sheetView showGridLines="0" topLeftCell="A2" zoomScale="86" zoomScaleNormal="86" workbookViewId="0">
      <selection activeCell="J25" sqref="J25"/>
    </sheetView>
  </sheetViews>
  <sheetFormatPr defaultColWidth="0" defaultRowHeight="15.5" zeroHeight="1" x14ac:dyDescent="0.35"/>
  <cols>
    <col min="1" max="1" width="4.23046875" style="6" customWidth="1"/>
    <col min="2" max="2" width="18" style="6" customWidth="1"/>
    <col min="3" max="3" width="18.84375" style="6" customWidth="1"/>
    <col min="4" max="4" width="4.3046875" style="6" customWidth="1"/>
    <col min="5" max="5" width="12.69140625" style="6" customWidth="1"/>
    <col min="6" max="6" width="19.69140625" style="6" customWidth="1"/>
    <col min="7" max="7" width="20.4609375" style="6" customWidth="1"/>
    <col min="8" max="8" width="13.69140625" style="6" customWidth="1"/>
    <col min="9" max="9" width="12.4609375" style="6" customWidth="1"/>
    <col min="10" max="10" width="12" style="6" customWidth="1"/>
    <col min="11" max="11" width="9.07421875" style="6" customWidth="1"/>
    <col min="12" max="22" width="9.07421875" style="6" hidden="1" customWidth="1"/>
    <col min="23" max="23" width="10.69140625" style="6" hidden="1" customWidth="1"/>
    <col min="24" max="24" width="11.69140625" style="6" hidden="1" customWidth="1"/>
    <col min="25" max="25" width="0" style="6" hidden="1" customWidth="1"/>
    <col min="26" max="16384" width="8.84375" style="6" hidden="1"/>
  </cols>
  <sheetData>
    <row r="1" spans="2:10" s="34" customFormat="1" x14ac:dyDescent="0.35"/>
    <row r="2" spans="2:10" s="34" customFormat="1" ht="26" x14ac:dyDescent="0.35">
      <c r="B2" s="280" t="s">
        <v>145</v>
      </c>
      <c r="C2" s="281" t="s">
        <v>11</v>
      </c>
      <c r="D2" s="281"/>
      <c r="E2" s="40" t="s">
        <v>12</v>
      </c>
      <c r="F2" s="40" t="s">
        <v>52</v>
      </c>
      <c r="G2" s="40" t="s">
        <v>125</v>
      </c>
      <c r="H2" s="40" t="s">
        <v>50</v>
      </c>
      <c r="I2" s="40" t="s">
        <v>51</v>
      </c>
    </row>
    <row r="3" spans="2:10" s="34" customFormat="1" ht="38.25" customHeight="1" x14ac:dyDescent="0.35">
      <c r="B3" s="280"/>
      <c r="C3" s="291" t="s">
        <v>234</v>
      </c>
      <c r="D3" s="282"/>
      <c r="E3" s="31">
        <v>2</v>
      </c>
      <c r="F3" s="56" t="s">
        <v>54</v>
      </c>
      <c r="G3" s="9">
        <f>I7</f>
        <v>3</v>
      </c>
      <c r="H3" s="58">
        <f>I8</f>
        <v>0</v>
      </c>
      <c r="I3" s="48" t="s">
        <v>196</v>
      </c>
    </row>
    <row r="4" spans="2:10" s="34" customFormat="1" x14ac:dyDescent="0.35"/>
    <row r="5" spans="2:10" x14ac:dyDescent="0.35"/>
    <row r="6" spans="2:10" ht="30" customHeight="1" x14ac:dyDescent="0.35">
      <c r="G6" s="38"/>
      <c r="H6" s="38" t="s">
        <v>182</v>
      </c>
      <c r="I6" s="38" t="s">
        <v>132</v>
      </c>
    </row>
    <row r="7" spans="2:10" ht="30" customHeight="1" x14ac:dyDescent="0.35">
      <c r="G7" s="38" t="s">
        <v>125</v>
      </c>
      <c r="H7" s="57">
        <f>(J22-J18)/J18</f>
        <v>-0.19131931998263499</v>
      </c>
      <c r="I7" s="9">
        <f>IF(H7="No data",0,IF(H7&gt;0.05,1,IF(H7&lt;-0.05,3,2)))</f>
        <v>3</v>
      </c>
    </row>
    <row r="8" spans="2:10" ht="30" customHeight="1" x14ac:dyDescent="0.35">
      <c r="G8" s="38" t="s">
        <v>50</v>
      </c>
      <c r="H8" s="57" t="s">
        <v>146</v>
      </c>
      <c r="I8" s="58">
        <f>IF(H8="No data",0,IF(H8&gt;0.02,1,IF(H8&lt;0,3,2)))</f>
        <v>0</v>
      </c>
    </row>
    <row r="9" spans="2:10" x14ac:dyDescent="0.35"/>
    <row r="10" spans="2:10" ht="25.5" customHeight="1" x14ac:dyDescent="0.35">
      <c r="G10" s="299" t="s">
        <v>43</v>
      </c>
      <c r="H10" s="301" t="s">
        <v>217</v>
      </c>
      <c r="I10" s="302"/>
      <c r="J10" s="303"/>
    </row>
    <row r="11" spans="2:10" x14ac:dyDescent="0.35">
      <c r="B11" s="1"/>
      <c r="C11" s="1"/>
      <c r="D11" s="1"/>
      <c r="E11" s="1"/>
      <c r="F11" s="1"/>
      <c r="G11" s="300"/>
      <c r="H11" s="94" t="s">
        <v>218</v>
      </c>
      <c r="I11" s="94" t="s">
        <v>219</v>
      </c>
      <c r="J11" s="94" t="s">
        <v>220</v>
      </c>
    </row>
    <row r="12" spans="2:10" x14ac:dyDescent="0.35">
      <c r="B12" s="1"/>
      <c r="C12" s="1"/>
      <c r="D12" s="1"/>
      <c r="E12" s="1"/>
      <c r="F12" s="1"/>
      <c r="G12" s="96">
        <v>2010</v>
      </c>
      <c r="H12" s="123">
        <v>0.45417853592580626</v>
      </c>
      <c r="I12" s="123">
        <v>0.47273317020641631</v>
      </c>
      <c r="J12" s="124">
        <v>0.92691170613222251</v>
      </c>
    </row>
    <row r="13" spans="2:10" x14ac:dyDescent="0.35">
      <c r="B13" s="1"/>
      <c r="C13" s="1"/>
      <c r="D13" s="1"/>
      <c r="E13" s="1"/>
      <c r="F13" s="1"/>
      <c r="G13" s="96">
        <v>2011</v>
      </c>
      <c r="H13" s="123">
        <v>0.42010159412735204</v>
      </c>
      <c r="I13" s="123">
        <v>0.40066404764958474</v>
      </c>
      <c r="J13" s="124">
        <v>0.82076564177693678</v>
      </c>
    </row>
    <row r="14" spans="2:10" x14ac:dyDescent="0.35">
      <c r="B14" s="1"/>
      <c r="C14" s="1"/>
      <c r="D14" s="1"/>
      <c r="E14" s="1"/>
      <c r="F14" s="1"/>
      <c r="G14" s="96">
        <v>2012</v>
      </c>
      <c r="H14" s="123">
        <v>0.45818425508216498</v>
      </c>
      <c r="I14" s="123">
        <v>0.45970153934070956</v>
      </c>
      <c r="J14" s="124">
        <v>0.91788579442287455</v>
      </c>
    </row>
    <row r="15" spans="2:10" x14ac:dyDescent="0.35">
      <c r="B15" s="1"/>
      <c r="C15" s="1"/>
      <c r="D15" s="1"/>
      <c r="E15" s="1"/>
      <c r="F15" s="1"/>
      <c r="G15" s="96">
        <v>2013</v>
      </c>
      <c r="H15" s="123">
        <v>0.40707635259934538</v>
      </c>
      <c r="I15" s="123">
        <v>0.45960082395946911</v>
      </c>
      <c r="J15" s="124">
        <v>0.8666771765588146</v>
      </c>
    </row>
    <row r="16" spans="2:10" x14ac:dyDescent="0.35">
      <c r="B16" s="1"/>
      <c r="C16" s="1"/>
      <c r="D16" s="1"/>
      <c r="E16" s="1"/>
      <c r="F16" s="1"/>
      <c r="G16" s="96">
        <v>2014</v>
      </c>
      <c r="H16" s="123">
        <v>0.34775626679337157</v>
      </c>
      <c r="I16" s="123">
        <v>0.38652930583772643</v>
      </c>
      <c r="J16" s="124">
        <v>0.73428557263109806</v>
      </c>
    </row>
    <row r="17" spans="2:16" ht="16" thickBot="1" x14ac:dyDescent="0.4">
      <c r="B17" s="1"/>
      <c r="C17" s="1"/>
      <c r="D17" s="1"/>
      <c r="E17" s="1"/>
      <c r="F17" s="1"/>
      <c r="G17" s="137">
        <v>2015</v>
      </c>
      <c r="H17" s="138">
        <v>0.30045918122398785</v>
      </c>
      <c r="I17" s="138">
        <v>0.35791836874125332</v>
      </c>
      <c r="J17" s="139">
        <v>0.65837754996524123</v>
      </c>
    </row>
    <row r="18" spans="2:16" x14ac:dyDescent="0.35">
      <c r="B18" s="1"/>
      <c r="C18" s="1"/>
      <c r="D18" s="1"/>
      <c r="E18" s="1"/>
      <c r="F18" s="1"/>
      <c r="G18" s="140">
        <v>2016</v>
      </c>
      <c r="H18" s="141">
        <v>0.23443225004028836</v>
      </c>
      <c r="I18" s="141">
        <v>0.37949103374223569</v>
      </c>
      <c r="J18" s="142">
        <v>0.61392328378252392</v>
      </c>
    </row>
    <row r="19" spans="2:16" x14ac:dyDescent="0.35">
      <c r="B19" s="1"/>
      <c r="C19" s="1"/>
      <c r="D19" s="1"/>
      <c r="E19" s="1"/>
      <c r="F19" s="1"/>
      <c r="G19" s="143">
        <v>2017</v>
      </c>
      <c r="H19" s="123">
        <v>0.20147764428547402</v>
      </c>
      <c r="I19" s="123">
        <v>0.38422341006200622</v>
      </c>
      <c r="J19" s="144">
        <v>0.58570105434748021</v>
      </c>
    </row>
    <row r="20" spans="2:16" x14ac:dyDescent="0.35">
      <c r="B20" s="1"/>
      <c r="C20" s="1"/>
      <c r="D20" s="1"/>
      <c r="E20" s="1"/>
      <c r="F20" s="1"/>
      <c r="G20" s="143">
        <v>2018</v>
      </c>
      <c r="H20" s="123">
        <v>0.18320288267824059</v>
      </c>
      <c r="I20" s="123">
        <v>0.37975834017601695</v>
      </c>
      <c r="J20" s="144">
        <v>0.56296122285425754</v>
      </c>
    </row>
    <row r="21" spans="2:16" x14ac:dyDescent="0.35">
      <c r="B21" s="1"/>
      <c r="C21" s="1"/>
      <c r="D21" s="1"/>
      <c r="E21" s="1"/>
      <c r="F21" s="1"/>
      <c r="G21" s="143">
        <v>2019</v>
      </c>
      <c r="H21" s="123">
        <v>0.16230291700258065</v>
      </c>
      <c r="I21" s="123">
        <v>0.35844158292403605</v>
      </c>
      <c r="J21" s="144">
        <v>0.52074449992661664</v>
      </c>
    </row>
    <row r="22" spans="2:16" ht="16" thickBot="1" x14ac:dyDescent="0.4">
      <c r="B22" s="1"/>
      <c r="C22" s="1"/>
      <c r="D22" s="1"/>
      <c r="E22" s="1"/>
      <c r="F22" s="1"/>
      <c r="G22" s="145">
        <v>2020</v>
      </c>
      <c r="H22" s="146">
        <v>0.14301241533859607</v>
      </c>
      <c r="I22" s="146">
        <v>0.35345548326914911</v>
      </c>
      <c r="J22" s="147">
        <v>0.49646789860774521</v>
      </c>
    </row>
    <row r="23" spans="2:16" x14ac:dyDescent="0.35">
      <c r="B23" s="1"/>
      <c r="C23" s="1"/>
      <c r="D23" s="1"/>
      <c r="E23" s="1"/>
      <c r="F23" s="1"/>
    </row>
    <row r="24" spans="2:16" customFormat="1" x14ac:dyDescent="0.35">
      <c r="B24" s="276" t="s">
        <v>133</v>
      </c>
      <c r="C24" s="276"/>
      <c r="D24" s="276"/>
      <c r="E24" s="276"/>
      <c r="F24" s="276"/>
      <c r="G24" s="276"/>
      <c r="H24" s="276"/>
      <c r="I24" s="276"/>
    </row>
    <row r="25" spans="2:16" customFormat="1" ht="61" customHeight="1" x14ac:dyDescent="0.35">
      <c r="B25" s="284" t="s">
        <v>160</v>
      </c>
      <c r="C25" s="284"/>
      <c r="D25" s="284"/>
      <c r="E25" s="284"/>
      <c r="F25" s="284"/>
      <c r="G25" s="284"/>
      <c r="H25" s="284"/>
      <c r="I25" s="284"/>
    </row>
    <row r="26" spans="2:16" customFormat="1" x14ac:dyDescent="0.35">
      <c r="B26" s="86"/>
      <c r="C26" s="86"/>
      <c r="D26" s="86"/>
      <c r="E26" s="86"/>
      <c r="F26" s="86"/>
      <c r="G26" s="86"/>
      <c r="H26" s="86"/>
      <c r="I26" s="86"/>
    </row>
    <row r="27" spans="2:16" customFormat="1" x14ac:dyDescent="0.35">
      <c r="B27" s="276" t="s">
        <v>57</v>
      </c>
      <c r="C27" s="276"/>
      <c r="D27" s="276"/>
      <c r="E27" s="276"/>
      <c r="F27" s="276"/>
      <c r="G27" s="276"/>
      <c r="H27" s="276"/>
      <c r="I27" s="276"/>
    </row>
    <row r="28" spans="2:16" customFormat="1" x14ac:dyDescent="0.35">
      <c r="B28" s="285"/>
      <c r="C28" s="285"/>
      <c r="D28" s="285"/>
      <c r="E28" s="285"/>
      <c r="F28" s="285"/>
      <c r="G28" s="285"/>
      <c r="H28" s="285"/>
      <c r="I28" s="285"/>
    </row>
    <row r="29" spans="2:16" x14ac:dyDescent="0.35">
      <c r="B29" s="86"/>
      <c r="C29" s="86"/>
      <c r="D29" s="10"/>
      <c r="E29" s="86"/>
      <c r="F29" s="86"/>
      <c r="G29" s="86"/>
      <c r="H29" s="86"/>
      <c r="I29" s="86"/>
      <c r="J29"/>
      <c r="N29" s="17"/>
      <c r="O29" s="17"/>
      <c r="P29" s="17"/>
    </row>
    <row r="30" spans="2:16" x14ac:dyDescent="0.35">
      <c r="B30" s="276" t="s">
        <v>49</v>
      </c>
      <c r="C30" s="276"/>
      <c r="D30" s="276"/>
      <c r="E30" s="276"/>
      <c r="F30" s="276"/>
      <c r="G30" s="276"/>
      <c r="H30" s="276"/>
      <c r="I30" s="276"/>
      <c r="J30"/>
      <c r="L30" s="17"/>
      <c r="M30" s="17"/>
      <c r="N30" s="17"/>
    </row>
    <row r="31" spans="2:16" ht="33.75" customHeight="1" x14ac:dyDescent="0.35">
      <c r="B31" s="284" t="s">
        <v>221</v>
      </c>
      <c r="C31" s="284"/>
      <c r="D31" s="284"/>
      <c r="E31" s="284"/>
      <c r="F31" s="284"/>
      <c r="G31" s="284"/>
      <c r="H31" s="284"/>
      <c r="I31" s="284"/>
      <c r="J31"/>
    </row>
    <row r="32" spans="2:16" x14ac:dyDescent="0.35">
      <c r="J32"/>
    </row>
    <row r="33" spans="2:9" customFormat="1" x14ac:dyDescent="0.35">
      <c r="B33" s="49" t="s">
        <v>134</v>
      </c>
      <c r="C33" s="274" t="s">
        <v>171</v>
      </c>
      <c r="D33" s="274"/>
      <c r="E33" s="274"/>
      <c r="F33" s="274"/>
      <c r="G33" s="274"/>
      <c r="H33" s="274"/>
      <c r="I33" s="274"/>
    </row>
    <row r="34" spans="2:9" customFormat="1" x14ac:dyDescent="0.35">
      <c r="B34" s="49" t="s">
        <v>135</v>
      </c>
      <c r="C34" s="274">
        <v>2020</v>
      </c>
      <c r="D34" s="274"/>
      <c r="E34" s="274"/>
      <c r="F34" s="274"/>
      <c r="G34" s="274"/>
      <c r="H34" s="274"/>
      <c r="I34" s="274"/>
    </row>
    <row r="35" spans="2:9" customFormat="1" x14ac:dyDescent="0.35">
      <c r="B35" s="69" t="s">
        <v>136</v>
      </c>
      <c r="C35" s="277" t="s">
        <v>148</v>
      </c>
      <c r="D35" s="278"/>
      <c r="E35" s="278"/>
      <c r="F35" s="278"/>
      <c r="G35" s="278"/>
      <c r="H35" s="278"/>
      <c r="I35" s="278"/>
    </row>
    <row r="36" spans="2:9" customFormat="1" ht="18" customHeight="1" x14ac:dyDescent="0.35">
      <c r="B36" s="283" t="s">
        <v>48</v>
      </c>
      <c r="C36" s="298"/>
      <c r="D36" s="274"/>
      <c r="E36" s="274"/>
      <c r="F36" s="274"/>
      <c r="G36" s="274"/>
      <c r="H36" s="274"/>
      <c r="I36" s="274"/>
    </row>
    <row r="37" spans="2:9" customFormat="1" x14ac:dyDescent="0.35">
      <c r="B37" s="283"/>
      <c r="C37" s="274"/>
      <c r="D37" s="274"/>
      <c r="E37" s="274"/>
      <c r="F37" s="274"/>
      <c r="G37" s="274"/>
      <c r="H37" s="274"/>
      <c r="I37" s="274"/>
    </row>
    <row r="38" spans="2:9" customFormat="1" x14ac:dyDescent="0.35">
      <c r="B38" s="283"/>
      <c r="C38" s="274"/>
      <c r="D38" s="274"/>
      <c r="E38" s="274"/>
      <c r="F38" s="274"/>
      <c r="G38" s="274"/>
      <c r="H38" s="274"/>
      <c r="I38" s="274"/>
    </row>
    <row r="39" spans="2:9" x14ac:dyDescent="0.35"/>
  </sheetData>
  <mergeCells count="18">
    <mergeCell ref="B27:I27"/>
    <mergeCell ref="B28:I28"/>
    <mergeCell ref="B30:I30"/>
    <mergeCell ref="B31:I31"/>
    <mergeCell ref="B2:B3"/>
    <mergeCell ref="C2:D2"/>
    <mergeCell ref="C3:D3"/>
    <mergeCell ref="B24:I24"/>
    <mergeCell ref="B25:I25"/>
    <mergeCell ref="G10:G11"/>
    <mergeCell ref="H10:J10"/>
    <mergeCell ref="B36:B38"/>
    <mergeCell ref="C33:I33"/>
    <mergeCell ref="C34:I34"/>
    <mergeCell ref="C35:I35"/>
    <mergeCell ref="C36:I36"/>
    <mergeCell ref="C37:I37"/>
    <mergeCell ref="C38:I38"/>
  </mergeCells>
  <conditionalFormatting sqref="I7">
    <cfRule type="iconSet" priority="6">
      <iconSet iconSet="4TrafficLights" showValue="0">
        <cfvo type="percent" val="0"/>
        <cfvo type="num" val="1"/>
        <cfvo type="num" val="2"/>
        <cfvo type="num" val="3"/>
      </iconSet>
    </cfRule>
  </conditionalFormatting>
  <conditionalFormatting sqref="I8">
    <cfRule type="iconSet" priority="4">
      <iconSet iconSet="4TrafficLights" showValue="0">
        <cfvo type="percent" val="0"/>
        <cfvo type="num" val="1"/>
        <cfvo type="num" val="2"/>
        <cfvo type="num" val="3"/>
      </iconSet>
    </cfRule>
  </conditionalFormatting>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35" r:id="rId1" xr:uid="{832B9F07-A7E5-4CEA-A6B1-0508D7354EA5}"/>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D364-B155-4EC3-AB61-468CF4982776}">
  <dimension ref="A1:Y39"/>
  <sheetViews>
    <sheetView showGridLines="0" zoomScale="78" zoomScaleNormal="78" workbookViewId="0">
      <selection activeCell="J20" sqref="J20"/>
    </sheetView>
  </sheetViews>
  <sheetFormatPr defaultColWidth="0" defaultRowHeight="15.5" zeroHeight="1" x14ac:dyDescent="0.35"/>
  <cols>
    <col min="1" max="1" width="4.23046875" style="6" customWidth="1"/>
    <col min="2" max="2" width="17.23046875" style="6" customWidth="1"/>
    <col min="3" max="3" width="20.69140625" style="6" customWidth="1"/>
    <col min="4" max="4" width="6.07421875" style="6" customWidth="1"/>
    <col min="5" max="5" width="10.3046875" style="6" customWidth="1"/>
    <col min="6" max="6" width="19.4609375" style="6" customWidth="1"/>
    <col min="7" max="7" width="18.23046875" style="6" customWidth="1"/>
    <col min="8" max="8" width="14.07421875" style="6" customWidth="1"/>
    <col min="9" max="9" width="12" style="6" customWidth="1"/>
    <col min="10" max="10" width="10.23046875" style="6" customWidth="1"/>
    <col min="11" max="11" width="12.3046875" style="6" customWidth="1"/>
    <col min="12" max="12" width="11.84375" style="6" hidden="1" customWidth="1"/>
    <col min="13" max="13" width="9.53515625" style="6" hidden="1" customWidth="1"/>
    <col min="14" max="14" width="10.84375" style="6" hidden="1" customWidth="1"/>
    <col min="15" max="19" width="4.07421875" style="6" hidden="1" customWidth="1"/>
    <col min="20" max="25" width="0" style="6" hidden="1" customWidth="1"/>
    <col min="26" max="16384" width="8.84375" style="6" hidden="1"/>
  </cols>
  <sheetData>
    <row r="1" spans="1:11" s="34" customFormat="1" x14ac:dyDescent="0.35"/>
    <row r="2" spans="1:11" s="34" customFormat="1" ht="26" x14ac:dyDescent="0.35">
      <c r="B2" s="280" t="s">
        <v>147</v>
      </c>
      <c r="C2" s="281" t="s">
        <v>11</v>
      </c>
      <c r="D2" s="281"/>
      <c r="E2" s="40" t="s">
        <v>12</v>
      </c>
      <c r="F2" s="40" t="s">
        <v>52</v>
      </c>
      <c r="G2" s="40" t="s">
        <v>125</v>
      </c>
      <c r="H2" s="40" t="s">
        <v>50</v>
      </c>
      <c r="I2" s="40" t="s">
        <v>51</v>
      </c>
    </row>
    <row r="3" spans="1:11" s="34" customFormat="1" ht="24.75" customHeight="1" x14ac:dyDescent="0.35">
      <c r="B3" s="280"/>
      <c r="C3" s="291" t="s">
        <v>74</v>
      </c>
      <c r="D3" s="282"/>
      <c r="E3" s="31">
        <v>2</v>
      </c>
      <c r="F3" s="56" t="s">
        <v>54</v>
      </c>
      <c r="G3" s="9">
        <f>I7</f>
        <v>3</v>
      </c>
      <c r="H3" s="58">
        <f>I8</f>
        <v>0</v>
      </c>
      <c r="I3" s="48" t="s">
        <v>192</v>
      </c>
    </row>
    <row r="4" spans="1:11" s="34" customFormat="1" x14ac:dyDescent="0.35">
      <c r="F4" s="35"/>
    </row>
    <row r="5" spans="1:11" x14ac:dyDescent="0.35"/>
    <row r="6" spans="1:11" ht="30" customHeight="1" x14ac:dyDescent="0.35">
      <c r="G6" s="38"/>
      <c r="H6" s="38" t="s">
        <v>182</v>
      </c>
      <c r="I6" s="38" t="s">
        <v>132</v>
      </c>
    </row>
    <row r="7" spans="1:11" ht="30" customHeight="1" x14ac:dyDescent="0.35">
      <c r="G7" s="38" t="s">
        <v>125</v>
      </c>
      <c r="H7" s="57">
        <f>(I15-H15)/H15</f>
        <v>-4.8411941960785639E-2</v>
      </c>
      <c r="I7" s="9">
        <f>IF(H7="No data",0,IF(H7&gt;0.045,1,IF(H7&lt;-0.045,3,2)))</f>
        <v>3</v>
      </c>
    </row>
    <row r="8" spans="1:11" ht="30" customHeight="1" x14ac:dyDescent="0.35">
      <c r="G8" s="38" t="s">
        <v>50</v>
      </c>
      <c r="H8" s="57" t="s">
        <v>146</v>
      </c>
      <c r="I8" s="58">
        <f>IF(H8="No data",0,IF(H8&gt;0.02,1,IF(H8&lt;0,3,2)))</f>
        <v>0</v>
      </c>
    </row>
    <row r="9" spans="1:11" ht="16" thickBot="1" x14ac:dyDescent="0.4"/>
    <row r="10" spans="1:11" x14ac:dyDescent="0.35">
      <c r="A10" s="1"/>
      <c r="B10" s="1"/>
      <c r="C10" s="1"/>
      <c r="D10" s="1"/>
      <c r="E10" s="1"/>
      <c r="F10" s="1"/>
      <c r="G10" s="296" t="s">
        <v>207</v>
      </c>
      <c r="H10" s="140" t="s">
        <v>60</v>
      </c>
      <c r="I10" s="148" t="s">
        <v>59</v>
      </c>
      <c r="J10" s="1"/>
      <c r="K10" s="1"/>
    </row>
    <row r="11" spans="1:11" x14ac:dyDescent="0.35">
      <c r="A11" s="1"/>
      <c r="B11" s="1"/>
      <c r="C11" s="1"/>
      <c r="D11" s="1"/>
      <c r="E11" s="1"/>
      <c r="F11" s="1"/>
      <c r="G11" s="297"/>
      <c r="H11" s="143">
        <v>2016</v>
      </c>
      <c r="I11" s="149">
        <v>2018</v>
      </c>
      <c r="J11" s="1"/>
      <c r="K11" s="1"/>
    </row>
    <row r="12" spans="1:11" x14ac:dyDescent="0.35">
      <c r="A12" s="1"/>
      <c r="B12" s="1"/>
      <c r="C12" s="1"/>
      <c r="D12" s="1"/>
      <c r="E12" s="1"/>
      <c r="F12" s="1"/>
      <c r="G12" s="182" t="s">
        <v>210</v>
      </c>
      <c r="H12" s="183">
        <v>235.63399999999999</v>
      </c>
      <c r="I12" s="184">
        <v>210.43600000000001</v>
      </c>
      <c r="J12" s="1"/>
      <c r="K12" s="1"/>
    </row>
    <row r="13" spans="1:11" x14ac:dyDescent="0.35">
      <c r="A13" s="1"/>
      <c r="B13" s="1"/>
      <c r="C13" s="1"/>
      <c r="D13" s="1"/>
      <c r="E13" s="1"/>
      <c r="F13" s="1"/>
      <c r="G13" s="182" t="s">
        <v>211</v>
      </c>
      <c r="H13" s="183">
        <v>179.40600000000001</v>
      </c>
      <c r="I13" s="184">
        <v>167.191</v>
      </c>
      <c r="J13" s="1"/>
      <c r="K13" s="1"/>
    </row>
    <row r="14" spans="1:11" x14ac:dyDescent="0.35">
      <c r="A14" s="1"/>
      <c r="B14" s="1"/>
      <c r="C14" s="1"/>
      <c r="D14" s="1"/>
      <c r="E14" s="1"/>
      <c r="F14" s="1"/>
      <c r="G14" s="182" t="s">
        <v>222</v>
      </c>
      <c r="H14" s="183">
        <v>637.28300000000002</v>
      </c>
      <c r="I14" s="184">
        <v>623.75</v>
      </c>
      <c r="J14" s="1"/>
      <c r="K14" s="1"/>
    </row>
    <row r="15" spans="1:11" ht="16" thickBot="1" x14ac:dyDescent="0.4">
      <c r="A15" s="1"/>
      <c r="B15" s="1"/>
      <c r="C15" s="1"/>
      <c r="D15" s="1"/>
      <c r="E15" s="1"/>
      <c r="F15" s="1"/>
      <c r="G15" s="116" t="s">
        <v>195</v>
      </c>
      <c r="H15" s="185">
        <v>1052.3229999999999</v>
      </c>
      <c r="I15" s="186">
        <v>1001.378</v>
      </c>
      <c r="J15" s="1"/>
      <c r="K15" s="1"/>
    </row>
    <row r="16" spans="1:11" x14ac:dyDescent="0.35">
      <c r="A16" s="1"/>
      <c r="B16" s="1"/>
      <c r="C16" s="1"/>
      <c r="D16" s="1"/>
      <c r="E16" s="1"/>
      <c r="F16" s="1"/>
      <c r="G16" s="1"/>
      <c r="H16" s="1"/>
      <c r="I16" s="1"/>
      <c r="J16" s="1"/>
      <c r="K16" s="1"/>
    </row>
    <row r="17" spans="1:11" x14ac:dyDescent="0.35">
      <c r="A17" s="1"/>
      <c r="B17" s="1"/>
      <c r="C17" s="1"/>
      <c r="D17" s="1"/>
      <c r="E17" s="1"/>
      <c r="F17" s="1"/>
      <c r="G17" s="1"/>
      <c r="H17" s="1"/>
      <c r="I17" s="1"/>
      <c r="J17" s="1"/>
      <c r="K17" s="1"/>
    </row>
    <row r="18" spans="1:11" x14ac:dyDescent="0.35">
      <c r="A18" s="1"/>
      <c r="B18" s="1"/>
      <c r="C18" s="1"/>
      <c r="D18" s="1"/>
      <c r="E18" s="1"/>
      <c r="F18" s="1"/>
      <c r="G18" s="1"/>
      <c r="H18" s="1"/>
      <c r="I18" s="1"/>
      <c r="J18" s="1"/>
      <c r="K18" s="1"/>
    </row>
    <row r="19" spans="1:11" x14ac:dyDescent="0.35">
      <c r="A19" s="1"/>
      <c r="B19" s="1"/>
      <c r="C19" s="1"/>
      <c r="D19" s="1"/>
      <c r="E19" s="1"/>
      <c r="F19" s="1"/>
      <c r="G19" s="1"/>
      <c r="H19" s="1"/>
      <c r="I19" s="1"/>
      <c r="J19" s="1"/>
      <c r="K19" s="1"/>
    </row>
    <row r="20" spans="1:11" x14ac:dyDescent="0.35">
      <c r="A20" s="1"/>
      <c r="B20" s="1"/>
      <c r="C20" s="1"/>
      <c r="D20" s="1"/>
      <c r="E20" s="1"/>
      <c r="F20" s="1"/>
      <c r="G20" s="1"/>
      <c r="H20" s="1"/>
      <c r="I20" s="1"/>
      <c r="J20" s="1"/>
      <c r="K20" s="1"/>
    </row>
    <row r="21" spans="1:11" x14ac:dyDescent="0.35">
      <c r="A21" s="1"/>
      <c r="B21" s="1"/>
      <c r="C21" s="1"/>
      <c r="D21" s="1"/>
      <c r="E21" s="1"/>
      <c r="F21" s="1"/>
      <c r="G21" s="1"/>
      <c r="H21" s="1"/>
      <c r="I21" s="1"/>
      <c r="J21" s="1"/>
      <c r="K21" s="1"/>
    </row>
    <row r="22" spans="1:11" x14ac:dyDescent="0.35">
      <c r="A22" s="1"/>
      <c r="B22" s="1"/>
      <c r="C22" s="1"/>
      <c r="D22" s="1"/>
      <c r="E22" s="1"/>
      <c r="F22" s="1"/>
      <c r="G22" s="1"/>
      <c r="H22" s="1"/>
      <c r="I22" s="1"/>
      <c r="J22" s="1"/>
      <c r="K22" s="1"/>
    </row>
    <row r="23" spans="1:11" customFormat="1" x14ac:dyDescent="0.35">
      <c r="B23" s="276" t="s">
        <v>133</v>
      </c>
      <c r="C23" s="276"/>
      <c r="D23" s="276"/>
      <c r="E23" s="276"/>
      <c r="F23" s="276"/>
      <c r="G23" s="276"/>
      <c r="H23" s="276"/>
      <c r="I23" s="276"/>
      <c r="J23" s="1"/>
    </row>
    <row r="24" spans="1:11" customFormat="1" ht="24" customHeight="1" x14ac:dyDescent="0.35">
      <c r="B24" s="304" t="s">
        <v>223</v>
      </c>
      <c r="C24" s="284"/>
      <c r="D24" s="284"/>
      <c r="E24" s="284"/>
      <c r="F24" s="284"/>
      <c r="G24" s="284"/>
      <c r="H24" s="284"/>
      <c r="I24" s="284"/>
      <c r="J24" s="1"/>
    </row>
    <row r="25" spans="1:11" customFormat="1" x14ac:dyDescent="0.35">
      <c r="B25" s="86"/>
      <c r="C25" s="86"/>
      <c r="D25" s="86"/>
      <c r="E25" s="86"/>
      <c r="F25" s="86"/>
      <c r="G25" s="86"/>
      <c r="H25" s="86"/>
      <c r="I25" s="86"/>
      <c r="J25" s="1"/>
    </row>
    <row r="26" spans="1:11" customFormat="1" x14ac:dyDescent="0.35">
      <c r="B26" s="276" t="s">
        <v>57</v>
      </c>
      <c r="C26" s="276"/>
      <c r="D26" s="276"/>
      <c r="E26" s="276"/>
      <c r="F26" s="276"/>
      <c r="G26" s="276"/>
      <c r="H26" s="276"/>
      <c r="I26" s="276"/>
      <c r="J26" s="1"/>
    </row>
    <row r="27" spans="1:11" customFormat="1" x14ac:dyDescent="0.35">
      <c r="B27" s="285" t="s">
        <v>190</v>
      </c>
      <c r="C27" s="285"/>
      <c r="D27" s="285"/>
      <c r="E27" s="285"/>
      <c r="F27" s="285"/>
      <c r="G27" s="285"/>
      <c r="H27" s="285"/>
      <c r="I27" s="285"/>
      <c r="J27" s="1"/>
    </row>
    <row r="28" spans="1:11" customFormat="1" x14ac:dyDescent="0.35">
      <c r="B28" s="285" t="s">
        <v>172</v>
      </c>
      <c r="C28" s="285"/>
      <c r="D28" s="285"/>
      <c r="E28" s="285"/>
      <c r="F28" s="285"/>
      <c r="G28" s="285"/>
      <c r="H28" s="285"/>
      <c r="I28" s="285"/>
      <c r="J28" s="1"/>
    </row>
    <row r="29" spans="1:11" customFormat="1" x14ac:dyDescent="0.35">
      <c r="B29" s="86"/>
      <c r="C29" s="86"/>
      <c r="D29" s="10"/>
      <c r="E29" s="86"/>
      <c r="F29" s="86"/>
      <c r="G29" s="86"/>
      <c r="H29" s="86"/>
      <c r="I29" s="86"/>
      <c r="J29" s="1"/>
    </row>
    <row r="30" spans="1:11" customFormat="1" x14ac:dyDescent="0.35">
      <c r="B30" s="276" t="s">
        <v>49</v>
      </c>
      <c r="C30" s="276"/>
      <c r="D30" s="276"/>
      <c r="E30" s="276"/>
      <c r="F30" s="276"/>
      <c r="G30" s="276"/>
      <c r="H30" s="276"/>
      <c r="I30" s="276"/>
      <c r="J30" s="1"/>
    </row>
    <row r="31" spans="1:11" customFormat="1" ht="33.65" customHeight="1" x14ac:dyDescent="0.35">
      <c r="B31" s="304" t="s">
        <v>224</v>
      </c>
      <c r="C31" s="284"/>
      <c r="D31" s="284"/>
      <c r="E31" s="284"/>
      <c r="F31" s="284"/>
      <c r="G31" s="284"/>
      <c r="H31" s="284"/>
      <c r="I31" s="284"/>
      <c r="J31" s="1"/>
    </row>
    <row r="32" spans="1:11" x14ac:dyDescent="0.35">
      <c r="J32" s="1"/>
    </row>
    <row r="33" spans="2:10" customFormat="1" x14ac:dyDescent="0.35">
      <c r="B33" s="49" t="s">
        <v>134</v>
      </c>
      <c r="C33" s="274" t="s">
        <v>149</v>
      </c>
      <c r="D33" s="274"/>
      <c r="E33" s="274"/>
      <c r="F33" s="274"/>
      <c r="G33" s="274"/>
      <c r="H33" s="274"/>
      <c r="I33" s="274"/>
      <c r="J33" s="1"/>
    </row>
    <row r="34" spans="2:10" customFormat="1" x14ac:dyDescent="0.35">
      <c r="B34" s="49" t="s">
        <v>135</v>
      </c>
      <c r="C34" s="274">
        <v>44013</v>
      </c>
      <c r="D34" s="274"/>
      <c r="E34" s="274"/>
      <c r="F34" s="274"/>
      <c r="G34" s="274"/>
      <c r="H34" s="274"/>
      <c r="I34" s="274"/>
      <c r="J34" s="1"/>
    </row>
    <row r="35" spans="2:10" customFormat="1" x14ac:dyDescent="0.35">
      <c r="B35" s="50" t="s">
        <v>136</v>
      </c>
      <c r="C35" s="277" t="s">
        <v>73</v>
      </c>
      <c r="D35" s="278"/>
      <c r="E35" s="278"/>
      <c r="F35" s="278"/>
      <c r="G35" s="278"/>
      <c r="H35" s="278"/>
      <c r="I35" s="278"/>
    </row>
    <row r="36" spans="2:10" customFormat="1" ht="28.5" customHeight="1" x14ac:dyDescent="0.35">
      <c r="B36" s="283" t="s">
        <v>48</v>
      </c>
      <c r="C36" s="274"/>
      <c r="D36" s="274"/>
      <c r="E36" s="274"/>
      <c r="F36" s="274"/>
      <c r="G36" s="274"/>
      <c r="H36" s="274"/>
      <c r="I36" s="274"/>
    </row>
    <row r="37" spans="2:10" customFormat="1" x14ac:dyDescent="0.35">
      <c r="B37" s="283"/>
      <c r="C37" s="274"/>
      <c r="D37" s="274"/>
      <c r="E37" s="274"/>
      <c r="F37" s="274"/>
      <c r="G37" s="274"/>
      <c r="H37" s="274"/>
      <c r="I37" s="274"/>
    </row>
    <row r="38" spans="2:10" customFormat="1" x14ac:dyDescent="0.35">
      <c r="B38" s="283"/>
      <c r="C38" s="274"/>
      <c r="D38" s="274"/>
      <c r="E38" s="274"/>
      <c r="F38" s="274"/>
      <c r="G38" s="274"/>
      <c r="H38" s="274"/>
      <c r="I38" s="274"/>
    </row>
    <row r="39" spans="2:10" x14ac:dyDescent="0.35"/>
  </sheetData>
  <mergeCells count="18">
    <mergeCell ref="B36:B38"/>
    <mergeCell ref="B23:I23"/>
    <mergeCell ref="B24:I24"/>
    <mergeCell ref="B26:I26"/>
    <mergeCell ref="B28:I28"/>
    <mergeCell ref="B30:I30"/>
    <mergeCell ref="C38:I38"/>
    <mergeCell ref="C33:I33"/>
    <mergeCell ref="C34:I34"/>
    <mergeCell ref="C35:I35"/>
    <mergeCell ref="C36:I36"/>
    <mergeCell ref="C37:I37"/>
    <mergeCell ref="B27:I27"/>
    <mergeCell ref="B31:I31"/>
    <mergeCell ref="C2:D2"/>
    <mergeCell ref="C3:D3"/>
    <mergeCell ref="B2:B3"/>
    <mergeCell ref="G10:G11"/>
  </mergeCells>
  <phoneticPr fontId="8" type="noConversion"/>
  <conditionalFormatting sqref="I7">
    <cfRule type="iconSet" priority="5">
      <iconSet iconSet="4TrafficLights" showValue="0">
        <cfvo type="percent" val="0"/>
        <cfvo type="num" val="1"/>
        <cfvo type="num" val="2"/>
        <cfvo type="num" val="3"/>
      </iconSet>
    </cfRule>
  </conditionalFormatting>
  <conditionalFormatting sqref="I8">
    <cfRule type="iconSet" priority="4">
      <iconSet iconSet="4TrafficLights" showValue="0">
        <cfvo type="percent" val="0"/>
        <cfvo type="num" val="1"/>
        <cfvo type="num" val="2"/>
        <cfvo type="num" val="3"/>
      </iconSet>
    </cfRule>
  </conditionalFormatting>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35" r:id="rId1" xr:uid="{AC4ADAFB-A05C-4944-8F9A-E20ADE0354BF}"/>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12A58-D472-412F-A0FB-6EEC3F8EDB54}">
  <dimension ref="A1:Y39"/>
  <sheetViews>
    <sheetView showGridLines="0" zoomScale="75" zoomScaleNormal="75" workbookViewId="0">
      <selection activeCell="K22" sqref="K22"/>
    </sheetView>
  </sheetViews>
  <sheetFormatPr defaultColWidth="0" defaultRowHeight="15.5" zeroHeight="1" x14ac:dyDescent="0.35"/>
  <cols>
    <col min="1" max="1" width="4.23046875" style="6" customWidth="1"/>
    <col min="2" max="2" width="19.07421875" style="6" customWidth="1"/>
    <col min="3" max="3" width="24.765625" style="6" customWidth="1"/>
    <col min="4" max="4" width="10.4609375" style="6" customWidth="1"/>
    <col min="5" max="5" width="10.3046875" style="6" customWidth="1"/>
    <col min="6" max="6" width="14.3046875" style="6" customWidth="1"/>
    <col min="7" max="7" width="14.07421875" style="6" customWidth="1"/>
    <col min="8" max="8" width="14.69140625" style="6" customWidth="1"/>
    <col min="9" max="9" width="19.69140625" style="6" customWidth="1"/>
    <col min="10" max="10" width="10.23046875" style="6" customWidth="1"/>
    <col min="11" max="11" width="12.3046875" style="6" customWidth="1"/>
    <col min="12" max="12" width="11.84375" style="6" hidden="1" customWidth="1"/>
    <col min="13" max="13" width="9.53515625" style="6" hidden="1" customWidth="1"/>
    <col min="14" max="14" width="10.84375" style="6" hidden="1" customWidth="1"/>
    <col min="15" max="19" width="4.07421875" style="6" hidden="1" customWidth="1"/>
    <col min="20" max="25" width="0" style="6" hidden="1" customWidth="1"/>
    <col min="26" max="16384" width="8.84375" style="6" hidden="1"/>
  </cols>
  <sheetData>
    <row r="1" spans="1:10" s="34" customFormat="1" x14ac:dyDescent="0.35"/>
    <row r="2" spans="1:10" s="34" customFormat="1" ht="26" x14ac:dyDescent="0.35">
      <c r="B2" s="280" t="s">
        <v>150</v>
      </c>
      <c r="C2" s="281" t="s">
        <v>11</v>
      </c>
      <c r="D2" s="281"/>
      <c r="E2" s="40" t="s">
        <v>12</v>
      </c>
      <c r="F2" s="40" t="s">
        <v>52</v>
      </c>
      <c r="G2" s="40" t="s">
        <v>125</v>
      </c>
      <c r="H2" s="40" t="s">
        <v>50</v>
      </c>
      <c r="I2" s="40" t="s">
        <v>51</v>
      </c>
    </row>
    <row r="3" spans="1:10" s="34" customFormat="1" ht="31.5" customHeight="1" x14ac:dyDescent="0.35">
      <c r="B3" s="280"/>
      <c r="C3" s="291" t="s">
        <v>230</v>
      </c>
      <c r="D3" s="282"/>
      <c r="E3" s="31">
        <v>2</v>
      </c>
      <c r="F3" s="56" t="s">
        <v>54</v>
      </c>
      <c r="G3" s="9">
        <f>I7</f>
        <v>3</v>
      </c>
      <c r="H3" s="58">
        <f>I8</f>
        <v>0</v>
      </c>
      <c r="I3" s="48" t="s">
        <v>193</v>
      </c>
    </row>
    <row r="4" spans="1:10" s="34" customFormat="1" x14ac:dyDescent="0.35">
      <c r="B4" s="52"/>
      <c r="C4" s="52"/>
      <c r="D4" s="52"/>
      <c r="E4" s="52"/>
      <c r="F4" s="52"/>
    </row>
    <row r="5" spans="1:10" x14ac:dyDescent="0.35"/>
    <row r="6" spans="1:10" ht="30" customHeight="1" x14ac:dyDescent="0.35">
      <c r="G6" s="38"/>
      <c r="H6" s="38" t="s">
        <v>182</v>
      </c>
      <c r="I6" s="38" t="s">
        <v>132</v>
      </c>
    </row>
    <row r="7" spans="1:10" ht="30" customHeight="1" x14ac:dyDescent="0.35">
      <c r="G7" s="38" t="s">
        <v>125</v>
      </c>
      <c r="H7" s="57">
        <f>(I18-I16)/I16</f>
        <v>-0.29523809523809524</v>
      </c>
      <c r="I7" s="9">
        <f>IF(H7="No data",0,IF(H7&gt;0.05,1,IF(H7&lt;-0.05,3,2)))</f>
        <v>3</v>
      </c>
    </row>
    <row r="8" spans="1:10" ht="30" customHeight="1" x14ac:dyDescent="0.35">
      <c r="G8" s="38" t="s">
        <v>50</v>
      </c>
      <c r="H8" s="57" t="s">
        <v>146</v>
      </c>
      <c r="I8" s="58">
        <f>IF(H8="No data",0,IF(H8&gt;0.02,1,IF(H8&lt;0,3,2)))</f>
        <v>0</v>
      </c>
    </row>
    <row r="9" spans="1:10" x14ac:dyDescent="0.35"/>
    <row r="10" spans="1:10" x14ac:dyDescent="0.35">
      <c r="A10" s="1"/>
      <c r="B10" s="1"/>
      <c r="C10" s="1"/>
      <c r="D10" s="1"/>
      <c r="E10" s="1"/>
      <c r="F10" s="1"/>
      <c r="G10" s="1"/>
      <c r="H10" s="1"/>
      <c r="I10" s="1"/>
      <c r="J10" s="1"/>
    </row>
    <row r="11" spans="1:10" ht="47.5" customHeight="1" x14ac:dyDescent="0.35">
      <c r="A11" s="1"/>
      <c r="B11" s="1"/>
      <c r="C11" s="1"/>
      <c r="D11" s="1"/>
      <c r="E11" s="1"/>
      <c r="F11" s="1"/>
      <c r="G11" s="93" t="s">
        <v>186</v>
      </c>
      <c r="H11" s="93" t="s">
        <v>185</v>
      </c>
      <c r="I11" s="94" t="s">
        <v>194</v>
      </c>
      <c r="J11" s="1"/>
    </row>
    <row r="12" spans="1:10" x14ac:dyDescent="0.35">
      <c r="A12" s="1"/>
      <c r="B12" s="1"/>
      <c r="C12" s="1"/>
      <c r="D12" s="1"/>
      <c r="E12" s="1"/>
      <c r="F12" s="1"/>
      <c r="G12" s="39" t="s">
        <v>91</v>
      </c>
      <c r="H12" s="93">
        <v>2012</v>
      </c>
      <c r="I12" s="95">
        <v>117</v>
      </c>
      <c r="J12" s="1"/>
    </row>
    <row r="13" spans="1:10" x14ac:dyDescent="0.35">
      <c r="A13" s="1"/>
      <c r="B13" s="1"/>
      <c r="C13" s="1"/>
      <c r="D13" s="1"/>
      <c r="E13" s="1"/>
      <c r="F13" s="1"/>
      <c r="G13" s="39" t="s">
        <v>92</v>
      </c>
      <c r="H13" s="93">
        <v>2013</v>
      </c>
      <c r="I13" s="95">
        <v>110</v>
      </c>
      <c r="J13" s="1"/>
    </row>
    <row r="14" spans="1:10" x14ac:dyDescent="0.35">
      <c r="A14" s="1"/>
      <c r="B14" s="1"/>
      <c r="C14" s="1"/>
      <c r="D14" s="1"/>
      <c r="E14" s="1"/>
      <c r="F14" s="1"/>
      <c r="G14" s="39" t="s">
        <v>93</v>
      </c>
      <c r="H14" s="93">
        <v>2014</v>
      </c>
      <c r="I14" s="95">
        <v>111</v>
      </c>
      <c r="J14" s="1"/>
    </row>
    <row r="15" spans="1:10" ht="16" thickBot="1" x14ac:dyDescent="0.4">
      <c r="A15" s="1"/>
      <c r="B15" s="1"/>
      <c r="C15" s="1"/>
      <c r="D15" s="1"/>
      <c r="E15" s="1"/>
      <c r="F15" s="1"/>
      <c r="G15" s="150" t="s">
        <v>94</v>
      </c>
      <c r="H15" s="151">
        <v>2015</v>
      </c>
      <c r="I15" s="152">
        <v>104</v>
      </c>
      <c r="J15" s="1"/>
    </row>
    <row r="16" spans="1:10" x14ac:dyDescent="0.35">
      <c r="A16" s="1"/>
      <c r="B16" s="1"/>
      <c r="C16" s="1"/>
      <c r="D16" s="1"/>
      <c r="E16" s="1"/>
      <c r="F16" s="1"/>
      <c r="G16" s="153" t="s">
        <v>60</v>
      </c>
      <c r="H16" s="154">
        <v>2016</v>
      </c>
      <c r="I16" s="155">
        <v>105</v>
      </c>
      <c r="J16" s="1"/>
    </row>
    <row r="17" spans="1:10" x14ac:dyDescent="0.35">
      <c r="A17" s="1"/>
      <c r="B17" s="1"/>
      <c r="C17" s="1"/>
      <c r="D17" s="1"/>
      <c r="E17" s="1"/>
      <c r="F17" s="1"/>
      <c r="G17" s="156" t="s">
        <v>95</v>
      </c>
      <c r="H17" s="93">
        <v>2017</v>
      </c>
      <c r="I17" s="157">
        <v>98</v>
      </c>
      <c r="J17" s="1"/>
    </row>
    <row r="18" spans="1:10" ht="16" thickBot="1" x14ac:dyDescent="0.4">
      <c r="A18" s="1"/>
      <c r="B18" s="1"/>
      <c r="C18" s="1"/>
      <c r="D18" s="1"/>
      <c r="E18" s="1"/>
      <c r="F18" s="1"/>
      <c r="G18" s="158" t="s">
        <v>59</v>
      </c>
      <c r="H18" s="159">
        <v>2018</v>
      </c>
      <c r="I18" s="160">
        <v>74</v>
      </c>
      <c r="J18" s="1"/>
    </row>
    <row r="19" spans="1:10" x14ac:dyDescent="0.35">
      <c r="A19" s="1"/>
      <c r="B19" s="1"/>
      <c r="C19" s="1"/>
      <c r="D19" s="1"/>
      <c r="E19" s="1"/>
      <c r="F19" s="1"/>
      <c r="G19" s="1"/>
      <c r="H19" s="1"/>
      <c r="I19" s="1"/>
      <c r="J19" s="1"/>
    </row>
    <row r="20" spans="1:10" x14ac:dyDescent="0.35">
      <c r="J20" s="1"/>
    </row>
    <row r="21" spans="1:10" customFormat="1" x14ac:dyDescent="0.35">
      <c r="B21" s="276" t="s">
        <v>133</v>
      </c>
      <c r="C21" s="276"/>
      <c r="D21" s="276"/>
      <c r="E21" s="276"/>
      <c r="F21" s="276"/>
      <c r="G21" s="276"/>
      <c r="H21" s="276"/>
      <c r="I21" s="276"/>
      <c r="J21" s="1"/>
    </row>
    <row r="22" spans="1:10" customFormat="1" ht="15.65" customHeight="1" x14ac:dyDescent="0.35">
      <c r="B22" s="275" t="s">
        <v>161</v>
      </c>
      <c r="C22" s="275"/>
      <c r="D22" s="275"/>
      <c r="E22" s="275"/>
      <c r="F22" s="275"/>
      <c r="G22" s="275"/>
      <c r="H22" s="275"/>
      <c r="I22" s="275"/>
      <c r="J22" s="1"/>
    </row>
    <row r="23" spans="1:10" customFormat="1" x14ac:dyDescent="0.35">
      <c r="B23" s="86"/>
      <c r="C23" s="86"/>
      <c r="D23" s="86"/>
      <c r="E23" s="86"/>
      <c r="F23" s="86"/>
      <c r="G23" s="86"/>
      <c r="H23" s="86"/>
      <c r="I23" s="86"/>
      <c r="J23" s="1"/>
    </row>
    <row r="24" spans="1:10" customFormat="1" x14ac:dyDescent="0.35">
      <c r="B24" s="276" t="s">
        <v>57</v>
      </c>
      <c r="C24" s="276"/>
      <c r="D24" s="276"/>
      <c r="E24" s="276"/>
      <c r="F24" s="276"/>
      <c r="G24" s="276"/>
      <c r="H24" s="276"/>
      <c r="I24" s="276"/>
      <c r="J24" s="1"/>
    </row>
    <row r="25" spans="1:10" customFormat="1" x14ac:dyDescent="0.35">
      <c r="B25" s="306" t="s">
        <v>189</v>
      </c>
      <c r="C25" s="306"/>
      <c r="D25" s="306"/>
      <c r="E25" s="306"/>
      <c r="F25" s="306"/>
      <c r="G25" s="306"/>
      <c r="H25" s="306"/>
      <c r="I25" s="306"/>
      <c r="J25" s="1"/>
    </row>
    <row r="26" spans="1:10" customFormat="1" x14ac:dyDescent="0.35">
      <c r="B26" s="86"/>
      <c r="C26" s="86"/>
      <c r="D26" s="10"/>
      <c r="E26" s="86"/>
      <c r="F26" s="86"/>
      <c r="G26" s="86"/>
      <c r="H26" s="86"/>
      <c r="I26" s="86"/>
      <c r="J26" s="1"/>
    </row>
    <row r="27" spans="1:10" customFormat="1" x14ac:dyDescent="0.35">
      <c r="B27" s="276" t="s">
        <v>49</v>
      </c>
      <c r="C27" s="276"/>
      <c r="D27" s="276"/>
      <c r="E27" s="276"/>
      <c r="F27" s="276"/>
      <c r="G27" s="276"/>
      <c r="H27" s="276"/>
      <c r="I27" s="276"/>
      <c r="J27" s="1"/>
    </row>
    <row r="28" spans="1:10" customFormat="1" ht="31.5" customHeight="1" x14ac:dyDescent="0.35">
      <c r="B28" s="279" t="s">
        <v>225</v>
      </c>
      <c r="C28" s="279"/>
      <c r="D28" s="279"/>
      <c r="E28" s="279"/>
      <c r="F28" s="279"/>
      <c r="G28" s="279"/>
      <c r="H28" s="279"/>
      <c r="I28" s="279"/>
      <c r="J28" s="1"/>
    </row>
    <row r="29" spans="1:10" x14ac:dyDescent="0.35">
      <c r="B29" s="59"/>
      <c r="J29" s="1"/>
    </row>
    <row r="30" spans="1:10" customFormat="1" x14ac:dyDescent="0.35">
      <c r="B30" s="49" t="s">
        <v>134</v>
      </c>
      <c r="C30" s="305" t="s">
        <v>96</v>
      </c>
      <c r="D30" s="305"/>
      <c r="E30" s="305"/>
      <c r="F30" s="305"/>
      <c r="G30" s="305"/>
      <c r="H30" s="305"/>
      <c r="I30" s="305"/>
      <c r="J30" s="1"/>
    </row>
    <row r="31" spans="1:10" customFormat="1" x14ac:dyDescent="0.35">
      <c r="B31" s="49" t="s">
        <v>135</v>
      </c>
      <c r="C31" s="305" t="s">
        <v>226</v>
      </c>
      <c r="D31" s="305"/>
      <c r="E31" s="305"/>
      <c r="F31" s="305"/>
      <c r="G31" s="305"/>
      <c r="H31" s="305"/>
      <c r="I31" s="305"/>
      <c r="J31" s="1"/>
    </row>
    <row r="32" spans="1:10" customFormat="1" x14ac:dyDescent="0.35">
      <c r="B32" s="50" t="s">
        <v>136</v>
      </c>
      <c r="C32" s="305" t="s">
        <v>97</v>
      </c>
      <c r="D32" s="305"/>
      <c r="E32" s="305"/>
      <c r="F32" s="305"/>
      <c r="G32" s="305"/>
      <c r="H32" s="305"/>
      <c r="I32" s="305"/>
      <c r="J32" s="1"/>
    </row>
    <row r="33" spans="2:10" customFormat="1" ht="28.5" customHeight="1" x14ac:dyDescent="0.35">
      <c r="B33" s="283" t="s">
        <v>48</v>
      </c>
      <c r="C33" s="305"/>
      <c r="D33" s="305"/>
      <c r="E33" s="305"/>
      <c r="F33" s="305"/>
      <c r="G33" s="305"/>
      <c r="H33" s="305"/>
      <c r="I33" s="305"/>
      <c r="J33" s="1"/>
    </row>
    <row r="34" spans="2:10" customFormat="1" x14ac:dyDescent="0.35">
      <c r="B34" s="283"/>
      <c r="C34" s="305"/>
      <c r="D34" s="305"/>
      <c r="E34" s="305"/>
      <c r="F34" s="305"/>
      <c r="G34" s="305"/>
      <c r="H34" s="305"/>
      <c r="I34" s="305"/>
      <c r="J34" s="1"/>
    </row>
    <row r="35" spans="2:10" customFormat="1" x14ac:dyDescent="0.35">
      <c r="B35" s="283"/>
      <c r="C35" s="305"/>
      <c r="D35" s="305"/>
      <c r="E35" s="305"/>
      <c r="F35" s="305"/>
      <c r="G35" s="305"/>
      <c r="H35" s="305"/>
      <c r="I35" s="305"/>
    </row>
    <row r="36" spans="2:10" x14ac:dyDescent="0.35"/>
    <row r="37" spans="2:10" x14ac:dyDescent="0.35"/>
    <row r="38" spans="2:10" x14ac:dyDescent="0.35"/>
    <row r="39" spans="2:10" x14ac:dyDescent="0.35"/>
  </sheetData>
  <mergeCells count="16">
    <mergeCell ref="C2:D2"/>
    <mergeCell ref="C3:D3"/>
    <mergeCell ref="B2:B3"/>
    <mergeCell ref="B21:I21"/>
    <mergeCell ref="B22:I22"/>
    <mergeCell ref="B24:I24"/>
    <mergeCell ref="B27:I27"/>
    <mergeCell ref="B28:I28"/>
    <mergeCell ref="B25:I25"/>
    <mergeCell ref="C30:I30"/>
    <mergeCell ref="B33:B35"/>
    <mergeCell ref="C31:I31"/>
    <mergeCell ref="C32:I32"/>
    <mergeCell ref="C33:I33"/>
    <mergeCell ref="C34:I34"/>
    <mergeCell ref="C35:I35"/>
  </mergeCells>
  <phoneticPr fontId="8" type="noConversion"/>
  <conditionalFormatting sqref="I7">
    <cfRule type="iconSet" priority="5">
      <iconSet iconSet="4TrafficLights" showValue="0">
        <cfvo type="percent" val="0"/>
        <cfvo type="num" val="1"/>
        <cfvo type="num" val="2"/>
        <cfvo type="num" val="3"/>
      </iconSet>
    </cfRule>
  </conditionalFormatting>
  <conditionalFormatting sqref="I8">
    <cfRule type="iconSet" priority="4">
      <iconSet iconSet="4TrafficLights" showValue="0">
        <cfvo type="percent" val="0"/>
        <cfvo type="num" val="1"/>
        <cfvo type="num" val="2"/>
        <cfvo type="num" val="3"/>
      </iconSet>
    </cfRule>
  </conditionalFormatting>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6DAE6-414B-4263-B447-82C6F1850561}">
  <dimension ref="A1:Z54"/>
  <sheetViews>
    <sheetView showGridLines="0" zoomScale="70" zoomScaleNormal="70" workbookViewId="0">
      <selection activeCell="K19" sqref="K19"/>
    </sheetView>
  </sheetViews>
  <sheetFormatPr defaultColWidth="0" defaultRowHeight="15.5" zeroHeight="1" x14ac:dyDescent="0.35"/>
  <cols>
    <col min="1" max="1" width="3" customWidth="1"/>
    <col min="2" max="2" width="22.84375" style="42" bestFit="1" customWidth="1"/>
    <col min="3" max="3" width="17.765625" customWidth="1"/>
    <col min="4" max="4" width="10.765625" customWidth="1"/>
    <col min="5" max="5" width="9.765625" customWidth="1"/>
    <col min="6" max="6" width="15.53515625" customWidth="1"/>
    <col min="7" max="7" width="27.84375" customWidth="1"/>
    <col min="8" max="8" width="16.3046875" customWidth="1"/>
    <col min="9" max="9" width="13.07421875" customWidth="1"/>
    <col min="10" max="10" width="13.53515625" customWidth="1"/>
    <col min="11" max="11" width="11.53515625" customWidth="1"/>
    <col min="12" max="12" width="9.4609375" bestFit="1" customWidth="1"/>
    <col min="13" max="13" width="9.07421875" hidden="1" customWidth="1"/>
    <col min="14" max="15" width="7.4609375" hidden="1" customWidth="1"/>
    <col min="16" max="19" width="9.4609375" hidden="1" customWidth="1"/>
    <col min="20" max="20" width="8.4609375" hidden="1" customWidth="1"/>
    <col min="21" max="21" width="7.23046875" hidden="1" customWidth="1"/>
    <col min="22" max="22" width="7.765625" hidden="1" customWidth="1"/>
    <col min="23" max="23" width="6.07421875" style="42" hidden="1" customWidth="1"/>
    <col min="24" max="24" width="6.07421875" hidden="1" customWidth="1"/>
    <col min="25" max="25" width="8.07421875" hidden="1" customWidth="1"/>
    <col min="26" max="26" width="7.07421875" hidden="1" customWidth="1"/>
    <col min="27" max="16384" width="9.23046875" hidden="1"/>
  </cols>
  <sheetData>
    <row r="1" spans="1:25" s="34" customFormat="1" x14ac:dyDescent="0.35">
      <c r="B1" s="36"/>
      <c r="W1" s="36"/>
    </row>
    <row r="2" spans="1:25" s="36" customFormat="1" ht="26" x14ac:dyDescent="0.35">
      <c r="B2" s="280" t="s">
        <v>13</v>
      </c>
      <c r="C2" s="281" t="s">
        <v>11</v>
      </c>
      <c r="D2" s="281"/>
      <c r="E2" s="40" t="s">
        <v>12</v>
      </c>
      <c r="F2" s="40" t="s">
        <v>52</v>
      </c>
      <c r="G2" s="77" t="s">
        <v>163</v>
      </c>
      <c r="H2" s="40" t="s">
        <v>125</v>
      </c>
      <c r="I2" s="40" t="s">
        <v>165</v>
      </c>
      <c r="J2" s="40" t="s">
        <v>51</v>
      </c>
    </row>
    <row r="3" spans="1:25" s="34" customFormat="1" ht="57.5" x14ac:dyDescent="0.35">
      <c r="B3" s="280"/>
      <c r="C3" s="291" t="s">
        <v>235</v>
      </c>
      <c r="D3" s="282"/>
      <c r="E3" s="31">
        <v>1</v>
      </c>
      <c r="F3" s="56" t="s">
        <v>54</v>
      </c>
      <c r="G3" s="78" t="s">
        <v>164</v>
      </c>
      <c r="H3" s="20">
        <f>I7</f>
        <v>3</v>
      </c>
      <c r="I3" s="207" t="str">
        <f>I8</f>
        <v>N/A</v>
      </c>
      <c r="J3" s="48" t="s">
        <v>192</v>
      </c>
      <c r="M3" s="36"/>
      <c r="N3" s="36"/>
      <c r="O3" s="36"/>
      <c r="P3" s="36"/>
      <c r="Q3" s="36"/>
      <c r="R3" s="36"/>
      <c r="S3" s="36"/>
      <c r="T3" s="36"/>
      <c r="W3" s="36"/>
    </row>
    <row r="4" spans="1:25" s="34" customFormat="1" ht="23.15" customHeight="1" x14ac:dyDescent="0.35">
      <c r="B4" s="60"/>
      <c r="C4" s="60"/>
      <c r="D4" s="60"/>
      <c r="E4" s="60"/>
      <c r="M4" s="36"/>
      <c r="N4" s="36"/>
      <c r="O4" s="36"/>
      <c r="P4" s="36"/>
      <c r="Q4" s="36"/>
      <c r="R4" s="36"/>
      <c r="S4" s="36"/>
      <c r="T4" s="36"/>
      <c r="W4" s="36"/>
    </row>
    <row r="5" spans="1:25" x14ac:dyDescent="0.35">
      <c r="A5" s="6"/>
      <c r="B5" s="1"/>
      <c r="C5" s="1"/>
      <c r="D5" s="1"/>
      <c r="E5" s="1"/>
      <c r="F5" s="6"/>
      <c r="G5" s="6"/>
      <c r="H5" s="6"/>
      <c r="I5" s="6"/>
      <c r="J5" s="6"/>
      <c r="K5" s="6"/>
      <c r="L5" s="6"/>
      <c r="M5" s="1"/>
      <c r="N5" s="1"/>
      <c r="O5" s="1"/>
      <c r="P5" s="1"/>
      <c r="Q5" s="1"/>
      <c r="R5" s="1"/>
      <c r="S5" s="1"/>
      <c r="T5" s="1"/>
      <c r="U5" s="6"/>
      <c r="V5" s="6"/>
      <c r="W5" s="1"/>
      <c r="X5" s="6"/>
      <c r="Y5" s="6"/>
    </row>
    <row r="6" spans="1:25" x14ac:dyDescent="0.35">
      <c r="A6" s="6"/>
      <c r="B6" s="1"/>
      <c r="C6" s="1"/>
      <c r="D6" s="1"/>
      <c r="E6" s="1"/>
      <c r="F6" s="6"/>
      <c r="G6" s="38"/>
      <c r="H6" s="38" t="s">
        <v>182</v>
      </c>
      <c r="I6" s="38" t="s">
        <v>132</v>
      </c>
      <c r="J6" s="6"/>
      <c r="L6" s="6"/>
      <c r="M6" s="1"/>
      <c r="N6" s="1"/>
      <c r="O6" s="1"/>
      <c r="P6" s="1"/>
      <c r="Q6" s="1"/>
      <c r="R6" s="1"/>
      <c r="S6" s="1"/>
      <c r="T6" s="1"/>
      <c r="U6" s="6"/>
      <c r="V6" s="6"/>
      <c r="W6" s="1"/>
      <c r="X6" s="6"/>
      <c r="Y6" s="6"/>
    </row>
    <row r="7" spans="1:25" x14ac:dyDescent="0.35">
      <c r="A7" s="6"/>
      <c r="B7" s="1"/>
      <c r="C7" s="1"/>
      <c r="D7" s="1"/>
      <c r="E7" s="1"/>
      <c r="F7" s="6"/>
      <c r="G7" s="38" t="s">
        <v>125</v>
      </c>
      <c r="H7" s="61">
        <f>(H36-H32)/H32</f>
        <v>-6.6655861262559971E-2</v>
      </c>
      <c r="I7" s="20">
        <f>IF(H7="No data",0,IF(H7&gt;0.05,1,IF(H7&lt;-0.05,3,2)))</f>
        <v>3</v>
      </c>
      <c r="J7" s="6"/>
      <c r="L7" s="6"/>
      <c r="M7" s="1"/>
      <c r="N7" s="1"/>
      <c r="O7" s="1"/>
      <c r="P7" s="1"/>
      <c r="Q7" s="1"/>
      <c r="R7" s="1"/>
      <c r="S7" s="1"/>
      <c r="T7" s="1"/>
      <c r="U7" s="6"/>
      <c r="V7" s="6"/>
      <c r="W7" s="1"/>
      <c r="X7" s="6"/>
      <c r="Y7" s="6"/>
    </row>
    <row r="8" spans="1:25" x14ac:dyDescent="0.35">
      <c r="A8" s="6"/>
      <c r="B8" s="1"/>
      <c r="C8" s="1"/>
      <c r="D8" s="1"/>
      <c r="E8" s="1"/>
      <c r="F8" s="6"/>
      <c r="G8" s="38" t="s">
        <v>50</v>
      </c>
      <c r="H8" s="61">
        <f>I36</f>
        <v>-0.58233928723862738</v>
      </c>
      <c r="I8" s="207" t="s">
        <v>53</v>
      </c>
      <c r="J8" s="6"/>
      <c r="L8" s="6"/>
      <c r="M8" s="1"/>
      <c r="N8" s="1"/>
      <c r="O8" s="1"/>
      <c r="P8" s="1"/>
      <c r="Q8" s="1"/>
      <c r="R8" s="1"/>
      <c r="S8" s="1"/>
      <c r="T8" s="1"/>
      <c r="U8" s="6"/>
      <c r="V8" s="6"/>
      <c r="W8" s="1"/>
      <c r="X8" s="6"/>
      <c r="Y8" s="6"/>
    </row>
    <row r="9" spans="1:25" x14ac:dyDescent="0.35">
      <c r="A9" s="6"/>
      <c r="B9" s="1"/>
      <c r="C9" s="1"/>
      <c r="D9" s="1"/>
      <c r="E9" s="1"/>
      <c r="F9" s="6"/>
      <c r="G9" s="6"/>
      <c r="H9" s="6"/>
      <c r="I9" s="6"/>
      <c r="J9" s="6"/>
      <c r="L9" s="6"/>
      <c r="M9" s="1"/>
      <c r="N9" s="1"/>
      <c r="O9" s="1"/>
      <c r="P9" s="1"/>
      <c r="Q9" s="1"/>
      <c r="R9" s="1"/>
      <c r="S9" s="1"/>
      <c r="T9" s="1"/>
      <c r="U9" s="6"/>
      <c r="V9" s="6"/>
      <c r="W9" s="1"/>
      <c r="X9" s="6"/>
      <c r="Y9" s="6"/>
    </row>
    <row r="10" spans="1:25" ht="60" customHeight="1" x14ac:dyDescent="0.35">
      <c r="A10" s="6"/>
      <c r="B10" s="1"/>
      <c r="C10" s="62"/>
      <c r="D10" s="63"/>
      <c r="E10" s="6"/>
      <c r="F10" s="6"/>
      <c r="G10" s="64" t="s">
        <v>43</v>
      </c>
      <c r="H10" s="83" t="s">
        <v>152</v>
      </c>
      <c r="I10" s="64" t="s">
        <v>151</v>
      </c>
      <c r="J10" s="64" t="s">
        <v>47</v>
      </c>
      <c r="L10" s="6"/>
      <c r="M10" s="1"/>
      <c r="N10" s="1"/>
      <c r="O10" s="1"/>
      <c r="P10" s="1"/>
      <c r="Q10" s="1"/>
      <c r="R10" s="1"/>
      <c r="S10" s="1"/>
      <c r="T10" s="1"/>
      <c r="U10" s="6"/>
      <c r="V10" s="6"/>
      <c r="W10" s="1"/>
      <c r="X10" s="6"/>
      <c r="Y10" s="6"/>
    </row>
    <row r="11" spans="1:25" x14ac:dyDescent="0.35">
      <c r="A11" s="6"/>
      <c r="B11" s="1"/>
      <c r="C11" s="6"/>
      <c r="D11" s="6"/>
      <c r="E11" s="6"/>
      <c r="F11" s="6"/>
      <c r="G11" s="65" t="s">
        <v>17</v>
      </c>
      <c r="H11" s="208">
        <v>791.77371660549136</v>
      </c>
      <c r="I11" s="66"/>
      <c r="J11" s="66"/>
      <c r="L11" s="6"/>
      <c r="M11" s="1"/>
      <c r="N11" s="1"/>
      <c r="O11" s="1"/>
      <c r="P11" s="1"/>
      <c r="Q11" s="1"/>
      <c r="R11" s="1"/>
      <c r="S11" s="1"/>
      <c r="T11" s="1"/>
      <c r="U11" s="6"/>
      <c r="V11" s="6"/>
      <c r="W11" s="1"/>
      <c r="X11" s="6"/>
      <c r="Y11" s="6"/>
    </row>
    <row r="12" spans="1:25" x14ac:dyDescent="0.35">
      <c r="A12" s="6"/>
      <c r="B12" s="1"/>
      <c r="C12" s="6"/>
      <c r="D12" s="6"/>
      <c r="E12" s="6"/>
      <c r="F12" s="6"/>
      <c r="G12" s="65" t="s">
        <v>18</v>
      </c>
      <c r="H12" s="208">
        <v>791.77371660549136</v>
      </c>
      <c r="I12" s="67"/>
      <c r="J12" s="68"/>
      <c r="L12" s="6"/>
      <c r="M12" s="1"/>
      <c r="N12" s="1"/>
      <c r="O12" s="1"/>
      <c r="P12" s="1"/>
      <c r="Q12" s="1"/>
      <c r="R12" s="1"/>
      <c r="S12" s="1"/>
      <c r="T12" s="1"/>
      <c r="U12" s="6"/>
      <c r="V12" s="6"/>
      <c r="W12" s="1"/>
      <c r="X12" s="6"/>
      <c r="Y12" s="6"/>
    </row>
    <row r="13" spans="1:25" x14ac:dyDescent="0.35">
      <c r="A13" s="6"/>
      <c r="B13" s="1"/>
      <c r="C13" s="6"/>
      <c r="D13" s="6"/>
      <c r="E13" s="6"/>
      <c r="F13" s="6"/>
      <c r="G13" s="65" t="s">
        <v>19</v>
      </c>
      <c r="H13" s="208">
        <v>718.20201310070877</v>
      </c>
      <c r="I13" s="212">
        <f>(H13-$H$11)/$H$11</f>
        <v>-9.2920113362945062E-2</v>
      </c>
      <c r="J13" s="212">
        <f>(H13-H12)/H12</f>
        <v>-9.2920113362945062E-2</v>
      </c>
      <c r="L13" s="6"/>
      <c r="M13" s="1"/>
      <c r="N13" s="1"/>
      <c r="O13" s="1"/>
      <c r="P13" s="1"/>
      <c r="Q13" s="1"/>
      <c r="R13" s="1"/>
      <c r="S13" s="1"/>
      <c r="T13" s="1"/>
      <c r="U13" s="6"/>
      <c r="V13" s="6"/>
      <c r="W13" s="1"/>
      <c r="X13" s="6"/>
      <c r="Y13" s="6"/>
    </row>
    <row r="14" spans="1:25" x14ac:dyDescent="0.35">
      <c r="A14" s="6"/>
      <c r="B14" s="1"/>
      <c r="C14" s="6"/>
      <c r="D14" s="6"/>
      <c r="E14" s="6"/>
      <c r="F14" s="6"/>
      <c r="G14" s="65" t="s">
        <v>20</v>
      </c>
      <c r="H14" s="208">
        <v>581.71569078317293</v>
      </c>
      <c r="I14" s="212">
        <f t="shared" ref="I14:I36" si="0">(H14-$H$11)/$H$11</f>
        <v>-0.2653005794671785</v>
      </c>
      <c r="J14" s="212">
        <f t="shared" ref="J14:J36" si="1">(H14-H13)/H13</f>
        <v>-0.19003890246461513</v>
      </c>
      <c r="L14" s="6"/>
      <c r="M14" s="1"/>
      <c r="N14" s="1"/>
      <c r="O14" s="1"/>
      <c r="P14" s="1"/>
      <c r="Q14" s="1"/>
      <c r="R14" s="1"/>
      <c r="S14" s="1"/>
      <c r="T14" s="1"/>
      <c r="U14" s="6"/>
      <c r="V14" s="6"/>
      <c r="W14" s="1"/>
      <c r="X14" s="6"/>
      <c r="Y14" s="6"/>
    </row>
    <row r="15" spans="1:25" x14ac:dyDescent="0.35">
      <c r="A15" s="6"/>
      <c r="B15" s="1"/>
      <c r="C15" s="6"/>
      <c r="D15" s="6"/>
      <c r="E15" s="6"/>
      <c r="F15" s="6"/>
      <c r="G15" s="65" t="s">
        <v>21</v>
      </c>
      <c r="H15" s="208">
        <v>594.95837688396898</v>
      </c>
      <c r="I15" s="212">
        <f t="shared" si="0"/>
        <v>-0.24857523758847813</v>
      </c>
      <c r="J15" s="212">
        <f>(H15-H14)/H14</f>
        <v>2.2764876916019257E-2</v>
      </c>
      <c r="L15" s="6"/>
      <c r="M15" s="1"/>
      <c r="N15" s="1"/>
      <c r="O15" s="1"/>
      <c r="P15" s="1"/>
      <c r="Q15" s="1"/>
      <c r="R15" s="1"/>
      <c r="S15" s="1"/>
      <c r="T15" s="1"/>
      <c r="U15" s="6"/>
      <c r="V15" s="6"/>
      <c r="W15" s="1"/>
      <c r="X15" s="6"/>
      <c r="Y15" s="6"/>
    </row>
    <row r="16" spans="1:25" x14ac:dyDescent="0.35">
      <c r="A16" s="6"/>
      <c r="B16" s="1"/>
      <c r="C16" s="6"/>
      <c r="D16" s="6"/>
      <c r="E16" s="6"/>
      <c r="F16" s="6"/>
      <c r="G16" s="65" t="s">
        <v>22</v>
      </c>
      <c r="H16" s="208">
        <v>572.51708886094923</v>
      </c>
      <c r="I16" s="212">
        <f t="shared" si="0"/>
        <v>-0.27691829514693123</v>
      </c>
      <c r="J16" s="212">
        <f t="shared" si="1"/>
        <v>-3.7719089090826156E-2</v>
      </c>
      <c r="L16" s="6"/>
      <c r="M16" s="1"/>
      <c r="N16" s="1"/>
      <c r="O16" s="1"/>
      <c r="P16" s="1"/>
      <c r="Q16" s="1"/>
      <c r="R16" s="1"/>
      <c r="S16" s="1"/>
      <c r="T16" s="1"/>
      <c r="U16" s="6"/>
      <c r="V16" s="6"/>
      <c r="W16" s="1"/>
      <c r="X16" s="6"/>
      <c r="Y16" s="6"/>
    </row>
    <row r="17" spans="1:25" x14ac:dyDescent="0.35">
      <c r="A17" s="6"/>
      <c r="B17" s="1"/>
      <c r="C17" s="6"/>
      <c r="D17" s="6"/>
      <c r="E17" s="6"/>
      <c r="F17" s="6"/>
      <c r="G17" s="65" t="s">
        <v>23</v>
      </c>
      <c r="H17" s="208">
        <v>563.27406437200841</v>
      </c>
      <c r="I17" s="212">
        <f t="shared" si="0"/>
        <v>-0.28859211595594686</v>
      </c>
      <c r="J17" s="212">
        <f t="shared" si="1"/>
        <v>-1.6144539034337418E-2</v>
      </c>
      <c r="L17" s="6"/>
      <c r="M17" s="1"/>
      <c r="N17" s="1"/>
      <c r="O17" s="1"/>
      <c r="P17" s="1"/>
      <c r="Q17" s="1"/>
      <c r="R17" s="1"/>
      <c r="S17" s="1"/>
      <c r="T17" s="1"/>
      <c r="U17" s="6"/>
      <c r="V17" s="6"/>
      <c r="W17" s="1"/>
      <c r="X17" s="6"/>
      <c r="Y17" s="6"/>
    </row>
    <row r="18" spans="1:25" x14ac:dyDescent="0.35">
      <c r="A18" s="6"/>
      <c r="B18" s="1"/>
      <c r="C18" s="6"/>
      <c r="D18" s="6"/>
      <c r="E18" s="6"/>
      <c r="F18" s="6"/>
      <c r="G18" s="65" t="s">
        <v>24</v>
      </c>
      <c r="H18" s="208">
        <v>464.00589201664161</v>
      </c>
      <c r="I18" s="212">
        <f t="shared" si="0"/>
        <v>-0.41396653831105018</v>
      </c>
      <c r="J18" s="212">
        <f t="shared" si="1"/>
        <v>-0.17623423238213606</v>
      </c>
      <c r="L18" s="6"/>
      <c r="M18" s="1"/>
      <c r="N18" s="1"/>
      <c r="O18" s="1"/>
      <c r="P18" s="1"/>
      <c r="Q18" s="1"/>
      <c r="R18" s="1"/>
      <c r="S18" s="1"/>
      <c r="T18" s="1"/>
      <c r="U18" s="6"/>
      <c r="V18" s="6"/>
      <c r="W18" s="1"/>
      <c r="X18" s="6"/>
      <c r="Y18" s="6"/>
    </row>
    <row r="19" spans="1:25" x14ac:dyDescent="0.35">
      <c r="A19" s="6"/>
      <c r="B19" s="1"/>
      <c r="C19" s="6"/>
      <c r="D19" s="6"/>
      <c r="E19" s="6"/>
      <c r="F19" s="6"/>
      <c r="G19" s="65" t="s">
        <v>25</v>
      </c>
      <c r="H19" s="208">
        <v>462.24580539637356</v>
      </c>
      <c r="I19" s="212">
        <f t="shared" si="0"/>
        <v>-0.41618950502913465</v>
      </c>
      <c r="J19" s="212">
        <f t="shared" si="1"/>
        <v>-3.7932419621191562E-3</v>
      </c>
      <c r="L19" s="6"/>
      <c r="M19" s="1"/>
      <c r="N19" s="1"/>
      <c r="O19" s="1"/>
      <c r="P19" s="1"/>
      <c r="Q19" s="1"/>
      <c r="R19" s="1"/>
      <c r="S19" s="1"/>
      <c r="T19" s="1"/>
      <c r="U19" s="6"/>
      <c r="V19" s="6"/>
      <c r="W19" s="1"/>
      <c r="X19" s="6"/>
      <c r="Y19" s="6"/>
    </row>
    <row r="20" spans="1:25" x14ac:dyDescent="0.35">
      <c r="A20" s="6"/>
      <c r="B20" s="1"/>
      <c r="C20" s="6"/>
      <c r="D20" s="6"/>
      <c r="E20" s="6"/>
      <c r="F20" s="6"/>
      <c r="G20" s="65" t="s">
        <v>26</v>
      </c>
      <c r="H20" s="208">
        <v>516.94829144677658</v>
      </c>
      <c r="I20" s="212">
        <f t="shared" si="0"/>
        <v>-0.34710097013191094</v>
      </c>
      <c r="J20" s="212">
        <f t="shared" si="1"/>
        <v>0.11834068673375177</v>
      </c>
      <c r="L20" s="6"/>
      <c r="M20" s="1"/>
      <c r="N20" s="1"/>
      <c r="O20" s="1"/>
      <c r="P20" s="1"/>
      <c r="Q20" s="1"/>
      <c r="R20" s="1"/>
      <c r="S20" s="1"/>
      <c r="T20" s="1"/>
      <c r="U20" s="6"/>
      <c r="V20" s="6"/>
      <c r="W20" s="1"/>
      <c r="X20" s="6"/>
      <c r="Y20" s="6"/>
    </row>
    <row r="21" spans="1:25" x14ac:dyDescent="0.35">
      <c r="A21" s="6"/>
      <c r="B21" s="1"/>
      <c r="C21" s="6"/>
      <c r="D21" s="6"/>
      <c r="E21" s="6"/>
      <c r="F21" s="6"/>
      <c r="G21" s="65" t="s">
        <v>27</v>
      </c>
      <c r="H21" s="208">
        <v>527.11483843511724</v>
      </c>
      <c r="I21" s="212">
        <f t="shared" si="0"/>
        <v>-0.33426075230815333</v>
      </c>
      <c r="J21" s="212">
        <f t="shared" si="1"/>
        <v>1.9666467916718847E-2</v>
      </c>
      <c r="L21" s="6"/>
      <c r="M21" s="1"/>
      <c r="N21" s="1"/>
      <c r="O21" s="1"/>
      <c r="P21" s="1"/>
      <c r="Q21" s="1"/>
      <c r="R21" s="1"/>
      <c r="S21" s="1"/>
      <c r="T21" s="1"/>
      <c r="U21" s="6"/>
      <c r="V21" s="6"/>
      <c r="W21" s="1"/>
      <c r="X21" s="6"/>
      <c r="Y21" s="6"/>
    </row>
    <row r="22" spans="1:25" x14ac:dyDescent="0.35">
      <c r="A22" s="6"/>
      <c r="B22" s="1"/>
      <c r="C22" s="6"/>
      <c r="D22" s="6"/>
      <c r="E22" s="6"/>
      <c r="F22" s="6"/>
      <c r="G22" s="65" t="s">
        <v>28</v>
      </c>
      <c r="H22" s="208">
        <v>470.12471092903274</v>
      </c>
      <c r="I22" s="212">
        <f t="shared" si="0"/>
        <v>-0.40623854888166644</v>
      </c>
      <c r="J22" s="212">
        <f t="shared" si="1"/>
        <v>-0.10811709963482545</v>
      </c>
      <c r="L22" s="6"/>
      <c r="M22" s="1"/>
      <c r="N22" s="1"/>
      <c r="O22" s="1"/>
      <c r="P22" s="1"/>
      <c r="Q22" s="1"/>
      <c r="R22" s="1"/>
      <c r="S22" s="1"/>
      <c r="T22" s="1"/>
      <c r="U22" s="6"/>
      <c r="V22" s="6"/>
      <c r="W22" s="1"/>
      <c r="X22" s="6"/>
      <c r="Y22" s="6"/>
    </row>
    <row r="23" spans="1:25" x14ac:dyDescent="0.35">
      <c r="A23" s="6"/>
      <c r="B23" s="1"/>
      <c r="C23" s="6"/>
      <c r="D23" s="6"/>
      <c r="E23" s="6"/>
      <c r="F23" s="6"/>
      <c r="G23" s="65" t="s">
        <v>29</v>
      </c>
      <c r="H23" s="208">
        <v>432.86110257581072</v>
      </c>
      <c r="I23" s="212">
        <f t="shared" si="0"/>
        <v>-0.45330200599284631</v>
      </c>
      <c r="J23" s="212">
        <f t="shared" si="1"/>
        <v>-7.9263241193137629E-2</v>
      </c>
      <c r="L23" s="6"/>
      <c r="M23" s="1"/>
      <c r="N23" s="1"/>
      <c r="O23" s="1"/>
      <c r="P23" s="1"/>
      <c r="Q23" s="1"/>
      <c r="R23" s="1"/>
      <c r="S23" s="1"/>
      <c r="T23" s="1"/>
      <c r="U23" s="6"/>
      <c r="V23" s="6"/>
      <c r="W23" s="1"/>
      <c r="X23" s="6"/>
      <c r="Y23" s="6"/>
    </row>
    <row r="24" spans="1:25" x14ac:dyDescent="0.35">
      <c r="A24" s="6"/>
      <c r="B24" s="1"/>
      <c r="C24" s="6"/>
      <c r="D24" s="6"/>
      <c r="E24" s="6"/>
      <c r="F24" s="6"/>
      <c r="G24" s="65" t="s">
        <v>30</v>
      </c>
      <c r="H24" s="208">
        <v>451.36231944116071</v>
      </c>
      <c r="I24" s="212">
        <f t="shared" si="0"/>
        <v>-0.4299352075284204</v>
      </c>
      <c r="J24" s="212">
        <f t="shared" si="1"/>
        <v>4.2741694172230942E-2</v>
      </c>
      <c r="L24" s="6"/>
      <c r="M24" s="1"/>
      <c r="N24" s="1"/>
      <c r="O24" s="1"/>
      <c r="P24" s="1"/>
      <c r="Q24" s="1"/>
      <c r="R24" s="1"/>
      <c r="S24" s="1"/>
      <c r="T24" s="1"/>
      <c r="U24" s="6"/>
      <c r="V24" s="6"/>
      <c r="W24" s="1"/>
      <c r="X24" s="6"/>
      <c r="Y24" s="6"/>
    </row>
    <row r="25" spans="1:25" x14ac:dyDescent="0.35">
      <c r="A25" s="6"/>
      <c r="B25" s="1"/>
      <c r="C25" s="6"/>
      <c r="D25" s="6"/>
      <c r="E25" s="6"/>
      <c r="F25" s="6"/>
      <c r="G25" s="65" t="s">
        <v>31</v>
      </c>
      <c r="H25" s="208">
        <v>413.09671047117467</v>
      </c>
      <c r="I25" s="212">
        <f t="shared" si="0"/>
        <v>-0.47826417850517766</v>
      </c>
      <c r="J25" s="212">
        <f t="shared" si="1"/>
        <v>-8.4778031576413657E-2</v>
      </c>
      <c r="L25" s="6"/>
      <c r="M25" s="1"/>
      <c r="N25" s="1"/>
      <c r="O25" s="1"/>
      <c r="P25" s="1"/>
      <c r="Q25" s="1"/>
      <c r="R25" s="1"/>
      <c r="S25" s="1"/>
      <c r="T25" s="1"/>
      <c r="U25" s="6"/>
      <c r="V25" s="6"/>
      <c r="W25" s="1"/>
      <c r="X25" s="6"/>
      <c r="Y25" s="6"/>
    </row>
    <row r="26" spans="1:25" x14ac:dyDescent="0.35">
      <c r="A26" s="6"/>
      <c r="B26" s="1"/>
      <c r="C26" s="6"/>
      <c r="D26" s="6"/>
      <c r="E26" s="6"/>
      <c r="F26" s="6"/>
      <c r="G26" s="65" t="s">
        <v>32</v>
      </c>
      <c r="H26" s="208">
        <v>441.40000117439661</v>
      </c>
      <c r="I26" s="212">
        <f t="shared" si="0"/>
        <v>-0.44251748710884742</v>
      </c>
      <c r="J26" s="212">
        <f t="shared" si="1"/>
        <v>6.8514926373873644E-2</v>
      </c>
      <c r="L26" s="6"/>
      <c r="M26" s="1"/>
      <c r="N26" s="1"/>
      <c r="O26" s="1"/>
      <c r="P26" s="1"/>
      <c r="Q26" s="1"/>
      <c r="R26" s="1"/>
      <c r="S26" s="1"/>
      <c r="T26" s="1"/>
      <c r="U26" s="6"/>
      <c r="V26" s="6"/>
      <c r="W26" s="1"/>
      <c r="X26" s="6"/>
      <c r="Y26" s="6"/>
    </row>
    <row r="27" spans="1:25" x14ac:dyDescent="0.35">
      <c r="A27" s="6"/>
      <c r="B27" s="1"/>
      <c r="C27" s="6"/>
      <c r="D27" s="6"/>
      <c r="E27" s="6"/>
      <c r="F27" s="6"/>
      <c r="G27" s="65" t="s">
        <v>33</v>
      </c>
      <c r="H27" s="208">
        <v>372.19650010625611</v>
      </c>
      <c r="I27" s="212">
        <f t="shared" si="0"/>
        <v>-0.52992061709001326</v>
      </c>
      <c r="J27" s="212">
        <f t="shared" si="1"/>
        <v>-0.15678183254194936</v>
      </c>
      <c r="L27" s="6"/>
      <c r="M27" s="1"/>
      <c r="N27" s="1"/>
      <c r="O27" s="1"/>
      <c r="P27" s="1"/>
      <c r="Q27" s="1"/>
      <c r="R27" s="1"/>
      <c r="S27" s="1"/>
      <c r="T27" s="1"/>
      <c r="U27" s="6"/>
      <c r="V27" s="6"/>
      <c r="W27" s="1"/>
      <c r="X27" s="6"/>
      <c r="Y27" s="6"/>
    </row>
    <row r="28" spans="1:25" x14ac:dyDescent="0.35">
      <c r="A28" s="6"/>
      <c r="B28" s="1"/>
      <c r="C28" s="6"/>
      <c r="D28" s="6"/>
      <c r="E28" s="6"/>
      <c r="F28" s="6"/>
      <c r="G28" s="65" t="s">
        <v>34</v>
      </c>
      <c r="H28" s="208">
        <v>427.07950317562791</v>
      </c>
      <c r="I28" s="212">
        <f t="shared" si="0"/>
        <v>-0.46060409152426529</v>
      </c>
      <c r="J28" s="212">
        <f t="shared" si="1"/>
        <v>0.14745706381898696</v>
      </c>
      <c r="L28" s="6"/>
      <c r="M28" s="1"/>
      <c r="N28" s="1"/>
      <c r="O28" s="1"/>
      <c r="P28" s="1"/>
      <c r="Q28" s="1"/>
      <c r="R28" s="1"/>
      <c r="S28" s="1"/>
      <c r="T28" s="1"/>
      <c r="U28" s="6"/>
      <c r="V28" s="6"/>
      <c r="W28" s="1"/>
      <c r="X28" s="6"/>
      <c r="Y28" s="6"/>
    </row>
    <row r="29" spans="1:25" x14ac:dyDescent="0.35">
      <c r="A29" s="6"/>
      <c r="B29" s="1"/>
      <c r="C29" s="6"/>
      <c r="D29" s="6"/>
      <c r="E29" s="6"/>
      <c r="F29" s="6"/>
      <c r="G29" s="65" t="s">
        <v>35</v>
      </c>
      <c r="H29" s="208">
        <v>427.64129382160564</v>
      </c>
      <c r="I29" s="212">
        <f t="shared" si="0"/>
        <v>-0.4598945571785355</v>
      </c>
      <c r="J29" s="212">
        <f t="shared" si="1"/>
        <v>1.3154240411924244E-3</v>
      </c>
      <c r="L29" s="6"/>
      <c r="M29" s="1"/>
      <c r="N29" s="1"/>
      <c r="O29" s="1"/>
      <c r="P29" s="1"/>
      <c r="Q29" s="1"/>
      <c r="R29" s="1"/>
      <c r="S29" s="1"/>
      <c r="T29" s="1"/>
      <c r="U29" s="6"/>
      <c r="V29" s="6"/>
      <c r="W29" s="1"/>
      <c r="X29" s="6"/>
      <c r="Y29" s="6"/>
    </row>
    <row r="30" spans="1:25" x14ac:dyDescent="0.35">
      <c r="A30" s="6"/>
      <c r="B30" s="1"/>
      <c r="C30" s="6"/>
      <c r="D30" s="6"/>
      <c r="E30" s="6"/>
      <c r="F30" s="6"/>
      <c r="G30" s="65" t="s">
        <v>36</v>
      </c>
      <c r="H30" s="208">
        <v>358.68990606408278</v>
      </c>
      <c r="I30" s="212">
        <f t="shared" si="0"/>
        <v>-0.54697927129752988</v>
      </c>
      <c r="J30" s="212">
        <f t="shared" si="1"/>
        <v>-0.16123650534619921</v>
      </c>
      <c r="L30" s="6"/>
      <c r="M30" s="1"/>
      <c r="N30" s="1"/>
      <c r="O30" s="1"/>
      <c r="P30" s="1"/>
      <c r="Q30" s="1"/>
      <c r="R30" s="1"/>
      <c r="S30" s="1"/>
      <c r="T30" s="1"/>
      <c r="U30" s="6"/>
      <c r="V30" s="6"/>
      <c r="W30" s="1"/>
      <c r="X30" s="6"/>
      <c r="Y30" s="6"/>
    </row>
    <row r="31" spans="1:25" ht="16" thickBot="1" x14ac:dyDescent="0.4">
      <c r="A31" s="6"/>
      <c r="B31" s="1"/>
      <c r="C31" s="6"/>
      <c r="D31" s="6"/>
      <c r="E31" s="6"/>
      <c r="F31" s="6"/>
      <c r="G31" s="161" t="s">
        <v>37</v>
      </c>
      <c r="H31" s="209">
        <v>330.69508147650811</v>
      </c>
      <c r="I31" s="213">
        <f t="shared" si="0"/>
        <v>-0.58233637396518934</v>
      </c>
      <c r="J31" s="213">
        <f t="shared" si="1"/>
        <v>-7.8047427915557716E-2</v>
      </c>
      <c r="L31" s="6"/>
      <c r="M31" s="1"/>
      <c r="N31" s="1"/>
      <c r="O31" s="1"/>
      <c r="P31" s="1"/>
      <c r="Q31" s="1"/>
      <c r="R31" s="1"/>
      <c r="S31" s="1"/>
      <c r="T31" s="1"/>
      <c r="U31" s="6"/>
      <c r="V31" s="6"/>
      <c r="W31" s="1"/>
      <c r="X31" s="6"/>
      <c r="Y31" s="6"/>
    </row>
    <row r="32" spans="1:25" x14ac:dyDescent="0.35">
      <c r="A32" s="6"/>
      <c r="B32" s="1"/>
      <c r="C32" s="6"/>
      <c r="D32" s="6"/>
      <c r="E32" s="6"/>
      <c r="F32" s="6"/>
      <c r="G32" s="162" t="s">
        <v>38</v>
      </c>
      <c r="H32" s="210">
        <v>354.30958539098737</v>
      </c>
      <c r="I32" s="214">
        <f t="shared" si="0"/>
        <v>-0.55251155985577449</v>
      </c>
      <c r="J32" s="215">
        <f t="shared" si="1"/>
        <v>7.1408694102868847E-2</v>
      </c>
      <c r="L32" s="6"/>
      <c r="M32" s="1"/>
      <c r="N32" s="1"/>
      <c r="O32" s="1"/>
      <c r="P32" s="1"/>
      <c r="Q32" s="1"/>
      <c r="R32" s="1"/>
      <c r="S32" s="1"/>
      <c r="T32" s="1"/>
      <c r="U32" s="6"/>
      <c r="V32" s="6"/>
      <c r="W32" s="1"/>
      <c r="X32" s="6"/>
      <c r="Y32" s="6"/>
    </row>
    <row r="33" spans="1:25" x14ac:dyDescent="0.35">
      <c r="A33" s="6"/>
      <c r="B33" s="1"/>
      <c r="C33" s="6"/>
      <c r="D33" s="6"/>
      <c r="E33" s="6"/>
      <c r="F33" s="6"/>
      <c r="G33" s="163" t="s">
        <v>39</v>
      </c>
      <c r="H33" s="208">
        <v>359.73536425784806</v>
      </c>
      <c r="I33" s="212">
        <f t="shared" si="0"/>
        <v>-0.5456588710722643</v>
      </c>
      <c r="J33" s="216">
        <f t="shared" si="1"/>
        <v>1.5313666608464026E-2</v>
      </c>
      <c r="L33" s="6"/>
      <c r="M33" s="1"/>
      <c r="N33" s="1"/>
      <c r="O33" s="1"/>
      <c r="P33" s="1"/>
      <c r="Q33" s="1"/>
      <c r="R33" s="1"/>
      <c r="S33" s="1"/>
      <c r="T33" s="1"/>
      <c r="U33" s="6"/>
      <c r="V33" s="6"/>
      <c r="W33" s="1"/>
      <c r="X33" s="6"/>
      <c r="Y33" s="6"/>
    </row>
    <row r="34" spans="1:25" x14ac:dyDescent="0.35">
      <c r="A34" s="6"/>
      <c r="B34" s="1"/>
      <c r="C34" s="6"/>
      <c r="D34" s="6"/>
      <c r="E34" s="6"/>
      <c r="F34" s="6"/>
      <c r="G34" s="163" t="s">
        <v>40</v>
      </c>
      <c r="H34" s="208">
        <v>356.70671196172594</v>
      </c>
      <c r="I34" s="212">
        <f t="shared" si="0"/>
        <v>-0.54948401989016971</v>
      </c>
      <c r="J34" s="216">
        <f t="shared" si="1"/>
        <v>-8.4191119279317401E-3</v>
      </c>
      <c r="L34" s="6"/>
      <c r="M34" s="1"/>
      <c r="N34" s="1"/>
      <c r="O34" s="1"/>
      <c r="P34" s="1"/>
      <c r="Q34" s="1"/>
      <c r="R34" s="1"/>
      <c r="S34" s="1"/>
      <c r="T34" s="1"/>
      <c r="U34" s="6"/>
      <c r="V34" s="6"/>
      <c r="W34" s="1"/>
      <c r="X34" s="6"/>
      <c r="Y34" s="6"/>
    </row>
    <row r="35" spans="1:25" x14ac:dyDescent="0.35">
      <c r="A35" s="6"/>
      <c r="B35" s="1"/>
      <c r="C35" s="6"/>
      <c r="D35" s="6"/>
      <c r="E35" s="6"/>
      <c r="F35" s="6"/>
      <c r="G35" s="163" t="s">
        <v>41</v>
      </c>
      <c r="H35" s="208">
        <v>335.73822170337235</v>
      </c>
      <c r="I35" s="212">
        <f t="shared" si="0"/>
        <v>-0.57596695285269606</v>
      </c>
      <c r="J35" s="216">
        <f t="shared" si="1"/>
        <v>-5.8783559588874469E-2</v>
      </c>
      <c r="L35" s="6"/>
      <c r="M35" s="1"/>
      <c r="N35" s="1"/>
      <c r="O35" s="1"/>
      <c r="P35" s="1"/>
      <c r="Q35" s="1"/>
      <c r="R35" s="1"/>
      <c r="S35" s="1"/>
      <c r="T35" s="1"/>
      <c r="U35" s="6"/>
      <c r="V35" s="6"/>
      <c r="W35" s="1"/>
      <c r="X35" s="6"/>
      <c r="Y35" s="6"/>
    </row>
    <row r="36" spans="1:25" ht="16" thickBot="1" x14ac:dyDescent="0.4">
      <c r="A36" s="6"/>
      <c r="B36" s="1"/>
      <c r="C36" s="6"/>
      <c r="D36" s="6"/>
      <c r="E36" s="6"/>
      <c r="F36" s="6"/>
      <c r="G36" s="164" t="s">
        <v>42</v>
      </c>
      <c r="H36" s="211">
        <v>330.69277482317057</v>
      </c>
      <c r="I36" s="217">
        <f t="shared" si="0"/>
        <v>-0.58233928723862738</v>
      </c>
      <c r="J36" s="218">
        <f t="shared" si="1"/>
        <v>-1.5027919236015602E-2</v>
      </c>
      <c r="L36" s="6"/>
      <c r="M36" s="1"/>
      <c r="N36" s="1"/>
      <c r="O36" s="1"/>
      <c r="P36" s="1"/>
      <c r="Q36" s="1"/>
      <c r="R36" s="1"/>
      <c r="S36" s="1"/>
      <c r="T36" s="1"/>
      <c r="U36" s="6"/>
      <c r="V36" s="6"/>
      <c r="W36" s="1"/>
      <c r="X36" s="6"/>
      <c r="Y36" s="6"/>
    </row>
    <row r="37" spans="1:25" x14ac:dyDescent="0.35">
      <c r="A37" s="6"/>
      <c r="B37" s="1"/>
      <c r="C37" s="6"/>
      <c r="D37" s="6"/>
      <c r="E37" s="6"/>
      <c r="F37" s="6"/>
      <c r="G37" s="92"/>
      <c r="H37" s="92"/>
      <c r="I37" s="92"/>
      <c r="J37" s="92"/>
      <c r="L37" s="6"/>
      <c r="M37" s="1"/>
      <c r="N37" s="1"/>
      <c r="O37" s="1"/>
      <c r="P37" s="1"/>
      <c r="Q37" s="1"/>
      <c r="R37" s="1"/>
      <c r="S37" s="1"/>
      <c r="T37" s="1"/>
      <c r="U37" s="6"/>
      <c r="V37" s="6"/>
      <c r="W37" s="1"/>
      <c r="X37" s="6"/>
      <c r="Y37" s="6"/>
    </row>
    <row r="38" spans="1:25" x14ac:dyDescent="0.35">
      <c r="A38" s="6"/>
      <c r="B38" s="1"/>
      <c r="C38" s="6"/>
      <c r="D38" s="6"/>
      <c r="E38" s="6"/>
      <c r="F38" s="6"/>
      <c r="G38" s="6"/>
      <c r="H38" s="6"/>
      <c r="I38" s="6"/>
      <c r="J38" s="6"/>
      <c r="K38" s="6"/>
      <c r="L38" s="6"/>
      <c r="M38" s="1"/>
      <c r="N38" s="1"/>
      <c r="O38" s="1"/>
      <c r="P38" s="1"/>
      <c r="Q38" s="1"/>
      <c r="R38" s="1"/>
      <c r="S38" s="1"/>
      <c r="T38" s="1"/>
      <c r="U38" s="6"/>
      <c r="V38" s="6"/>
      <c r="W38" s="1"/>
      <c r="X38" s="6"/>
      <c r="Y38" s="6"/>
    </row>
    <row r="39" spans="1:25" x14ac:dyDescent="0.35">
      <c r="B39" s="276" t="s">
        <v>133</v>
      </c>
      <c r="C39" s="276"/>
      <c r="D39" s="276"/>
      <c r="E39" s="276"/>
      <c r="F39" s="276"/>
      <c r="G39" s="276"/>
      <c r="H39" s="276"/>
      <c r="I39" s="276"/>
      <c r="J39" s="6"/>
      <c r="K39" s="6"/>
      <c r="W39"/>
    </row>
    <row r="40" spans="1:25" ht="46" customHeight="1" x14ac:dyDescent="0.35">
      <c r="B40" s="279" t="s">
        <v>227</v>
      </c>
      <c r="C40" s="275"/>
      <c r="D40" s="275"/>
      <c r="E40" s="275"/>
      <c r="F40" s="275"/>
      <c r="G40" s="275"/>
      <c r="H40" s="275"/>
      <c r="I40" s="275"/>
      <c r="W40"/>
    </row>
    <row r="41" spans="1:25" x14ac:dyDescent="0.35">
      <c r="B41" s="86"/>
      <c r="C41" s="86"/>
      <c r="D41" s="86"/>
      <c r="E41" s="86"/>
      <c r="F41" s="86"/>
      <c r="G41" s="86"/>
      <c r="H41" s="86"/>
      <c r="I41" s="86"/>
      <c r="J41" s="6"/>
      <c r="K41" s="6"/>
      <c r="W41"/>
    </row>
    <row r="42" spans="1:25" x14ac:dyDescent="0.35">
      <c r="B42" s="276" t="s">
        <v>57</v>
      </c>
      <c r="C42" s="276"/>
      <c r="D42" s="276"/>
      <c r="E42" s="276"/>
      <c r="F42" s="276"/>
      <c r="G42" s="276"/>
      <c r="H42" s="276"/>
      <c r="I42" s="276"/>
      <c r="W42"/>
    </row>
    <row r="43" spans="1:25" x14ac:dyDescent="0.35">
      <c r="B43" s="306"/>
      <c r="C43" s="306"/>
      <c r="D43" s="306"/>
      <c r="E43" s="306"/>
      <c r="F43" s="306"/>
      <c r="G43" s="306"/>
      <c r="H43" s="306"/>
      <c r="I43" s="306"/>
      <c r="J43" s="6"/>
      <c r="K43" s="6"/>
      <c r="W43"/>
    </row>
    <row r="44" spans="1:25" x14ac:dyDescent="0.35">
      <c r="B44" s="86"/>
      <c r="C44" s="86"/>
      <c r="D44" s="10"/>
      <c r="E44" s="86"/>
      <c r="F44" s="86"/>
      <c r="G44" s="86"/>
      <c r="H44" s="86"/>
      <c r="I44" s="86"/>
      <c r="W44"/>
    </row>
    <row r="45" spans="1:25" x14ac:dyDescent="0.35">
      <c r="B45" s="276" t="s">
        <v>49</v>
      </c>
      <c r="C45" s="276"/>
      <c r="D45" s="276"/>
      <c r="E45" s="276"/>
      <c r="F45" s="276"/>
      <c r="G45" s="276"/>
      <c r="H45" s="276"/>
      <c r="I45" s="276"/>
      <c r="J45" s="6"/>
      <c r="K45" s="6"/>
      <c r="W45"/>
    </row>
    <row r="46" spans="1:25" ht="35.5" customHeight="1" x14ac:dyDescent="0.35">
      <c r="B46" s="279" t="s">
        <v>153</v>
      </c>
      <c r="C46" s="279"/>
      <c r="D46" s="279"/>
      <c r="E46" s="279"/>
      <c r="F46" s="279"/>
      <c r="G46" s="279"/>
      <c r="H46" s="279"/>
      <c r="I46" s="279"/>
      <c r="W46"/>
    </row>
    <row r="47" spans="1:25" s="6" customFormat="1" x14ac:dyDescent="0.35"/>
    <row r="48" spans="1:25" x14ac:dyDescent="0.35">
      <c r="B48" s="84" t="s">
        <v>174</v>
      </c>
      <c r="C48" s="308" t="s">
        <v>175</v>
      </c>
      <c r="D48" s="309"/>
      <c r="E48" s="309"/>
      <c r="F48" s="309"/>
      <c r="G48" s="309"/>
      <c r="H48" s="309"/>
      <c r="I48" s="309"/>
      <c r="W48"/>
    </row>
    <row r="49" spans="2:23" x14ac:dyDescent="0.35">
      <c r="B49" s="84" t="s">
        <v>176</v>
      </c>
      <c r="C49" s="308">
        <v>44748</v>
      </c>
      <c r="D49" s="309"/>
      <c r="E49" s="309"/>
      <c r="F49" s="309"/>
      <c r="G49" s="309"/>
      <c r="H49" s="309"/>
      <c r="I49" s="309"/>
      <c r="W49"/>
    </row>
    <row r="50" spans="2:23" x14ac:dyDescent="0.35">
      <c r="B50" s="85" t="s">
        <v>177</v>
      </c>
      <c r="C50" s="310" t="s">
        <v>178</v>
      </c>
      <c r="D50" s="309"/>
      <c r="E50" s="309"/>
      <c r="F50" s="309"/>
      <c r="G50" s="309"/>
      <c r="H50" s="309"/>
      <c r="I50" s="309"/>
      <c r="W50"/>
    </row>
    <row r="51" spans="2:23" ht="28.5" customHeight="1" x14ac:dyDescent="0.35">
      <c r="B51" s="313" t="s">
        <v>179</v>
      </c>
      <c r="C51" s="311"/>
      <c r="D51" s="309"/>
      <c r="E51" s="309"/>
      <c r="F51" s="309"/>
      <c r="G51" s="309"/>
      <c r="H51" s="309"/>
      <c r="I51" s="309"/>
      <c r="W51"/>
    </row>
    <row r="52" spans="2:23" x14ac:dyDescent="0.35">
      <c r="B52" s="313"/>
      <c r="C52" s="312"/>
      <c r="D52" s="309"/>
      <c r="E52" s="309"/>
      <c r="F52" s="309"/>
      <c r="G52" s="309"/>
      <c r="H52" s="309"/>
      <c r="I52" s="309"/>
      <c r="W52"/>
    </row>
    <row r="53" spans="2:23" x14ac:dyDescent="0.35">
      <c r="B53" s="313"/>
      <c r="C53" s="307"/>
      <c r="D53" s="307"/>
      <c r="E53" s="307"/>
      <c r="F53" s="307"/>
      <c r="G53" s="307"/>
      <c r="H53" s="307"/>
      <c r="I53" s="307"/>
      <c r="W53"/>
    </row>
    <row r="54" spans="2:23" x14ac:dyDescent="0.35"/>
  </sheetData>
  <dataConsolidate/>
  <mergeCells count="16">
    <mergeCell ref="B2:B3"/>
    <mergeCell ref="C2:D2"/>
    <mergeCell ref="C3:D3"/>
    <mergeCell ref="C53:I53"/>
    <mergeCell ref="B39:I39"/>
    <mergeCell ref="B42:I42"/>
    <mergeCell ref="B45:I45"/>
    <mergeCell ref="B40:I40"/>
    <mergeCell ref="B43:I43"/>
    <mergeCell ref="B46:I46"/>
    <mergeCell ref="C48:I48"/>
    <mergeCell ref="C49:I49"/>
    <mergeCell ref="C50:I50"/>
    <mergeCell ref="C51:I51"/>
    <mergeCell ref="C52:I52"/>
    <mergeCell ref="B51:B53"/>
  </mergeCells>
  <conditionalFormatting sqref="D10">
    <cfRule type="iconSet" priority="12">
      <iconSet iconSet="3Flags" showValue="0">
        <cfvo type="percent" val="0"/>
        <cfvo type="num" val="2"/>
        <cfvo type="num" val="3"/>
      </iconSet>
    </cfRule>
  </conditionalFormatting>
  <conditionalFormatting sqref="I7">
    <cfRule type="iconSet" priority="6">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50" r:id="rId1" xr:uid="{E67A9800-B750-4034-95AA-EFE46686030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411F6-7FB4-472D-A8EC-E798395D25C4}">
  <dimension ref="A1:T94"/>
  <sheetViews>
    <sheetView workbookViewId="0">
      <selection activeCell="T8" sqref="T8"/>
    </sheetView>
  </sheetViews>
  <sheetFormatPr defaultColWidth="0" defaultRowHeight="15.65" customHeight="1" zeroHeight="1" x14ac:dyDescent="0.35"/>
  <cols>
    <col min="1" max="20" width="8.84375" style="5" customWidth="1"/>
    <col min="21" max="16384" width="8.84375" style="5" hidden="1"/>
  </cols>
  <sheetData>
    <row r="1" spans="1:20" ht="35.25" customHeight="1" x14ac:dyDescent="0.35">
      <c r="A1" s="250" t="s">
        <v>112</v>
      </c>
      <c r="B1" s="251"/>
      <c r="C1" s="251"/>
      <c r="D1" s="251"/>
      <c r="E1" s="251"/>
      <c r="F1" s="251"/>
      <c r="G1" s="251"/>
      <c r="H1" s="251"/>
      <c r="I1" s="251"/>
      <c r="J1" s="251"/>
      <c r="K1" s="251"/>
      <c r="L1" s="251"/>
      <c r="M1" s="251"/>
      <c r="N1" s="251"/>
      <c r="O1" s="251"/>
      <c r="P1" s="251"/>
      <c r="Q1" s="251"/>
      <c r="R1" s="251"/>
      <c r="S1" s="251"/>
      <c r="T1" s="251"/>
    </row>
    <row r="2" spans="1:20" ht="30.75" customHeight="1" x14ac:dyDescent="0.35">
      <c r="A2" s="251"/>
      <c r="B2" s="251"/>
      <c r="C2" s="251"/>
      <c r="D2" s="251"/>
      <c r="E2" s="251"/>
      <c r="F2" s="251"/>
      <c r="G2" s="251"/>
      <c r="H2" s="251"/>
      <c r="I2" s="251"/>
      <c r="J2" s="251"/>
      <c r="K2" s="251"/>
      <c r="L2" s="251"/>
      <c r="M2" s="251"/>
      <c r="N2" s="251"/>
      <c r="O2" s="251"/>
      <c r="P2" s="251"/>
      <c r="Q2" s="251"/>
      <c r="R2" s="251"/>
      <c r="S2" s="251"/>
      <c r="T2" s="251"/>
    </row>
    <row r="3" spans="1:20" ht="15.5" x14ac:dyDescent="0.35"/>
    <row r="4" spans="1:20" ht="15.5" x14ac:dyDescent="0.35"/>
    <row r="5" spans="1:20" ht="15.5" x14ac:dyDescent="0.35">
      <c r="C5" s="24"/>
    </row>
    <row r="6" spans="1:20" ht="15.5" x14ac:dyDescent="0.35"/>
    <row r="7" spans="1:20" ht="15.5" x14ac:dyDescent="0.35"/>
    <row r="8" spans="1:20" ht="15.5" x14ac:dyDescent="0.35"/>
    <row r="9" spans="1:20" ht="15.5" x14ac:dyDescent="0.35"/>
    <row r="10" spans="1:20" ht="15.5" x14ac:dyDescent="0.35"/>
    <row r="11" spans="1:20" ht="15" customHeight="1" x14ac:dyDescent="0.35"/>
    <row r="12" spans="1:20" ht="15" customHeight="1" x14ac:dyDescent="0.35"/>
    <row r="13" spans="1:20" ht="15" customHeight="1" x14ac:dyDescent="0.35"/>
    <row r="14" spans="1:20" ht="15" customHeight="1" x14ac:dyDescent="0.35"/>
    <row r="15" spans="1:20" ht="15" customHeight="1" x14ac:dyDescent="0.35"/>
    <row r="16" spans="1:20" ht="15" customHeight="1" x14ac:dyDescent="0.35"/>
    <row r="17" s="5" customFormat="1" ht="15" customHeight="1" x14ac:dyDescent="0.35"/>
    <row r="18" s="5" customFormat="1" ht="15.5" x14ac:dyDescent="0.35"/>
    <row r="19" s="5" customFormat="1" ht="15.5" x14ac:dyDescent="0.35"/>
    <row r="20" s="5" customFormat="1" ht="15.5" x14ac:dyDescent="0.35"/>
    <row r="21" s="5" customFormat="1" ht="15.5" x14ac:dyDescent="0.35"/>
    <row r="22" s="5" customFormat="1" ht="15.5" x14ac:dyDescent="0.35"/>
    <row r="23" s="5" customFormat="1" ht="15.5" x14ac:dyDescent="0.35"/>
    <row r="24" s="5" customFormat="1" ht="15.5" x14ac:dyDescent="0.35"/>
    <row r="25" s="5" customFormat="1" ht="15.5" x14ac:dyDescent="0.35"/>
    <row r="26" s="5" customFormat="1" ht="15.5" x14ac:dyDescent="0.35"/>
    <row r="27" s="5" customFormat="1" ht="15.5" x14ac:dyDescent="0.35"/>
    <row r="28" s="5" customFormat="1" ht="15.5" x14ac:dyDescent="0.35"/>
    <row r="29" s="5" customFormat="1" ht="15.5" x14ac:dyDescent="0.35"/>
    <row r="30" s="5" customFormat="1" ht="15.5" x14ac:dyDescent="0.35"/>
    <row r="31" s="5" customFormat="1" ht="15.5" x14ac:dyDescent="0.35"/>
    <row r="32" s="5" customFormat="1" ht="15.5" x14ac:dyDescent="0.35"/>
    <row r="33" s="5" customFormat="1" ht="15.5" x14ac:dyDescent="0.35"/>
    <row r="34" s="5" customFormat="1" ht="15.5" x14ac:dyDescent="0.35"/>
    <row r="35" s="5" customFormat="1" ht="15.5" x14ac:dyDescent="0.35"/>
    <row r="36" s="5" customFormat="1" ht="15.5" x14ac:dyDescent="0.35"/>
    <row r="37" s="5" customFormat="1" ht="15.5" x14ac:dyDescent="0.35"/>
    <row r="38" s="5" customFormat="1" ht="15.5" x14ac:dyDescent="0.35"/>
    <row r="39" s="5" customFormat="1" ht="15.5" x14ac:dyDescent="0.35"/>
    <row r="40" s="5" customFormat="1" ht="15.5" x14ac:dyDescent="0.35"/>
    <row r="41" s="5" customFormat="1" ht="15.5" x14ac:dyDescent="0.35"/>
    <row r="42" s="5" customFormat="1" ht="15.5" x14ac:dyDescent="0.35"/>
    <row r="43" s="5" customFormat="1" ht="15.5" x14ac:dyDescent="0.35"/>
    <row r="44" s="5" customFormat="1" ht="15.5" x14ac:dyDescent="0.35"/>
    <row r="45" s="5" customFormat="1" ht="15.5" x14ac:dyDescent="0.35"/>
    <row r="46" s="5" customFormat="1" ht="15.5" x14ac:dyDescent="0.35"/>
    <row r="47" s="5" customFormat="1" ht="15.5" x14ac:dyDescent="0.35"/>
    <row r="48" s="5" customFormat="1" ht="15.5" x14ac:dyDescent="0.35"/>
    <row r="49" s="5" customFormat="1" ht="15.5" x14ac:dyDescent="0.35"/>
    <row r="50" s="5" customFormat="1" ht="15.5" x14ac:dyDescent="0.35"/>
    <row r="51" s="5" customFormat="1" ht="15.5" x14ac:dyDescent="0.35"/>
    <row r="52" s="5" customFormat="1" ht="15.5" x14ac:dyDescent="0.35"/>
    <row r="53" s="5" customFormat="1" ht="15.5" x14ac:dyDescent="0.35"/>
    <row r="54" s="5" customFormat="1" ht="15.5" x14ac:dyDescent="0.35"/>
    <row r="55" s="5" customFormat="1" ht="15.5" x14ac:dyDescent="0.35"/>
    <row r="56" s="5" customFormat="1" ht="15.5" x14ac:dyDescent="0.35"/>
    <row r="57" s="5" customFormat="1" ht="15.5" x14ac:dyDescent="0.35"/>
    <row r="58" s="5" customFormat="1" ht="15.5" x14ac:dyDescent="0.35"/>
    <row r="59" s="5" customFormat="1" ht="15.5" x14ac:dyDescent="0.35"/>
    <row r="60" s="5" customFormat="1" ht="15.5" x14ac:dyDescent="0.35"/>
    <row r="61" s="5" customFormat="1" ht="15.5" x14ac:dyDescent="0.35"/>
    <row r="62" s="5" customFormat="1" ht="15.5" x14ac:dyDescent="0.35"/>
    <row r="63" s="5" customFormat="1" ht="15.5" x14ac:dyDescent="0.35"/>
    <row r="64" s="5" customFormat="1" ht="15.5" x14ac:dyDescent="0.35"/>
    <row r="65" s="5" customFormat="1" ht="15.5" x14ac:dyDescent="0.35"/>
    <row r="66" s="5" customFormat="1" ht="15.5" x14ac:dyDescent="0.35"/>
    <row r="67" s="5" customFormat="1" ht="15.5" x14ac:dyDescent="0.35"/>
    <row r="68" s="5" customFormat="1" ht="15.5" x14ac:dyDescent="0.35"/>
    <row r="69" s="5" customFormat="1" ht="15.5" x14ac:dyDescent="0.35"/>
    <row r="70" s="5" customFormat="1" ht="15.5" x14ac:dyDescent="0.35"/>
    <row r="71" s="5" customFormat="1" ht="15.5" x14ac:dyDescent="0.35"/>
    <row r="72" ht="15.5" x14ac:dyDescent="0.35"/>
    <row r="73" ht="15.5" x14ac:dyDescent="0.35"/>
    <row r="74" ht="15.5" x14ac:dyDescent="0.35"/>
    <row r="75" ht="15.5" x14ac:dyDescent="0.35"/>
    <row r="76" ht="15.5" x14ac:dyDescent="0.35"/>
    <row r="77" ht="15.5" x14ac:dyDescent="0.35"/>
    <row r="78" ht="15.5" x14ac:dyDescent="0.35"/>
    <row r="79" ht="15.5" x14ac:dyDescent="0.35"/>
    <row r="80" ht="15.5" x14ac:dyDescent="0.35"/>
    <row r="81" ht="15.5" x14ac:dyDescent="0.35"/>
    <row r="82" ht="15.5" x14ac:dyDescent="0.35"/>
    <row r="83" ht="15.5" x14ac:dyDescent="0.35"/>
    <row r="84" ht="15.5" x14ac:dyDescent="0.35"/>
    <row r="85" ht="15.5" x14ac:dyDescent="0.35"/>
    <row r="86" ht="15.5" x14ac:dyDescent="0.35"/>
    <row r="87" ht="15.5" x14ac:dyDescent="0.35"/>
    <row r="88" ht="15.5" x14ac:dyDescent="0.35"/>
    <row r="89" ht="15.5" x14ac:dyDescent="0.35"/>
    <row r="90" ht="15.5" x14ac:dyDescent="0.35"/>
    <row r="91" ht="15.5" x14ac:dyDescent="0.35"/>
    <row r="92" ht="15.5" x14ac:dyDescent="0.35"/>
    <row r="93" ht="15.5" x14ac:dyDescent="0.35"/>
    <row r="94" ht="15.5" x14ac:dyDescent="0.35"/>
  </sheetData>
  <mergeCells count="1">
    <mergeCell ref="A1:T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D89CC-C2FC-4BBB-971C-CCA84FD1038A}">
  <dimension ref="B2:D27"/>
  <sheetViews>
    <sheetView workbookViewId="0">
      <selection activeCell="F12" sqref="F12"/>
    </sheetView>
  </sheetViews>
  <sheetFormatPr defaultColWidth="8.84375" defaultRowHeight="15.5" x14ac:dyDescent="0.35"/>
  <cols>
    <col min="1" max="1" width="8.84375" style="5"/>
    <col min="2" max="2" width="15.3046875" style="5" customWidth="1"/>
    <col min="3" max="3" width="13.07421875" style="5" customWidth="1"/>
    <col min="4" max="4" width="71.84375" style="25" customWidth="1"/>
    <col min="5" max="16384" width="8.84375" style="5"/>
  </cols>
  <sheetData>
    <row r="2" spans="2:4" x14ac:dyDescent="0.35">
      <c r="B2" s="29" t="s">
        <v>120</v>
      </c>
      <c r="C2" s="29"/>
    </row>
    <row r="3" spans="2:4" x14ac:dyDescent="0.35">
      <c r="B3" s="28" t="s">
        <v>114</v>
      </c>
      <c r="C3" s="28"/>
      <c r="D3" s="27" t="s">
        <v>113</v>
      </c>
    </row>
    <row r="4" spans="2:4" ht="84.5" x14ac:dyDescent="0.35">
      <c r="B4" s="254">
        <v>1</v>
      </c>
      <c r="C4" s="255"/>
      <c r="D4" s="26" t="s">
        <v>119</v>
      </c>
    </row>
    <row r="5" spans="2:4" x14ac:dyDescent="0.35">
      <c r="B5" s="254">
        <v>2</v>
      </c>
      <c r="C5" s="255"/>
      <c r="D5" s="26" t="s">
        <v>118</v>
      </c>
    </row>
    <row r="6" spans="2:4" ht="42.5" x14ac:dyDescent="0.35">
      <c r="B6" s="254">
        <v>3</v>
      </c>
      <c r="C6" s="255"/>
      <c r="D6" s="30" t="s">
        <v>117</v>
      </c>
    </row>
    <row r="7" spans="2:4" ht="28.5" x14ac:dyDescent="0.35">
      <c r="B7" s="254">
        <v>4</v>
      </c>
      <c r="C7" s="255"/>
      <c r="D7" s="30" t="s">
        <v>191</v>
      </c>
    </row>
    <row r="10" spans="2:4" x14ac:dyDescent="0.35">
      <c r="B10" s="29" t="s">
        <v>116</v>
      </c>
      <c r="C10" s="29"/>
    </row>
    <row r="11" spans="2:4" x14ac:dyDescent="0.35">
      <c r="B11" s="28" t="s">
        <v>115</v>
      </c>
      <c r="C11" s="28"/>
      <c r="D11" s="27" t="s">
        <v>113</v>
      </c>
    </row>
    <row r="12" spans="2:4" ht="84.5" x14ac:dyDescent="0.35">
      <c r="B12" s="252" t="s">
        <v>228</v>
      </c>
      <c r="C12" s="253"/>
      <c r="D12" s="26" t="s">
        <v>229</v>
      </c>
    </row>
    <row r="13" spans="2:4" ht="70.5" x14ac:dyDescent="0.35">
      <c r="B13" s="252" t="s">
        <v>231</v>
      </c>
      <c r="C13" s="253"/>
      <c r="D13" s="26" t="s">
        <v>232</v>
      </c>
    </row>
    <row r="15" spans="2:4" x14ac:dyDescent="0.35">
      <c r="D15" s="5"/>
    </row>
    <row r="16" spans="2:4" x14ac:dyDescent="0.35">
      <c r="D16" s="5"/>
    </row>
    <row r="17" spans="4:4" x14ac:dyDescent="0.35">
      <c r="D17" s="5"/>
    </row>
    <row r="18" spans="4:4" x14ac:dyDescent="0.35">
      <c r="D18" s="5"/>
    </row>
    <row r="19" spans="4:4" ht="2.5" customHeight="1" x14ac:dyDescent="0.35">
      <c r="D19" s="5"/>
    </row>
    <row r="20" spans="4:4" hidden="1" x14ac:dyDescent="0.35">
      <c r="D20" s="5"/>
    </row>
    <row r="21" spans="4:4" hidden="1" x14ac:dyDescent="0.35">
      <c r="D21" s="5"/>
    </row>
    <row r="22" spans="4:4" hidden="1" x14ac:dyDescent="0.35">
      <c r="D22" s="5"/>
    </row>
    <row r="23" spans="4:4" x14ac:dyDescent="0.35">
      <c r="D23" s="5"/>
    </row>
    <row r="24" spans="4:4" ht="130.5" customHeight="1" x14ac:dyDescent="0.35">
      <c r="D24" s="5"/>
    </row>
    <row r="25" spans="4:4" x14ac:dyDescent="0.35">
      <c r="D25" s="5"/>
    </row>
    <row r="26" spans="4:4" x14ac:dyDescent="0.35">
      <c r="D26" s="5"/>
    </row>
    <row r="27" spans="4:4" x14ac:dyDescent="0.35">
      <c r="D27" s="5"/>
    </row>
  </sheetData>
  <mergeCells count="6">
    <mergeCell ref="B13:C13"/>
    <mergeCell ref="B4:C4"/>
    <mergeCell ref="B5:C5"/>
    <mergeCell ref="B6:C6"/>
    <mergeCell ref="B7:C7"/>
    <mergeCell ref="B12:C12"/>
  </mergeCells>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12B0E-6200-45F3-8D52-D6D11E7691F6}">
  <dimension ref="A1:X73"/>
  <sheetViews>
    <sheetView zoomScale="78" zoomScaleNormal="78" workbookViewId="0">
      <selection activeCell="C19" sqref="C19"/>
    </sheetView>
  </sheetViews>
  <sheetFormatPr defaultColWidth="0" defaultRowHeight="15.5" zeroHeight="1" x14ac:dyDescent="0.35"/>
  <cols>
    <col min="1" max="1" width="1.84375" customWidth="1"/>
    <col min="2" max="2" width="8.69140625" style="173" customWidth="1"/>
    <col min="3" max="3" width="6.84375" style="42" customWidth="1"/>
    <col min="4" max="4" width="49.3046875" style="42" customWidth="1"/>
    <col min="5" max="5" width="4.69140625" style="42" customWidth="1"/>
    <col min="6" max="6" width="15.23046875" style="42" customWidth="1"/>
    <col min="7" max="7" width="14.84375" style="42" customWidth="1"/>
    <col min="8" max="8" width="15.765625" style="42" customWidth="1"/>
    <col min="9" max="9" width="11.3046875" style="42" customWidth="1"/>
    <col min="10" max="10" width="3.3046875" style="42" customWidth="1"/>
    <col min="11" max="11" width="3.69140625" style="42" customWidth="1"/>
    <col min="12" max="12" width="31.3046875" hidden="1" customWidth="1"/>
    <col min="13" max="13" width="1.765625" hidden="1" customWidth="1"/>
    <col min="14" max="14" width="31.69140625" hidden="1" customWidth="1"/>
    <col min="15" max="15" width="41.69140625" hidden="1" customWidth="1"/>
    <col min="16" max="16" width="3.84375" hidden="1" customWidth="1"/>
    <col min="17" max="17" width="9.23046875" hidden="1" customWidth="1"/>
    <col min="18" max="18" width="25.23046875" hidden="1" customWidth="1"/>
    <col min="19" max="19" width="1.765625" hidden="1" customWidth="1"/>
    <col min="20" max="20" width="25.23046875" hidden="1" customWidth="1"/>
    <col min="21" max="24" width="2.765625" hidden="1" customWidth="1"/>
    <col min="25" max="16384" width="9.23046875" hidden="1"/>
  </cols>
  <sheetData>
    <row r="1" spans="1:11" ht="11.5" customHeight="1" x14ac:dyDescent="0.35">
      <c r="A1" s="41"/>
      <c r="B1" s="81"/>
      <c r="C1" s="41"/>
      <c r="D1" s="41"/>
      <c r="E1" s="41"/>
      <c r="F1" s="41"/>
      <c r="G1" s="41"/>
      <c r="H1" s="41"/>
      <c r="I1" s="41"/>
      <c r="J1" s="41"/>
      <c r="K1" s="41"/>
    </row>
    <row r="2" spans="1:11" ht="18" customHeight="1" x14ac:dyDescent="0.35">
      <c r="A2" s="41"/>
      <c r="B2" s="81"/>
      <c r="C2" s="41"/>
      <c r="D2" s="41"/>
      <c r="E2" s="41"/>
      <c r="F2" s="41"/>
      <c r="G2" s="41"/>
      <c r="H2" s="41"/>
      <c r="I2" s="41"/>
      <c r="J2" s="41"/>
      <c r="K2" s="41"/>
    </row>
    <row r="3" spans="1:11" ht="18" x14ac:dyDescent="0.4">
      <c r="A3" s="41"/>
      <c r="B3" s="256" t="s">
        <v>0</v>
      </c>
      <c r="C3" s="257"/>
      <c r="D3" s="257"/>
      <c r="E3" s="257"/>
      <c r="F3" s="257"/>
      <c r="G3" s="257"/>
      <c r="H3" s="257"/>
      <c r="I3" s="258"/>
      <c r="J3" s="5"/>
      <c r="K3" s="41"/>
    </row>
    <row r="4" spans="1:11" ht="16.5" customHeight="1" x14ac:dyDescent="0.35">
      <c r="A4" s="41"/>
      <c r="B4" s="45"/>
      <c r="C4" s="5"/>
      <c r="D4" s="5"/>
      <c r="E4" s="5"/>
      <c r="F4" s="5"/>
      <c r="G4" s="5"/>
      <c r="H4" s="5"/>
      <c r="I4" s="5"/>
      <c r="J4" s="5"/>
      <c r="K4" s="3"/>
    </row>
    <row r="5" spans="1:11" s="175" customFormat="1" ht="51.75" customHeight="1" x14ac:dyDescent="0.35">
      <c r="A5" s="165"/>
      <c r="B5" s="98" t="s">
        <v>173</v>
      </c>
      <c r="C5" s="82" t="s">
        <v>2</v>
      </c>
      <c r="D5" s="98" t="s">
        <v>11</v>
      </c>
      <c r="E5" s="46" t="s">
        <v>12</v>
      </c>
      <c r="F5" s="98" t="s">
        <v>52</v>
      </c>
      <c r="G5" s="77" t="s">
        <v>183</v>
      </c>
      <c r="H5" s="98" t="s">
        <v>50</v>
      </c>
      <c r="I5" s="46" t="s">
        <v>51</v>
      </c>
      <c r="J5" s="166"/>
      <c r="K5" s="174"/>
    </row>
    <row r="6" spans="1:11" s="175" customFormat="1" ht="41.25" customHeight="1" x14ac:dyDescent="0.35">
      <c r="A6" s="165"/>
      <c r="B6" s="167" t="s">
        <v>44</v>
      </c>
      <c r="C6" s="31">
        <v>11</v>
      </c>
      <c r="D6" s="100" t="str">
        <f>'PS3.1'!C3</f>
        <v>Welsh Government Energy Service Investment</v>
      </c>
      <c r="E6" s="31">
        <v>3</v>
      </c>
      <c r="F6" s="7" t="s">
        <v>53</v>
      </c>
      <c r="G6" s="219">
        <f>'PS3.1'!G3</f>
        <v>83.9</v>
      </c>
      <c r="H6" s="219">
        <f>'PS3.1'!H3</f>
        <v>34.799999999999997</v>
      </c>
      <c r="I6" s="47" t="str">
        <f>'PS3.1'!I3</f>
        <v>£m</v>
      </c>
      <c r="J6" s="166"/>
      <c r="K6" s="174"/>
    </row>
    <row r="7" spans="1:11" s="175" customFormat="1" ht="41.25" customHeight="1" x14ac:dyDescent="0.35">
      <c r="A7" s="165"/>
      <c r="B7" s="167" t="s">
        <v>45</v>
      </c>
      <c r="C7" s="31">
        <v>11</v>
      </c>
      <c r="D7" s="100" t="str">
        <f>'PS3.2'!C3</f>
        <v>Welsh Government Energy Service number of projects supported</v>
      </c>
      <c r="E7" s="31">
        <v>3</v>
      </c>
      <c r="F7" s="7" t="s">
        <v>53</v>
      </c>
      <c r="G7" s="220">
        <f>'PS3.2'!G3</f>
        <v>278</v>
      </c>
      <c r="H7" s="220">
        <f>'PS3.2'!H3</f>
        <v>92</v>
      </c>
      <c r="I7" s="48" t="str">
        <f>'PS3.2'!I3</f>
        <v>No. of projects</v>
      </c>
      <c r="J7" s="166"/>
      <c r="K7" s="174"/>
    </row>
    <row r="8" spans="1:11" s="175" customFormat="1" ht="23.5" customHeight="1" x14ac:dyDescent="0.35">
      <c r="A8" s="165"/>
      <c r="B8" s="168" t="s">
        <v>46</v>
      </c>
      <c r="C8" s="31">
        <v>15</v>
      </c>
      <c r="D8" s="100" t="str">
        <f>'PS3.3'!C3</f>
        <v xml:space="preserve">Funding provided to schools and communities to enable action on climate change </v>
      </c>
      <c r="E8" s="31">
        <v>3</v>
      </c>
      <c r="F8" s="7" t="s">
        <v>53</v>
      </c>
      <c r="G8" s="219">
        <f>'PS3.3'!G3</f>
        <v>1.4</v>
      </c>
      <c r="H8" s="44" t="str">
        <f>'PS3.3'!H3</f>
        <v>No data</v>
      </c>
      <c r="I8" s="47" t="str">
        <f>'PS3.3'!I3</f>
        <v>£ billion</v>
      </c>
      <c r="J8" s="166"/>
      <c r="K8" s="174"/>
    </row>
    <row r="9" spans="1:11" s="175" customFormat="1" ht="41.15" customHeight="1" x14ac:dyDescent="0.35">
      <c r="A9" s="165"/>
      <c r="B9" s="167" t="s">
        <v>75</v>
      </c>
      <c r="C9" s="176">
        <v>15</v>
      </c>
      <c r="D9" s="100" t="str">
        <f>'PS3.4'!C3</f>
        <v>Number of schools with EcoSchools Green Flag Award</v>
      </c>
      <c r="E9" s="31">
        <v>3</v>
      </c>
      <c r="F9" s="7" t="s">
        <v>53</v>
      </c>
      <c r="G9" s="220">
        <f>'PS3.4'!G3</f>
        <v>795</v>
      </c>
      <c r="H9" s="220">
        <f>'PS3.4'!H3</f>
        <v>18</v>
      </c>
      <c r="I9" s="32" t="str">
        <f>'PS3.4'!I3</f>
        <v>No. of schools</v>
      </c>
      <c r="J9" s="166"/>
      <c r="K9" s="174"/>
    </row>
    <row r="10" spans="1:11" ht="41.25" customHeight="1" x14ac:dyDescent="0.35">
      <c r="A10" s="41"/>
      <c r="B10" s="81"/>
      <c r="C10" s="41"/>
      <c r="D10" s="41"/>
      <c r="E10" s="45"/>
      <c r="F10" s="45"/>
      <c r="G10" s="45"/>
      <c r="H10" s="45"/>
      <c r="I10" s="45"/>
      <c r="J10" s="45"/>
      <c r="K10" s="45"/>
    </row>
    <row r="11" spans="1:11" ht="26" x14ac:dyDescent="0.35">
      <c r="A11" s="41"/>
      <c r="B11" s="98" t="s">
        <v>173</v>
      </c>
      <c r="C11" s="82" t="s">
        <v>2</v>
      </c>
      <c r="D11" s="46" t="s">
        <v>11</v>
      </c>
      <c r="E11" s="46" t="s">
        <v>12</v>
      </c>
      <c r="F11" s="70" t="s">
        <v>52</v>
      </c>
      <c r="G11" s="70" t="s">
        <v>125</v>
      </c>
      <c r="H11" s="70" t="s">
        <v>50</v>
      </c>
      <c r="I11" s="46" t="s">
        <v>51</v>
      </c>
      <c r="J11" s="5"/>
      <c r="K11" s="3"/>
    </row>
    <row r="12" spans="1:11" s="175" customFormat="1" ht="41.25" customHeight="1" x14ac:dyDescent="0.35">
      <c r="A12" s="165"/>
      <c r="B12" s="168" t="s">
        <v>14</v>
      </c>
      <c r="C12" s="31" t="s">
        <v>170</v>
      </c>
      <c r="D12" s="177" t="str">
        <f>'PS2.1'!C3</f>
        <v>Public Sector Emissions [Note b]</v>
      </c>
      <c r="E12" s="31">
        <v>2</v>
      </c>
      <c r="F12" s="31" t="str">
        <f>'PS2.1'!F3</f>
        <v>Decrease</v>
      </c>
      <c r="G12" s="43">
        <f>'PS2.1'!G3</f>
        <v>2</v>
      </c>
      <c r="H12" s="43">
        <f>'PS2.1'!H3</f>
        <v>0</v>
      </c>
      <c r="I12" s="47" t="s">
        <v>192</v>
      </c>
      <c r="J12" s="166"/>
      <c r="K12" s="174"/>
    </row>
    <row r="13" spans="1:11" s="175" customFormat="1" ht="23" x14ac:dyDescent="0.35">
      <c r="A13" s="165"/>
      <c r="B13" s="168" t="s">
        <v>15</v>
      </c>
      <c r="C13" s="31" t="s">
        <v>53</v>
      </c>
      <c r="D13" s="100" t="str">
        <f>'PS2.2'!C3</f>
        <v>Public sector GHG emissions from electricity and non-electricity fuel use (end-user data) [Note b]</v>
      </c>
      <c r="E13" s="31">
        <v>2</v>
      </c>
      <c r="F13" s="31" t="str">
        <f>'PS2.2'!F3</f>
        <v>Decrease</v>
      </c>
      <c r="G13" s="44">
        <f>'PS2.2'!G3</f>
        <v>3</v>
      </c>
      <c r="H13" s="44">
        <f>'PS2.2'!H3</f>
        <v>0</v>
      </c>
      <c r="I13" s="48" t="s">
        <v>196</v>
      </c>
      <c r="J13" s="166"/>
      <c r="K13" s="174"/>
    </row>
    <row r="14" spans="1:11" s="175" customFormat="1" x14ac:dyDescent="0.35">
      <c r="A14" s="165"/>
      <c r="B14" s="167" t="s">
        <v>16</v>
      </c>
      <c r="C14" s="31">
        <v>24</v>
      </c>
      <c r="D14" s="178" t="str">
        <f>'PS2.3'!C3</f>
        <v>NHS Wales carbon footprint</v>
      </c>
      <c r="E14" s="31">
        <v>2</v>
      </c>
      <c r="F14" s="31" t="str">
        <f>'PS2.3'!F3</f>
        <v>Decrease</v>
      </c>
      <c r="G14" s="43">
        <f>'PS2.3'!G3</f>
        <v>3</v>
      </c>
      <c r="H14" s="44">
        <f>'PS2.3'!H3</f>
        <v>0</v>
      </c>
      <c r="I14" s="47" t="s">
        <v>192</v>
      </c>
      <c r="J14" s="166"/>
      <c r="K14" s="174"/>
    </row>
    <row r="15" spans="1:11" s="175" customFormat="1" ht="40.5" customHeight="1" x14ac:dyDescent="0.35">
      <c r="A15" s="165"/>
      <c r="B15" s="167" t="s">
        <v>98</v>
      </c>
      <c r="C15" s="176">
        <v>24</v>
      </c>
      <c r="D15" s="178" t="str">
        <f>'PS2.4'!C3</f>
        <v>NHS Wales estate emissions</v>
      </c>
      <c r="E15" s="31">
        <v>2</v>
      </c>
      <c r="F15" s="31" t="str">
        <f>'PS2.4'!F3</f>
        <v>Decrease</v>
      </c>
      <c r="G15" s="43">
        <f>'PS2.4'!G3</f>
        <v>3</v>
      </c>
      <c r="H15" s="44">
        <f>'PS2.4'!H3</f>
        <v>0</v>
      </c>
      <c r="I15" s="48" t="s">
        <v>193</v>
      </c>
      <c r="J15" s="166"/>
      <c r="K15" s="174"/>
    </row>
    <row r="16" spans="1:11" ht="15.75" customHeight="1" x14ac:dyDescent="0.35">
      <c r="A16" s="41"/>
      <c r="B16" s="169"/>
      <c r="C16" s="18"/>
      <c r="D16" s="18"/>
      <c r="E16" s="45"/>
      <c r="F16" s="45"/>
      <c r="G16" s="45"/>
      <c r="H16" s="81"/>
      <c r="I16" s="81"/>
      <c r="J16" s="41"/>
      <c r="K16" s="3"/>
    </row>
    <row r="17" spans="1:11" ht="26" x14ac:dyDescent="0.35">
      <c r="A17" s="41"/>
      <c r="B17" s="98" t="s">
        <v>173</v>
      </c>
      <c r="C17" s="181" t="s">
        <v>11</v>
      </c>
      <c r="D17" s="70"/>
      <c r="E17" s="46" t="s">
        <v>12</v>
      </c>
      <c r="F17" s="70" t="s">
        <v>52</v>
      </c>
      <c r="G17" s="70" t="s">
        <v>125</v>
      </c>
      <c r="H17" s="70" t="s">
        <v>162</v>
      </c>
      <c r="I17" s="46" t="s">
        <v>51</v>
      </c>
      <c r="J17" s="5"/>
      <c r="K17" s="3"/>
    </row>
    <row r="18" spans="1:11" s="175" customFormat="1" x14ac:dyDescent="0.35">
      <c r="A18" s="165"/>
      <c r="B18" s="167" t="s">
        <v>13</v>
      </c>
      <c r="C18" s="177" t="str">
        <f>'PS1.1'!C3</f>
        <v>Public sector GHG emissions [Note a, b]</v>
      </c>
      <c r="D18" s="178"/>
      <c r="E18" s="31">
        <v>1</v>
      </c>
      <c r="F18" s="31" t="str">
        <f>'PS1.1'!F3</f>
        <v>Decrease</v>
      </c>
      <c r="G18" s="80">
        <f>'PS1.1'!H3</f>
        <v>3</v>
      </c>
      <c r="H18" s="7" t="str">
        <f>'PS1.1'!I3</f>
        <v>N/A</v>
      </c>
      <c r="I18" s="47" t="s">
        <v>192</v>
      </c>
      <c r="J18" s="166"/>
      <c r="K18" s="174"/>
    </row>
    <row r="19" spans="1:11" ht="16.5" customHeight="1" x14ac:dyDescent="0.35">
      <c r="A19" s="41"/>
      <c r="B19" s="169"/>
      <c r="C19" s="5"/>
      <c r="D19" s="5"/>
      <c r="E19" s="5"/>
      <c r="F19" s="5"/>
      <c r="G19" s="5"/>
      <c r="H19" s="5"/>
      <c r="I19" s="12"/>
      <c r="J19" s="5"/>
      <c r="K19" s="3"/>
    </row>
    <row r="20" spans="1:11" x14ac:dyDescent="0.35">
      <c r="A20" s="41"/>
      <c r="B20" s="81"/>
      <c r="C20" s="41"/>
      <c r="D20" s="41"/>
      <c r="E20" s="41"/>
      <c r="F20" s="41"/>
      <c r="G20" s="41"/>
      <c r="H20" s="41"/>
      <c r="I20" s="41"/>
      <c r="J20" s="41"/>
      <c r="K20" s="41"/>
    </row>
    <row r="21" spans="1:11" x14ac:dyDescent="0.35">
      <c r="A21" s="2"/>
      <c r="B21" s="264" t="s">
        <v>154</v>
      </c>
      <c r="C21" s="264"/>
      <c r="D21" s="264"/>
      <c r="E21" s="264"/>
      <c r="F21" s="264"/>
      <c r="G21" s="264"/>
      <c r="H21" s="264"/>
      <c r="I21" s="264"/>
      <c r="J21" s="41"/>
      <c r="K21" s="41"/>
    </row>
    <row r="22" spans="1:11" x14ac:dyDescent="0.35">
      <c r="A22" s="2"/>
      <c r="B22" s="45"/>
      <c r="C22" s="5"/>
      <c r="D22" s="5"/>
      <c r="E22" s="5"/>
      <c r="F22" s="5"/>
      <c r="G22" s="5"/>
      <c r="H22" s="5"/>
      <c r="I22" s="5"/>
      <c r="J22" s="41"/>
      <c r="K22" s="41"/>
    </row>
    <row r="23" spans="1:11" x14ac:dyDescent="0.35">
      <c r="A23" s="2"/>
      <c r="B23" s="46" t="s">
        <v>1</v>
      </c>
      <c r="C23" s="265" t="s">
        <v>126</v>
      </c>
      <c r="D23" s="265"/>
      <c r="E23" s="265"/>
      <c r="F23" s="265"/>
      <c r="G23" s="265"/>
      <c r="H23" s="265"/>
      <c r="I23" s="265"/>
      <c r="J23" s="41"/>
      <c r="K23" s="41"/>
    </row>
    <row r="24" spans="1:11" x14ac:dyDescent="0.35">
      <c r="A24" s="2"/>
      <c r="B24" s="170">
        <v>11</v>
      </c>
      <c r="C24" s="266" t="s">
        <v>3</v>
      </c>
      <c r="D24" s="266"/>
      <c r="E24" s="266"/>
      <c r="F24" s="266"/>
      <c r="G24" s="266"/>
      <c r="H24" s="266"/>
      <c r="I24" s="266"/>
      <c r="J24" s="41"/>
      <c r="K24" s="41"/>
    </row>
    <row r="25" spans="1:11" x14ac:dyDescent="0.35">
      <c r="A25" s="2"/>
      <c r="B25" s="170">
        <v>15</v>
      </c>
      <c r="C25" s="266" t="s">
        <v>4</v>
      </c>
      <c r="D25" s="266"/>
      <c r="E25" s="266"/>
      <c r="F25" s="266"/>
      <c r="G25" s="266"/>
      <c r="H25" s="266"/>
      <c r="I25" s="266"/>
      <c r="J25" s="41"/>
      <c r="K25" s="41"/>
    </row>
    <row r="26" spans="1:11" x14ac:dyDescent="0.35">
      <c r="A26" s="2"/>
      <c r="B26" s="170">
        <v>19</v>
      </c>
      <c r="C26" s="260" t="s">
        <v>5</v>
      </c>
      <c r="D26" s="261"/>
      <c r="E26" s="261"/>
      <c r="F26" s="261"/>
      <c r="G26" s="261"/>
      <c r="H26" s="261"/>
      <c r="I26" s="262"/>
      <c r="J26" s="41"/>
      <c r="K26" s="41"/>
    </row>
    <row r="27" spans="1:11" x14ac:dyDescent="0.35">
      <c r="A27" s="2"/>
      <c r="B27" s="170">
        <v>20</v>
      </c>
      <c r="C27" s="263" t="s">
        <v>6</v>
      </c>
      <c r="D27" s="261"/>
      <c r="E27" s="261"/>
      <c r="F27" s="261"/>
      <c r="G27" s="261"/>
      <c r="H27" s="261"/>
      <c r="I27" s="262"/>
      <c r="J27" s="41"/>
      <c r="K27" s="41"/>
    </row>
    <row r="28" spans="1:11" x14ac:dyDescent="0.35">
      <c r="A28" s="2"/>
      <c r="B28" s="170">
        <v>21</v>
      </c>
      <c r="C28" s="260" t="s">
        <v>7</v>
      </c>
      <c r="D28" s="261"/>
      <c r="E28" s="261"/>
      <c r="F28" s="261"/>
      <c r="G28" s="261"/>
      <c r="H28" s="261"/>
      <c r="I28" s="262"/>
      <c r="J28" s="41"/>
      <c r="K28" s="41"/>
    </row>
    <row r="29" spans="1:11" x14ac:dyDescent="0.35">
      <c r="A29" s="2"/>
      <c r="B29" s="170">
        <v>22</v>
      </c>
      <c r="C29" s="260" t="s">
        <v>8</v>
      </c>
      <c r="D29" s="261"/>
      <c r="E29" s="261"/>
      <c r="F29" s="261"/>
      <c r="G29" s="261"/>
      <c r="H29" s="261"/>
      <c r="I29" s="262"/>
      <c r="J29" s="41"/>
      <c r="K29" s="41"/>
    </row>
    <row r="30" spans="1:11" x14ac:dyDescent="0.35">
      <c r="A30" s="2"/>
      <c r="B30" s="170">
        <v>23</v>
      </c>
      <c r="C30" s="260" t="s">
        <v>9</v>
      </c>
      <c r="D30" s="261"/>
      <c r="E30" s="261"/>
      <c r="F30" s="261"/>
      <c r="G30" s="261"/>
      <c r="H30" s="261"/>
      <c r="I30" s="262"/>
      <c r="J30" s="41"/>
      <c r="K30" s="41"/>
    </row>
    <row r="31" spans="1:11" x14ac:dyDescent="0.35">
      <c r="A31" s="2"/>
      <c r="B31" s="170">
        <v>24</v>
      </c>
      <c r="C31" s="259" t="s">
        <v>10</v>
      </c>
      <c r="D31" s="259"/>
      <c r="E31" s="259"/>
      <c r="F31" s="259"/>
      <c r="G31" s="259"/>
      <c r="H31" s="259"/>
      <c r="I31" s="259"/>
      <c r="J31" s="41"/>
      <c r="K31" s="41"/>
    </row>
    <row r="32" spans="1:11" ht="38.5" customHeight="1" x14ac:dyDescent="0.35">
      <c r="A32" s="2"/>
      <c r="B32" s="171">
        <v>3</v>
      </c>
      <c r="C32" s="259" t="s">
        <v>100</v>
      </c>
      <c r="D32" s="259"/>
      <c r="E32" s="259"/>
      <c r="F32" s="259"/>
      <c r="G32" s="259"/>
      <c r="H32" s="259"/>
      <c r="I32" s="259"/>
      <c r="J32" s="41"/>
      <c r="K32" s="41"/>
    </row>
    <row r="33" spans="1:11" ht="31" customHeight="1" x14ac:dyDescent="0.35">
      <c r="A33" s="2"/>
      <c r="B33" s="171">
        <v>4</v>
      </c>
      <c r="C33" s="259" t="s">
        <v>55</v>
      </c>
      <c r="D33" s="259"/>
      <c r="E33" s="259"/>
      <c r="F33" s="259"/>
      <c r="G33" s="259"/>
      <c r="H33" s="259"/>
      <c r="I33" s="259"/>
      <c r="J33" s="41"/>
      <c r="K33" s="41"/>
    </row>
    <row r="34" spans="1:11" ht="26.15" customHeight="1" x14ac:dyDescent="0.35">
      <c r="A34" s="2"/>
      <c r="B34" s="171">
        <v>5</v>
      </c>
      <c r="C34" s="259" t="s">
        <v>56</v>
      </c>
      <c r="D34" s="259"/>
      <c r="E34" s="259"/>
      <c r="F34" s="259"/>
      <c r="G34" s="259"/>
      <c r="H34" s="259"/>
      <c r="I34" s="259"/>
      <c r="J34" s="41"/>
      <c r="K34" s="41"/>
    </row>
    <row r="35" spans="1:11" x14ac:dyDescent="0.35">
      <c r="A35" s="5"/>
      <c r="B35" s="171">
        <v>6</v>
      </c>
      <c r="C35" s="259" t="s">
        <v>101</v>
      </c>
      <c r="D35" s="259"/>
      <c r="E35" s="259"/>
      <c r="F35" s="259"/>
      <c r="G35" s="259"/>
      <c r="H35" s="259"/>
      <c r="I35" s="259"/>
      <c r="J35" s="41"/>
      <c r="K35" s="41"/>
    </row>
    <row r="36" spans="1:11" x14ac:dyDescent="0.35">
      <c r="A36" s="5"/>
      <c r="B36" s="172"/>
      <c r="C36" s="33"/>
      <c r="D36" s="33"/>
      <c r="E36" s="33"/>
      <c r="F36" s="33"/>
      <c r="G36" s="33"/>
      <c r="H36" s="33"/>
      <c r="I36" s="33"/>
      <c r="J36" s="41"/>
      <c r="K36" s="41"/>
    </row>
    <row r="37" spans="1:11" x14ac:dyDescent="0.35">
      <c r="A37" s="5"/>
      <c r="B37" s="179" t="s">
        <v>127</v>
      </c>
      <c r="C37" s="33"/>
      <c r="D37" s="33"/>
      <c r="E37" s="33"/>
      <c r="F37" s="33"/>
      <c r="G37" s="33"/>
      <c r="H37" s="33"/>
      <c r="I37" s="33"/>
      <c r="J37" s="41"/>
      <c r="K37" s="41"/>
    </row>
    <row r="38" spans="1:11" x14ac:dyDescent="0.35">
      <c r="A38" s="5"/>
      <c r="B38" s="180" t="s">
        <v>128</v>
      </c>
      <c r="C38" s="5"/>
      <c r="D38" s="5"/>
      <c r="E38" s="5"/>
      <c r="F38" s="5"/>
      <c r="G38" s="5"/>
      <c r="H38" s="5"/>
      <c r="I38" s="5"/>
      <c r="J38" s="41"/>
      <c r="K38" s="41"/>
    </row>
    <row r="39" spans="1:11" x14ac:dyDescent="0.35">
      <c r="A39" s="41"/>
      <c r="B39" s="81"/>
      <c r="C39" s="41"/>
      <c r="D39" s="41"/>
      <c r="E39" s="41"/>
      <c r="F39" s="41"/>
      <c r="G39" s="41"/>
      <c r="H39" s="41"/>
      <c r="I39" s="41"/>
      <c r="J39" s="41"/>
      <c r="K39" s="41"/>
    </row>
    <row r="40" spans="1:11" hidden="1" x14ac:dyDescent="0.35">
      <c r="A40" s="41"/>
      <c r="B40" s="81"/>
      <c r="C40" s="41"/>
      <c r="D40" s="41"/>
      <c r="E40" s="41"/>
      <c r="F40" s="41"/>
      <c r="G40" s="41"/>
      <c r="H40" s="41"/>
      <c r="I40" s="41"/>
      <c r="J40" s="41"/>
      <c r="K40" s="41"/>
    </row>
    <row r="41" spans="1:11" hidden="1" x14ac:dyDescent="0.35">
      <c r="A41" s="41"/>
      <c r="B41" s="81"/>
      <c r="C41" s="41"/>
      <c r="D41" s="41"/>
      <c r="E41" s="41"/>
      <c r="F41" s="41"/>
      <c r="G41" s="41"/>
      <c r="H41" s="41"/>
      <c r="I41" s="41"/>
      <c r="J41" s="41"/>
      <c r="K41" s="41"/>
    </row>
    <row r="42" spans="1:11" hidden="1" x14ac:dyDescent="0.35">
      <c r="A42" s="41"/>
      <c r="B42" s="81"/>
      <c r="C42" s="41"/>
      <c r="D42" s="41"/>
      <c r="E42" s="41"/>
      <c r="F42" s="41"/>
      <c r="G42" s="41"/>
      <c r="H42" s="41"/>
      <c r="I42" s="41"/>
      <c r="J42" s="41"/>
      <c r="K42" s="41"/>
    </row>
    <row r="43" spans="1:11" hidden="1" x14ac:dyDescent="0.35">
      <c r="A43" s="41"/>
      <c r="B43" s="81"/>
      <c r="C43" s="41"/>
      <c r="D43" s="41"/>
      <c r="E43" s="41"/>
      <c r="F43" s="41"/>
      <c r="G43" s="41"/>
      <c r="H43" s="41"/>
      <c r="I43" s="41"/>
      <c r="J43" s="41"/>
      <c r="K43" s="41"/>
    </row>
    <row r="44" spans="1:11" hidden="1" x14ac:dyDescent="0.35">
      <c r="A44" s="41"/>
      <c r="B44" s="81"/>
      <c r="C44" s="41"/>
      <c r="D44" s="41"/>
      <c r="E44" s="41"/>
      <c r="F44" s="41"/>
      <c r="G44" s="41"/>
      <c r="H44" s="41"/>
      <c r="I44" s="41"/>
      <c r="J44" s="41"/>
      <c r="K44" s="41"/>
    </row>
    <row r="45" spans="1:11" hidden="1" x14ac:dyDescent="0.35">
      <c r="A45" s="41"/>
      <c r="B45" s="81"/>
      <c r="C45" s="41"/>
      <c r="D45" s="41"/>
      <c r="E45" s="41"/>
      <c r="F45" s="41"/>
      <c r="G45" s="41"/>
      <c r="H45" s="41"/>
      <c r="I45" s="41"/>
      <c r="J45" s="41"/>
      <c r="K45" s="41"/>
    </row>
    <row r="46" spans="1:11" hidden="1" x14ac:dyDescent="0.35">
      <c r="A46" s="41"/>
      <c r="B46" s="81"/>
      <c r="C46" s="41"/>
      <c r="D46" s="41"/>
      <c r="E46" s="41"/>
      <c r="F46" s="41"/>
      <c r="G46" s="41"/>
      <c r="H46" s="41"/>
      <c r="I46" s="41"/>
      <c r="J46" s="41"/>
      <c r="K46" s="41"/>
    </row>
    <row r="47" spans="1:11" hidden="1" x14ac:dyDescent="0.35">
      <c r="A47" s="41"/>
      <c r="B47" s="81"/>
      <c r="C47" s="41"/>
      <c r="D47" s="41"/>
      <c r="E47" s="41"/>
      <c r="F47" s="41"/>
      <c r="G47" s="41"/>
      <c r="H47" s="41"/>
      <c r="I47" s="41"/>
      <c r="J47" s="41"/>
      <c r="K47" s="41"/>
    </row>
    <row r="48" spans="1:11" hidden="1" x14ac:dyDescent="0.35">
      <c r="A48" s="41"/>
      <c r="B48" s="81"/>
      <c r="C48" s="41"/>
      <c r="D48" s="41"/>
      <c r="E48" s="41"/>
      <c r="F48" s="41"/>
      <c r="G48" s="41"/>
      <c r="H48" s="41"/>
      <c r="I48" s="41"/>
      <c r="J48" s="41"/>
      <c r="K48" s="41"/>
    </row>
    <row r="49" spans="1:11" hidden="1" x14ac:dyDescent="0.35">
      <c r="A49" s="41"/>
      <c r="B49" s="81"/>
      <c r="C49" s="41"/>
      <c r="D49" s="41"/>
      <c r="E49" s="41"/>
      <c r="F49" s="41"/>
      <c r="G49" s="41"/>
      <c r="H49" s="41"/>
      <c r="I49" s="41"/>
      <c r="J49" s="41"/>
      <c r="K49" s="41"/>
    </row>
    <row r="50" spans="1:11" hidden="1" x14ac:dyDescent="0.35">
      <c r="A50" s="41"/>
      <c r="B50" s="81"/>
      <c r="C50" s="41"/>
      <c r="D50" s="41"/>
      <c r="E50" s="41"/>
      <c r="F50" s="41"/>
      <c r="G50" s="41"/>
      <c r="H50" s="41"/>
      <c r="I50" s="41"/>
      <c r="J50" s="41"/>
      <c r="K50" s="41"/>
    </row>
    <row r="51" spans="1:11" hidden="1" x14ac:dyDescent="0.35">
      <c r="A51" s="41"/>
      <c r="B51" s="81"/>
      <c r="C51" s="41"/>
      <c r="D51" s="41"/>
      <c r="E51" s="41"/>
      <c r="F51" s="41"/>
      <c r="G51" s="41"/>
      <c r="H51" s="41"/>
      <c r="I51" s="41"/>
      <c r="J51" s="41"/>
      <c r="K51" s="41"/>
    </row>
    <row r="52" spans="1:11" hidden="1" x14ac:dyDescent="0.35">
      <c r="A52" s="41"/>
      <c r="B52" s="81"/>
      <c r="C52" s="41"/>
      <c r="D52" s="41"/>
      <c r="E52" s="41"/>
      <c r="F52" s="41"/>
      <c r="G52" s="41"/>
      <c r="H52" s="41"/>
      <c r="I52" s="41"/>
      <c r="J52" s="41"/>
      <c r="K52" s="41"/>
    </row>
    <row r="53" spans="1:11" hidden="1" x14ac:dyDescent="0.35">
      <c r="A53" s="41"/>
      <c r="B53" s="81"/>
      <c r="C53" s="41"/>
      <c r="D53" s="41"/>
      <c r="E53" s="41"/>
      <c r="F53" s="41"/>
      <c r="G53" s="41"/>
      <c r="H53" s="41"/>
      <c r="I53" s="41"/>
      <c r="J53" s="41"/>
      <c r="K53" s="41"/>
    </row>
    <row r="54" spans="1:11" hidden="1" x14ac:dyDescent="0.35">
      <c r="A54" s="41"/>
      <c r="B54" s="81"/>
      <c r="C54" s="41"/>
      <c r="D54" s="41"/>
      <c r="E54" s="41"/>
      <c r="F54" s="41"/>
      <c r="G54" s="41"/>
      <c r="H54" s="41"/>
      <c r="I54" s="41"/>
      <c r="J54" s="41"/>
      <c r="K54" s="41"/>
    </row>
    <row r="55" spans="1:11" hidden="1" x14ac:dyDescent="0.35">
      <c r="A55" s="41"/>
      <c r="B55" s="81"/>
      <c r="C55" s="41"/>
      <c r="D55" s="41"/>
      <c r="E55" s="41"/>
      <c r="F55" s="41"/>
      <c r="G55" s="41"/>
      <c r="H55" s="41"/>
      <c r="I55" s="41"/>
      <c r="J55" s="41"/>
      <c r="K55" s="41"/>
    </row>
    <row r="56" spans="1:11" hidden="1" x14ac:dyDescent="0.35">
      <c r="A56" s="41"/>
      <c r="B56" s="81"/>
      <c r="C56" s="41"/>
      <c r="D56" s="41"/>
      <c r="E56" s="41"/>
      <c r="F56" s="41"/>
      <c r="G56" s="41"/>
      <c r="H56" s="41"/>
      <c r="I56" s="41"/>
      <c r="J56" s="41"/>
      <c r="K56" s="41"/>
    </row>
    <row r="57" spans="1:11" hidden="1" x14ac:dyDescent="0.35">
      <c r="A57" s="41"/>
      <c r="B57" s="81"/>
      <c r="C57" s="41"/>
      <c r="D57" s="41"/>
      <c r="E57" s="41"/>
      <c r="F57" s="41"/>
      <c r="G57" s="41"/>
      <c r="H57" s="41"/>
      <c r="I57" s="41"/>
      <c r="J57" s="41"/>
      <c r="K57" s="41"/>
    </row>
    <row r="58" spans="1:11" hidden="1" x14ac:dyDescent="0.35">
      <c r="A58" s="41"/>
      <c r="B58" s="81"/>
      <c r="C58" s="41"/>
      <c r="D58" s="41"/>
      <c r="E58" s="41"/>
      <c r="F58" s="41"/>
      <c r="G58" s="41"/>
      <c r="H58" s="41"/>
      <c r="I58" s="41"/>
      <c r="J58" s="41"/>
      <c r="K58" s="41"/>
    </row>
    <row r="59" spans="1:11" hidden="1" x14ac:dyDescent="0.35">
      <c r="A59" s="41"/>
      <c r="B59" s="81"/>
      <c r="C59" s="41"/>
      <c r="D59" s="41"/>
      <c r="E59" s="41"/>
      <c r="F59" s="41"/>
      <c r="G59" s="41"/>
      <c r="H59" s="41"/>
      <c r="I59" s="41"/>
      <c r="J59" s="41"/>
      <c r="K59" s="41"/>
    </row>
    <row r="60" spans="1:11" hidden="1" x14ac:dyDescent="0.35">
      <c r="A60" s="41"/>
      <c r="B60" s="81"/>
      <c r="C60" s="41"/>
      <c r="D60" s="41"/>
      <c r="E60" s="41"/>
      <c r="F60" s="41"/>
      <c r="G60" s="41"/>
      <c r="H60" s="41"/>
      <c r="I60" s="41"/>
      <c r="J60" s="41"/>
      <c r="K60" s="41"/>
    </row>
    <row r="61" spans="1:11" hidden="1" x14ac:dyDescent="0.35">
      <c r="A61" s="41"/>
      <c r="B61" s="81"/>
      <c r="C61" s="41"/>
      <c r="D61" s="41"/>
      <c r="E61" s="41"/>
      <c r="F61" s="41"/>
      <c r="G61" s="41"/>
      <c r="H61" s="41"/>
      <c r="I61" s="41"/>
      <c r="J61" s="41"/>
      <c r="K61" s="41"/>
    </row>
    <row r="62" spans="1:11" hidden="1" x14ac:dyDescent="0.35">
      <c r="A62" s="41"/>
      <c r="B62" s="81"/>
      <c r="C62" s="41"/>
      <c r="D62" s="41"/>
      <c r="E62" s="41"/>
      <c r="F62" s="41"/>
      <c r="G62" s="41"/>
      <c r="H62" s="41"/>
      <c r="I62" s="41"/>
      <c r="J62" s="41"/>
      <c r="K62" s="41"/>
    </row>
    <row r="63" spans="1:11" hidden="1" x14ac:dyDescent="0.35">
      <c r="A63" s="41"/>
      <c r="B63" s="81"/>
      <c r="C63" s="41"/>
      <c r="D63" s="41"/>
      <c r="E63" s="41"/>
      <c r="F63" s="41"/>
      <c r="G63" s="41"/>
      <c r="H63" s="41"/>
      <c r="I63" s="41"/>
      <c r="J63" s="41"/>
      <c r="K63" s="41"/>
    </row>
    <row r="64" spans="1:11" hidden="1" x14ac:dyDescent="0.35">
      <c r="A64" s="41"/>
      <c r="B64" s="81"/>
      <c r="C64" s="41"/>
      <c r="D64" s="41"/>
      <c r="E64" s="41"/>
      <c r="F64" s="41"/>
      <c r="G64" s="41"/>
      <c r="H64" s="41"/>
      <c r="I64" s="41"/>
      <c r="J64" s="41"/>
      <c r="K64" s="41"/>
    </row>
    <row r="65" spans="1:11" hidden="1" x14ac:dyDescent="0.35">
      <c r="A65" s="41"/>
      <c r="B65" s="81"/>
      <c r="C65" s="41"/>
      <c r="D65" s="41"/>
      <c r="E65" s="41"/>
      <c r="F65" s="41"/>
      <c r="G65" s="41"/>
      <c r="H65" s="41"/>
      <c r="I65" s="41"/>
      <c r="J65" s="41"/>
      <c r="K65" s="41"/>
    </row>
    <row r="66" spans="1:11" hidden="1" x14ac:dyDescent="0.35">
      <c r="A66" s="41"/>
      <c r="B66" s="81"/>
      <c r="C66" s="41"/>
      <c r="D66" s="41"/>
      <c r="E66" s="41"/>
      <c r="F66" s="41"/>
      <c r="G66" s="41"/>
      <c r="H66" s="41"/>
      <c r="I66" s="41"/>
      <c r="J66" s="41"/>
      <c r="K66" s="41"/>
    </row>
    <row r="67" spans="1:11" hidden="1" x14ac:dyDescent="0.35">
      <c r="A67" s="41"/>
      <c r="B67" s="81"/>
      <c r="C67" s="41"/>
      <c r="D67" s="41"/>
      <c r="E67" s="41"/>
      <c r="F67" s="41"/>
      <c r="G67" s="41"/>
      <c r="H67" s="41"/>
      <c r="I67" s="41"/>
      <c r="J67" s="41"/>
      <c r="K67" s="41"/>
    </row>
    <row r="68" spans="1:11" hidden="1" x14ac:dyDescent="0.35">
      <c r="A68" s="41"/>
      <c r="B68" s="81"/>
      <c r="C68" s="41"/>
      <c r="D68" s="41"/>
      <c r="E68" s="41"/>
      <c r="F68" s="41"/>
      <c r="G68" s="41"/>
      <c r="H68" s="41"/>
      <c r="I68" s="41"/>
      <c r="J68" s="41"/>
      <c r="K68" s="41"/>
    </row>
    <row r="69" spans="1:11" hidden="1" x14ac:dyDescent="0.35">
      <c r="A69" s="41"/>
      <c r="B69" s="81"/>
      <c r="C69" s="41"/>
      <c r="D69" s="41"/>
      <c r="E69" s="41"/>
      <c r="F69" s="41"/>
      <c r="G69" s="41"/>
      <c r="H69" s="41"/>
      <c r="I69" s="41"/>
      <c r="J69" s="41"/>
      <c r="K69" s="41"/>
    </row>
    <row r="70" spans="1:11" hidden="1" x14ac:dyDescent="0.35">
      <c r="A70" s="41"/>
      <c r="B70" s="81"/>
      <c r="C70" s="41"/>
      <c r="D70" s="41"/>
      <c r="E70" s="41"/>
      <c r="F70" s="41"/>
      <c r="G70" s="41"/>
      <c r="H70" s="41"/>
      <c r="I70" s="41"/>
      <c r="J70" s="41"/>
      <c r="K70" s="41"/>
    </row>
    <row r="71" spans="1:11" hidden="1" x14ac:dyDescent="0.35">
      <c r="A71" s="41"/>
      <c r="B71" s="81"/>
      <c r="C71" s="41"/>
      <c r="D71" s="41"/>
      <c r="E71" s="41"/>
      <c r="F71" s="41"/>
      <c r="G71" s="41"/>
      <c r="H71" s="41"/>
      <c r="I71" s="41"/>
      <c r="J71" s="41"/>
      <c r="K71" s="41"/>
    </row>
    <row r="72" spans="1:11" hidden="1" x14ac:dyDescent="0.35">
      <c r="A72" s="41"/>
      <c r="B72" s="81"/>
      <c r="C72" s="41"/>
      <c r="D72" s="41"/>
      <c r="E72" s="41"/>
      <c r="F72" s="41"/>
      <c r="G72" s="41"/>
      <c r="H72" s="41"/>
      <c r="I72" s="41"/>
      <c r="J72" s="41"/>
      <c r="K72" s="41"/>
    </row>
    <row r="73" spans="1:11" hidden="1" x14ac:dyDescent="0.35">
      <c r="A73" s="41"/>
      <c r="B73" s="81"/>
      <c r="C73" s="41"/>
      <c r="D73" s="41"/>
      <c r="E73" s="41"/>
      <c r="F73" s="41"/>
      <c r="G73" s="41"/>
      <c r="H73" s="41"/>
      <c r="I73" s="41"/>
      <c r="J73" s="41"/>
      <c r="K73" s="41"/>
    </row>
  </sheetData>
  <mergeCells count="15">
    <mergeCell ref="B3:I3"/>
    <mergeCell ref="C32:I32"/>
    <mergeCell ref="C33:I33"/>
    <mergeCell ref="C34:I34"/>
    <mergeCell ref="C35:I35"/>
    <mergeCell ref="C26:I26"/>
    <mergeCell ref="C27:I27"/>
    <mergeCell ref="C28:I28"/>
    <mergeCell ref="C29:I29"/>
    <mergeCell ref="C30:I30"/>
    <mergeCell ref="B21:I21"/>
    <mergeCell ref="C23:I23"/>
    <mergeCell ref="C24:I24"/>
    <mergeCell ref="C25:I25"/>
    <mergeCell ref="C31:I31"/>
  </mergeCells>
  <phoneticPr fontId="8" type="noConversion"/>
  <conditionalFormatting sqref="G18">
    <cfRule type="iconSet" priority="17">
      <iconSet iconSet="4TrafficLights" showValue="0">
        <cfvo type="percent" val="0"/>
        <cfvo type="num" val="1"/>
        <cfvo type="num" val="2"/>
        <cfvo type="num" val="3"/>
      </iconSet>
    </cfRule>
  </conditionalFormatting>
  <conditionalFormatting sqref="H8 G12:H15">
    <cfRule type="iconSet" priority="18">
      <iconSet iconSet="4TrafficLights" showValue="0">
        <cfvo type="percent" val="0"/>
        <cfvo type="num" val="1"/>
        <cfvo type="num" val="2"/>
        <cfvo type="num" val="3"/>
      </iconSet>
    </cfRule>
  </conditionalFormatting>
  <hyperlinks>
    <hyperlink ref="B6" location="PS3.1!A1" display="PS3.1" xr:uid="{A1CCBA23-8600-4DB5-9863-3FF7D6C87913}"/>
    <hyperlink ref="B7" location="PS3.2!A1" display="PS3.2" xr:uid="{B8F3822C-D631-4235-80D1-A8767E98E096}"/>
    <hyperlink ref="B8" location="PS3.3!A1" display="PS3.3" xr:uid="{A51AF2C1-39CA-41B5-ACA9-11CD978D1ACF}"/>
    <hyperlink ref="B9" location="PS3.4!A1" display="PS3.4" xr:uid="{95C8EDFC-3740-42DB-A3AF-237761BEF000}"/>
    <hyperlink ref="B12" location="PS2.1!A1" display="PS2.1" xr:uid="{C60A72F9-51E4-4399-9E03-857FE6EB96A4}"/>
    <hyperlink ref="B13" location="PS2.2!A1" display="PS2.2" xr:uid="{B5EC6D54-0743-40F3-8798-FB1FC8895C1F}"/>
    <hyperlink ref="B14" location="PS2.3!A1" display="PS2.3" xr:uid="{1494CC30-9CE4-4728-BC29-EAE8956840C8}"/>
    <hyperlink ref="B15" location="PS2.4!A1" display="PS2.4" xr:uid="{659B1B83-0B8D-4C23-AE7F-4B19ED04D2C7}"/>
    <hyperlink ref="B18" location="PS1.1!A1" display="PS1.1" xr:uid="{C69CD6F0-37A8-482C-8C4A-FACB16806ABE}"/>
    <hyperlink ref="B38" r:id="rId1" xr:uid="{715A555E-8267-43F8-B618-B4D22C62952A}"/>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C944D-118A-44FA-A72B-044930B95136}">
  <dimension ref="A1:L18"/>
  <sheetViews>
    <sheetView workbookViewId="0">
      <selection activeCell="G12" sqref="G12"/>
    </sheetView>
  </sheetViews>
  <sheetFormatPr defaultColWidth="0" defaultRowHeight="12.5" zeroHeight="1" x14ac:dyDescent="0.25"/>
  <cols>
    <col min="1" max="2" width="8.84375" style="8" customWidth="1"/>
    <col min="3" max="3" width="59" style="8" customWidth="1"/>
    <col min="4" max="4" width="8.84375" style="8" customWidth="1"/>
    <col min="5" max="5" width="54.07421875" style="8" customWidth="1"/>
    <col min="6" max="10" width="8.84375" style="8" customWidth="1"/>
    <col min="11" max="16384" width="8.84375" style="8" hidden="1"/>
  </cols>
  <sheetData>
    <row r="1" spans="1:12" ht="22.5" x14ac:dyDescent="0.45">
      <c r="A1" s="267" t="s">
        <v>121</v>
      </c>
      <c r="B1" s="267"/>
      <c r="C1" s="267"/>
      <c r="D1" s="267"/>
      <c r="E1" s="267"/>
      <c r="F1" s="267"/>
      <c r="G1" s="267"/>
      <c r="H1" s="267"/>
      <c r="I1" s="267"/>
      <c r="J1" s="267"/>
    </row>
    <row r="2" spans="1:12" ht="52.5" customHeight="1" x14ac:dyDescent="0.25">
      <c r="A2" s="272" t="s">
        <v>197</v>
      </c>
      <c r="B2" s="273"/>
      <c r="C2" s="273"/>
      <c r="D2" s="273"/>
      <c r="E2" s="273"/>
      <c r="F2" s="273"/>
      <c r="G2" s="273"/>
      <c r="H2" s="273"/>
      <c r="I2" s="273"/>
      <c r="J2" s="273"/>
      <c r="K2" s="273"/>
      <c r="L2" s="273"/>
    </row>
    <row r="3" spans="1:12" x14ac:dyDescent="0.25"/>
    <row r="4" spans="1:12" ht="33.75" customHeight="1" x14ac:dyDescent="0.35">
      <c r="B4" s="1"/>
      <c r="C4" s="268"/>
      <c r="D4" s="13"/>
      <c r="E4" s="268"/>
      <c r="F4" s="1"/>
    </row>
    <row r="5" spans="1:12" ht="33.75" customHeight="1" x14ac:dyDescent="0.35">
      <c r="B5" s="1"/>
      <c r="C5" s="268"/>
      <c r="D5" s="14"/>
      <c r="E5" s="268"/>
      <c r="F5" s="1"/>
    </row>
    <row r="6" spans="1:12" ht="33.75" customHeight="1" x14ac:dyDescent="0.35">
      <c r="B6" s="1"/>
      <c r="C6" s="15"/>
      <c r="D6" s="15"/>
      <c r="E6" s="15"/>
      <c r="F6" s="1"/>
    </row>
    <row r="7" spans="1:12" ht="33.75" customHeight="1" x14ac:dyDescent="0.35">
      <c r="B7" s="1"/>
      <c r="C7" s="21" t="s">
        <v>102</v>
      </c>
      <c r="D7" s="15"/>
      <c r="E7" s="21" t="s">
        <v>104</v>
      </c>
      <c r="F7" s="1"/>
    </row>
    <row r="8" spans="1:12" ht="33.75" customHeight="1" x14ac:dyDescent="0.35">
      <c r="B8" s="1"/>
      <c r="C8" s="21" t="s">
        <v>103</v>
      </c>
      <c r="D8" s="15"/>
      <c r="E8" s="21" t="s">
        <v>105</v>
      </c>
      <c r="F8" s="1"/>
    </row>
    <row r="9" spans="1:12" ht="33.75" customHeight="1" x14ac:dyDescent="0.35">
      <c r="B9" s="1"/>
      <c r="C9"/>
      <c r="D9" s="15"/>
      <c r="E9"/>
      <c r="F9" s="1"/>
    </row>
    <row r="10" spans="1:12" ht="33.75" customHeight="1" x14ac:dyDescent="0.35">
      <c r="B10" s="1"/>
      <c r="C10" s="22" t="s">
        <v>106</v>
      </c>
      <c r="D10" s="15"/>
      <c r="E10" s="23" t="s">
        <v>108</v>
      </c>
      <c r="F10" s="1"/>
    </row>
    <row r="11" spans="1:12" ht="33.75" customHeight="1" x14ac:dyDescent="0.35">
      <c r="B11" s="1"/>
      <c r="C11" s="23" t="s">
        <v>107</v>
      </c>
      <c r="D11" s="15"/>
      <c r="E11" s="23" t="s">
        <v>109</v>
      </c>
      <c r="F11" s="1"/>
    </row>
    <row r="12" spans="1:12" ht="33.75" customHeight="1" x14ac:dyDescent="0.35">
      <c r="B12" s="1"/>
      <c r="C12"/>
      <c r="D12" s="15"/>
      <c r="E12"/>
      <c r="F12" s="1"/>
    </row>
    <row r="13" spans="1:12" ht="33.75" customHeight="1" x14ac:dyDescent="0.35">
      <c r="B13" s="1"/>
      <c r="C13" s="269" t="s">
        <v>110</v>
      </c>
      <c r="D13" s="270"/>
      <c r="E13" s="271"/>
      <c r="F13" s="1"/>
    </row>
    <row r="14" spans="1:12" ht="33.75" customHeight="1" x14ac:dyDescent="0.35">
      <c r="B14" s="1"/>
      <c r="C14" s="1"/>
      <c r="D14" s="13"/>
      <c r="E14" s="13"/>
      <c r="F14" s="1"/>
    </row>
    <row r="15" spans="1:12" ht="33.75" customHeight="1" x14ac:dyDescent="0.35">
      <c r="B15" s="1"/>
      <c r="C15" s="13"/>
      <c r="D15" s="13"/>
      <c r="E15" s="13"/>
      <c r="F15" s="1"/>
    </row>
    <row r="16" spans="1:12" ht="33.75" customHeight="1" x14ac:dyDescent="0.35">
      <c r="B16" s="1"/>
      <c r="C16" s="13"/>
      <c r="D16" s="13"/>
      <c r="E16" s="13"/>
      <c r="F16" s="1"/>
    </row>
    <row r="17" ht="18.75" customHeight="1" x14ac:dyDescent="0.25"/>
    <row r="18" x14ac:dyDescent="0.25"/>
  </sheetData>
  <mergeCells count="5">
    <mergeCell ref="A1:J1"/>
    <mergeCell ref="C4:C5"/>
    <mergeCell ref="E4:E5"/>
    <mergeCell ref="C13:E13"/>
    <mergeCell ref="A2:L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41113-7689-4DEC-B61B-02AA537A6C7F}">
  <dimension ref="A1:Z42"/>
  <sheetViews>
    <sheetView showGridLines="0" zoomScale="77" zoomScaleNormal="77" workbookViewId="0">
      <selection activeCell="L23" sqref="L23"/>
    </sheetView>
  </sheetViews>
  <sheetFormatPr defaultColWidth="0" defaultRowHeight="15.5" zeroHeight="1" x14ac:dyDescent="0.35"/>
  <cols>
    <col min="1" max="1" width="4.23046875" customWidth="1"/>
    <col min="2" max="2" width="18.07421875" customWidth="1"/>
    <col min="3" max="3" width="23.4609375" customWidth="1"/>
    <col min="4" max="4" width="9.53515625" customWidth="1"/>
    <col min="5" max="5" width="9.765625" customWidth="1"/>
    <col min="6" max="6" width="16.3046875" customWidth="1"/>
    <col min="7" max="7" width="21.4609375" customWidth="1"/>
    <col min="8" max="8" width="12.4609375" customWidth="1"/>
    <col min="9" max="9" width="12.69140625" customWidth="1"/>
    <col min="10" max="10" width="10.07421875" customWidth="1"/>
    <col min="11" max="11" width="11.23046875" customWidth="1"/>
    <col min="12" max="12" width="8.84375" customWidth="1"/>
    <col min="13" max="14" width="8.84375" hidden="1" customWidth="1"/>
    <col min="15" max="26" width="5.07421875" hidden="1" customWidth="1"/>
    <col min="27" max="16384" width="9.23046875" hidden="1"/>
  </cols>
  <sheetData>
    <row r="1" spans="2:11" s="34" customFormat="1" x14ac:dyDescent="0.35"/>
    <row r="2" spans="2:11" s="34" customFormat="1" ht="26" x14ac:dyDescent="0.35">
      <c r="B2" s="280" t="s">
        <v>139</v>
      </c>
      <c r="C2" s="281" t="s">
        <v>11</v>
      </c>
      <c r="D2" s="281"/>
      <c r="E2" s="40" t="s">
        <v>12</v>
      </c>
      <c r="F2" s="40" t="s">
        <v>130</v>
      </c>
      <c r="G2" s="40" t="s">
        <v>183</v>
      </c>
      <c r="H2" s="40" t="s">
        <v>50</v>
      </c>
      <c r="I2" s="40" t="s">
        <v>51</v>
      </c>
    </row>
    <row r="3" spans="2:11" s="34" customFormat="1" ht="26.15" customHeight="1" x14ac:dyDescent="0.35">
      <c r="B3" s="280"/>
      <c r="C3" s="282" t="s">
        <v>63</v>
      </c>
      <c r="D3" s="282"/>
      <c r="E3" s="31">
        <v>3</v>
      </c>
      <c r="F3" s="7" t="s">
        <v>53</v>
      </c>
      <c r="G3" s="37">
        <f>H7</f>
        <v>83.9</v>
      </c>
      <c r="H3" s="37">
        <f>H8</f>
        <v>34.799999999999997</v>
      </c>
      <c r="I3" s="31" t="s">
        <v>99</v>
      </c>
    </row>
    <row r="4" spans="2:11" s="34" customFormat="1" x14ac:dyDescent="0.35"/>
    <row r="5" spans="2:11" x14ac:dyDescent="0.35"/>
    <row r="6" spans="2:11" x14ac:dyDescent="0.35">
      <c r="G6" s="38"/>
      <c r="H6" s="38" t="s">
        <v>131</v>
      </c>
      <c r="I6" s="38" t="s">
        <v>132</v>
      </c>
    </row>
    <row r="7" spans="2:11" x14ac:dyDescent="0.35">
      <c r="G7" s="38" t="s">
        <v>125</v>
      </c>
      <c r="H7" s="54">
        <f>J17</f>
        <v>83.9</v>
      </c>
      <c r="I7" s="39" t="s">
        <v>53</v>
      </c>
    </row>
    <row r="8" spans="2:11" x14ac:dyDescent="0.35">
      <c r="G8" s="38" t="s">
        <v>50</v>
      </c>
      <c r="H8" s="54">
        <f>K16</f>
        <v>34.799999999999997</v>
      </c>
      <c r="I8" s="39" t="s">
        <v>53</v>
      </c>
    </row>
    <row r="9" spans="2:11" x14ac:dyDescent="0.35"/>
    <row r="10" spans="2:11" ht="16" thickBot="1" x14ac:dyDescent="0.4">
      <c r="B10" s="6"/>
      <c r="C10" s="6"/>
      <c r="D10" s="6"/>
      <c r="E10" s="6"/>
      <c r="F10" s="6"/>
    </row>
    <row r="11" spans="2:11" x14ac:dyDescent="0.35">
      <c r="B11" s="6"/>
      <c r="C11" s="6"/>
      <c r="D11" s="6"/>
      <c r="E11" s="6"/>
      <c r="F11" s="6"/>
      <c r="G11" s="201" t="s">
        <v>198</v>
      </c>
      <c r="H11" s="113">
        <v>2018</v>
      </c>
      <c r="I11" s="114">
        <v>2019</v>
      </c>
      <c r="J11" s="115">
        <v>2020</v>
      </c>
      <c r="K11" s="112">
        <v>2021</v>
      </c>
    </row>
    <row r="12" spans="2:11" x14ac:dyDescent="0.35">
      <c r="B12" s="6"/>
      <c r="C12" s="6"/>
      <c r="D12" s="6"/>
      <c r="E12" s="6"/>
      <c r="F12" s="6"/>
      <c r="G12" s="201" t="s">
        <v>199</v>
      </c>
      <c r="H12" s="194">
        <v>2.7</v>
      </c>
      <c r="I12" s="195">
        <v>16.537027999999999</v>
      </c>
      <c r="J12" s="196">
        <v>13.395308</v>
      </c>
      <c r="K12" s="197">
        <v>7.2086499999999996</v>
      </c>
    </row>
    <row r="13" spans="2:11" ht="16" thickBot="1" x14ac:dyDescent="0.4">
      <c r="B13" s="6"/>
      <c r="C13" s="6"/>
      <c r="D13" s="6"/>
      <c r="E13" s="6"/>
      <c r="F13" s="6"/>
      <c r="G13" s="201" t="s">
        <v>200</v>
      </c>
      <c r="H13" s="198">
        <v>18.943878999999999</v>
      </c>
      <c r="I13" s="199">
        <v>14.668138000000001</v>
      </c>
      <c r="J13" s="200">
        <v>17.740622999999999</v>
      </c>
      <c r="K13" s="197">
        <v>27.634951999999998</v>
      </c>
    </row>
    <row r="14" spans="2:11" ht="16" thickBot="1" x14ac:dyDescent="0.4">
      <c r="B14" s="6"/>
      <c r="C14" s="6"/>
      <c r="D14" s="6"/>
      <c r="E14" s="6"/>
      <c r="F14" s="6"/>
      <c r="G14" s="79"/>
    </row>
    <row r="15" spans="2:11" x14ac:dyDescent="0.35">
      <c r="B15" s="6"/>
      <c r="C15" s="6"/>
      <c r="D15" s="6"/>
      <c r="E15" s="6"/>
      <c r="F15" s="6"/>
      <c r="G15" s="201" t="s">
        <v>198</v>
      </c>
      <c r="H15" s="104">
        <v>2018</v>
      </c>
      <c r="I15" s="105">
        <v>2019</v>
      </c>
      <c r="J15" s="106">
        <v>2020</v>
      </c>
      <c r="K15" s="102">
        <v>2021</v>
      </c>
    </row>
    <row r="16" spans="2:11" x14ac:dyDescent="0.35">
      <c r="B16" s="6"/>
      <c r="C16" s="6"/>
      <c r="D16" s="6"/>
      <c r="E16" s="6"/>
      <c r="F16" s="6"/>
      <c r="G16" s="101" t="s">
        <v>61</v>
      </c>
      <c r="H16" s="107">
        <v>21.6</v>
      </c>
      <c r="I16" s="51">
        <v>31.2</v>
      </c>
      <c r="J16" s="108">
        <v>31.1</v>
      </c>
      <c r="K16" s="103">
        <v>34.799999999999997</v>
      </c>
    </row>
    <row r="17" spans="2:11" ht="36" customHeight="1" thickBot="1" x14ac:dyDescent="0.4">
      <c r="B17" s="6"/>
      <c r="C17" s="6"/>
      <c r="D17" s="6"/>
      <c r="E17" s="6"/>
      <c r="F17" s="6"/>
      <c r="G17" s="101" t="s">
        <v>62</v>
      </c>
      <c r="H17" s="109">
        <v>21.6</v>
      </c>
      <c r="I17" s="110">
        <v>52.8</v>
      </c>
      <c r="J17" s="111">
        <v>83.9</v>
      </c>
      <c r="K17" s="103">
        <v>118.7</v>
      </c>
    </row>
    <row r="18" spans="2:11" x14ac:dyDescent="0.35">
      <c r="B18" s="6"/>
      <c r="C18" s="6"/>
      <c r="D18" s="6"/>
      <c r="E18" s="6"/>
      <c r="F18" s="6"/>
    </row>
    <row r="19" spans="2:11" x14ac:dyDescent="0.35">
      <c r="B19" s="6"/>
      <c r="C19" s="6"/>
      <c r="D19" s="6"/>
      <c r="E19" s="6"/>
      <c r="F19" s="6"/>
    </row>
    <row r="20" spans="2:11" x14ac:dyDescent="0.35">
      <c r="B20" s="6"/>
      <c r="C20" s="6"/>
      <c r="D20" s="6"/>
      <c r="E20" s="6"/>
      <c r="F20" s="6"/>
    </row>
    <row r="21" spans="2:11" x14ac:dyDescent="0.35">
      <c r="B21" s="6"/>
      <c r="C21" s="6"/>
      <c r="D21" s="6"/>
      <c r="E21" s="6"/>
      <c r="F21" s="6"/>
    </row>
    <row r="22" spans="2:11" x14ac:dyDescent="0.35">
      <c r="B22" s="6"/>
      <c r="C22" s="6"/>
      <c r="D22" s="6"/>
      <c r="E22" s="6"/>
      <c r="F22" s="6"/>
    </row>
    <row r="23" spans="2:11" x14ac:dyDescent="0.35">
      <c r="B23" s="6"/>
      <c r="C23" s="6"/>
      <c r="D23" s="6"/>
      <c r="E23" s="6"/>
      <c r="F23" s="6"/>
    </row>
    <row r="24" spans="2:11" x14ac:dyDescent="0.35"/>
    <row r="25" spans="2:11" x14ac:dyDescent="0.35">
      <c r="B25" s="276" t="s">
        <v>133</v>
      </c>
      <c r="C25" s="276"/>
      <c r="D25" s="276"/>
      <c r="E25" s="276"/>
      <c r="F25" s="276"/>
      <c r="G25" s="276"/>
      <c r="H25" s="276"/>
      <c r="I25" s="276"/>
    </row>
    <row r="26" spans="2:11" ht="55.5" customHeight="1" x14ac:dyDescent="0.35">
      <c r="B26" s="279" t="s">
        <v>203</v>
      </c>
      <c r="C26" s="275"/>
      <c r="D26" s="275"/>
      <c r="E26" s="275"/>
      <c r="F26" s="275"/>
      <c r="G26" s="275"/>
      <c r="H26" s="275"/>
      <c r="I26" s="275"/>
    </row>
    <row r="27" spans="2:11" x14ac:dyDescent="0.35">
      <c r="D27" s="19"/>
    </row>
    <row r="28" spans="2:11" x14ac:dyDescent="0.35">
      <c r="B28" s="276" t="s">
        <v>57</v>
      </c>
      <c r="C28" s="276"/>
      <c r="D28" s="276"/>
      <c r="E28" s="276"/>
      <c r="F28" s="276"/>
      <c r="G28" s="276"/>
      <c r="H28" s="276"/>
      <c r="I28" s="276"/>
    </row>
    <row r="29" spans="2:11" ht="15.65" customHeight="1" x14ac:dyDescent="0.35">
      <c r="B29" s="279" t="s">
        <v>201</v>
      </c>
      <c r="C29" s="275"/>
      <c r="D29" s="275"/>
      <c r="E29" s="275"/>
      <c r="F29" s="275"/>
      <c r="G29" s="275"/>
      <c r="H29" s="275"/>
      <c r="I29" s="275"/>
    </row>
    <row r="30" spans="2:11" ht="15.65" customHeight="1" x14ac:dyDescent="0.35">
      <c r="B30" s="275" t="s">
        <v>155</v>
      </c>
      <c r="C30" s="275"/>
      <c r="D30" s="275"/>
      <c r="E30" s="275"/>
      <c r="F30" s="275"/>
      <c r="G30" s="275"/>
      <c r="H30" s="275"/>
      <c r="I30" s="275"/>
    </row>
    <row r="31" spans="2:11" ht="15.65" customHeight="1" x14ac:dyDescent="0.35">
      <c r="B31" s="275" t="s">
        <v>202</v>
      </c>
      <c r="C31" s="275"/>
      <c r="D31" s="275"/>
      <c r="E31" s="275"/>
      <c r="F31" s="275"/>
      <c r="G31" s="275"/>
      <c r="H31" s="275"/>
      <c r="I31" s="275"/>
    </row>
    <row r="32" spans="2:11" x14ac:dyDescent="0.35">
      <c r="D32" s="10"/>
    </row>
    <row r="33" spans="2:9" x14ac:dyDescent="0.35">
      <c r="B33" s="276" t="s">
        <v>49</v>
      </c>
      <c r="C33" s="276"/>
      <c r="D33" s="276"/>
      <c r="E33" s="276"/>
      <c r="F33" s="276"/>
      <c r="G33" s="276"/>
      <c r="H33" s="276"/>
      <c r="I33" s="276"/>
    </row>
    <row r="34" spans="2:9" ht="30" customHeight="1" x14ac:dyDescent="0.35">
      <c r="B34" s="275" t="s">
        <v>66</v>
      </c>
      <c r="C34" s="275"/>
      <c r="D34" s="275"/>
      <c r="E34" s="275"/>
      <c r="F34" s="275"/>
      <c r="G34" s="275"/>
      <c r="H34" s="275"/>
      <c r="I34" s="275"/>
    </row>
    <row r="35" spans="2:9" x14ac:dyDescent="0.35">
      <c r="B35" s="11"/>
      <c r="C35" s="10"/>
      <c r="D35" s="10"/>
      <c r="E35" s="10"/>
      <c r="F35" s="10"/>
    </row>
    <row r="36" spans="2:9" x14ac:dyDescent="0.35">
      <c r="B36" s="49" t="s">
        <v>134</v>
      </c>
      <c r="C36" s="274" t="s">
        <v>166</v>
      </c>
      <c r="D36" s="274"/>
      <c r="E36" s="274"/>
      <c r="F36" s="274"/>
      <c r="G36" s="274"/>
      <c r="H36" s="274"/>
      <c r="I36" s="274"/>
    </row>
    <row r="37" spans="2:9" x14ac:dyDescent="0.35">
      <c r="B37" s="49" t="s">
        <v>135</v>
      </c>
      <c r="C37" s="274" t="s">
        <v>137</v>
      </c>
      <c r="D37" s="274"/>
      <c r="E37" s="274"/>
      <c r="F37" s="274"/>
      <c r="G37" s="274"/>
      <c r="H37" s="274"/>
      <c r="I37" s="274"/>
    </row>
    <row r="38" spans="2:9" x14ac:dyDescent="0.35">
      <c r="B38" s="69" t="s">
        <v>136</v>
      </c>
      <c r="C38" s="277" t="s">
        <v>138</v>
      </c>
      <c r="D38" s="278"/>
      <c r="E38" s="278"/>
      <c r="F38" s="278"/>
      <c r="G38" s="278"/>
      <c r="H38" s="278"/>
      <c r="I38" s="278"/>
    </row>
    <row r="39" spans="2:9" x14ac:dyDescent="0.35">
      <c r="B39" s="87" t="s">
        <v>48</v>
      </c>
      <c r="C39" s="274" t="s">
        <v>167</v>
      </c>
      <c r="D39" s="274"/>
      <c r="E39" s="274"/>
      <c r="F39" s="274"/>
      <c r="G39" s="274"/>
      <c r="H39" s="274"/>
      <c r="I39" s="274"/>
    </row>
    <row r="40" spans="2:9" x14ac:dyDescent="0.35">
      <c r="B40" s="87"/>
      <c r="C40" s="274" t="s">
        <v>58</v>
      </c>
      <c r="D40" s="274"/>
      <c r="E40" s="274"/>
      <c r="F40" s="274"/>
      <c r="G40" s="274"/>
      <c r="H40" s="274"/>
      <c r="I40" s="274"/>
    </row>
    <row r="41" spans="2:9" x14ac:dyDescent="0.35">
      <c r="B41" s="87"/>
      <c r="C41" s="274"/>
      <c r="D41" s="274"/>
      <c r="E41" s="274"/>
      <c r="F41" s="274"/>
      <c r="G41" s="274"/>
      <c r="H41" s="274"/>
      <c r="I41" s="274"/>
    </row>
    <row r="42" spans="2:9" x14ac:dyDescent="0.35"/>
  </sheetData>
  <mergeCells count="17">
    <mergeCell ref="B28:I28"/>
    <mergeCell ref="B29:I29"/>
    <mergeCell ref="B2:B3"/>
    <mergeCell ref="C2:D2"/>
    <mergeCell ref="C3:D3"/>
    <mergeCell ref="B25:I25"/>
    <mergeCell ref="B26:I26"/>
    <mergeCell ref="C39:I39"/>
    <mergeCell ref="C40:I40"/>
    <mergeCell ref="B30:I30"/>
    <mergeCell ref="B34:I34"/>
    <mergeCell ref="C41:I41"/>
    <mergeCell ref="B33:I33"/>
    <mergeCell ref="C36:I36"/>
    <mergeCell ref="C37:I37"/>
    <mergeCell ref="C38:I38"/>
    <mergeCell ref="B31:I31"/>
  </mergeCells>
  <hyperlinks>
    <hyperlink ref="C38" r:id="rId1" xr:uid="{18CFA114-4C2A-4631-BC10-278E06D0CF21}"/>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BD603-50A2-428C-AE04-63AA8F1CC8A2}">
  <dimension ref="A1:Z43"/>
  <sheetViews>
    <sheetView showGridLines="0" zoomScale="75" zoomScaleNormal="75" workbookViewId="0">
      <selection activeCell="L19" sqref="L19"/>
    </sheetView>
  </sheetViews>
  <sheetFormatPr defaultColWidth="0" defaultRowHeight="15.5" zeroHeight="1" x14ac:dyDescent="0.35"/>
  <cols>
    <col min="1" max="1" width="4.23046875" customWidth="1"/>
    <col min="2" max="2" width="17.07421875" customWidth="1"/>
    <col min="3" max="3" width="16.23046875" customWidth="1"/>
    <col min="4" max="5" width="9.4609375" customWidth="1"/>
    <col min="6" max="6" width="18.765625" customWidth="1"/>
    <col min="7" max="7" width="21.23046875" customWidth="1"/>
    <col min="8" max="9" width="14.69140625" customWidth="1"/>
    <col min="10" max="12" width="9" customWidth="1"/>
    <col min="13" max="14" width="9" hidden="1" customWidth="1"/>
    <col min="15" max="26" width="5.07421875" hidden="1" customWidth="1"/>
    <col min="27" max="16384" width="9.23046875" hidden="1"/>
  </cols>
  <sheetData>
    <row r="1" spans="1:11" s="34" customFormat="1" x14ac:dyDescent="0.35">
      <c r="A1" s="36"/>
      <c r="B1" s="36"/>
      <c r="C1" s="36"/>
      <c r="D1" s="36"/>
    </row>
    <row r="2" spans="1:11" s="34" customFormat="1" ht="26" x14ac:dyDescent="0.35">
      <c r="A2" s="36"/>
      <c r="B2" s="280" t="s">
        <v>129</v>
      </c>
      <c r="C2" s="281" t="s">
        <v>11</v>
      </c>
      <c r="D2" s="281"/>
      <c r="E2" s="40" t="s">
        <v>12</v>
      </c>
      <c r="F2" s="40" t="s">
        <v>130</v>
      </c>
      <c r="G2" s="40" t="s">
        <v>183</v>
      </c>
      <c r="H2" s="40" t="s">
        <v>50</v>
      </c>
      <c r="I2" s="40" t="s">
        <v>51</v>
      </c>
    </row>
    <row r="3" spans="1:11" s="34" customFormat="1" ht="29.5" customHeight="1" x14ac:dyDescent="0.35">
      <c r="A3" s="36"/>
      <c r="B3" s="280"/>
      <c r="C3" s="282" t="s">
        <v>64</v>
      </c>
      <c r="D3" s="282"/>
      <c r="E3" s="31">
        <v>3</v>
      </c>
      <c r="F3" s="7" t="s">
        <v>53</v>
      </c>
      <c r="G3" s="55">
        <f>H7</f>
        <v>278</v>
      </c>
      <c r="H3" s="55">
        <f>H8</f>
        <v>92</v>
      </c>
      <c r="I3" s="31" t="s">
        <v>168</v>
      </c>
    </row>
    <row r="4" spans="1:11" s="34" customFormat="1" x14ac:dyDescent="0.35">
      <c r="A4" s="36"/>
      <c r="B4" s="36"/>
      <c r="C4" s="36"/>
      <c r="D4" s="36"/>
    </row>
    <row r="5" spans="1:11" x14ac:dyDescent="0.35"/>
    <row r="6" spans="1:11" x14ac:dyDescent="0.35">
      <c r="G6" s="38"/>
      <c r="H6" s="38" t="s">
        <v>131</v>
      </c>
      <c r="I6" s="38" t="s">
        <v>132</v>
      </c>
    </row>
    <row r="7" spans="1:11" x14ac:dyDescent="0.35">
      <c r="G7" s="38" t="s">
        <v>125</v>
      </c>
      <c r="H7" s="55">
        <f>J14</f>
        <v>278</v>
      </c>
      <c r="I7" s="39" t="s">
        <v>53</v>
      </c>
      <c r="J7" s="4"/>
    </row>
    <row r="8" spans="1:11" ht="27" customHeight="1" x14ac:dyDescent="0.35">
      <c r="G8" s="38" t="s">
        <v>50</v>
      </c>
      <c r="H8" s="55">
        <f>K12+K13</f>
        <v>92</v>
      </c>
      <c r="I8" s="39" t="s">
        <v>53</v>
      </c>
      <c r="J8" s="4"/>
    </row>
    <row r="9" spans="1:11" x14ac:dyDescent="0.35"/>
    <row r="10" spans="1:11" ht="16" thickBot="1" x14ac:dyDescent="0.4"/>
    <row r="11" spans="1:11" x14ac:dyDescent="0.35">
      <c r="G11" s="125" t="s">
        <v>43</v>
      </c>
      <c r="H11" s="126">
        <v>2018</v>
      </c>
      <c r="I11" s="127">
        <v>2019</v>
      </c>
      <c r="J11" s="128">
        <v>2020</v>
      </c>
      <c r="K11" s="129">
        <v>2021</v>
      </c>
    </row>
    <row r="12" spans="1:11" ht="36.65" customHeight="1" x14ac:dyDescent="0.35">
      <c r="B12" s="6"/>
      <c r="C12" s="6"/>
      <c r="D12" s="6"/>
      <c r="E12" s="6"/>
      <c r="F12" s="6"/>
      <c r="G12" s="125" t="s">
        <v>187</v>
      </c>
      <c r="H12" s="130">
        <v>15</v>
      </c>
      <c r="I12" s="131">
        <v>19</v>
      </c>
      <c r="J12" s="132">
        <v>39</v>
      </c>
      <c r="K12" s="133">
        <v>30</v>
      </c>
    </row>
    <row r="13" spans="1:11" ht="36.65" customHeight="1" x14ac:dyDescent="0.35">
      <c r="B13" s="6"/>
      <c r="C13" s="6"/>
      <c r="D13" s="6"/>
      <c r="E13" s="6"/>
      <c r="F13" s="6"/>
      <c r="G13" s="125" t="s">
        <v>188</v>
      </c>
      <c r="H13" s="130">
        <v>73</v>
      </c>
      <c r="I13" s="131">
        <v>70</v>
      </c>
      <c r="J13" s="132">
        <v>62</v>
      </c>
      <c r="K13" s="133">
        <v>62</v>
      </c>
    </row>
    <row r="14" spans="1:11" ht="36.65" customHeight="1" thickBot="1" x14ac:dyDescent="0.4">
      <c r="B14" s="6"/>
      <c r="C14" s="6"/>
      <c r="D14" s="6"/>
      <c r="E14" s="6"/>
      <c r="F14" s="6"/>
      <c r="G14" s="125" t="s">
        <v>65</v>
      </c>
      <c r="H14" s="134">
        <v>88</v>
      </c>
      <c r="I14" s="135">
        <v>177</v>
      </c>
      <c r="J14" s="136">
        <v>278</v>
      </c>
      <c r="K14" s="133">
        <v>370</v>
      </c>
    </row>
    <row r="15" spans="1:11" x14ac:dyDescent="0.35">
      <c r="B15" s="6"/>
      <c r="C15" s="6"/>
      <c r="D15" s="6"/>
      <c r="E15" s="6"/>
      <c r="F15" s="6"/>
    </row>
    <row r="16" spans="1:11" x14ac:dyDescent="0.35">
      <c r="B16" s="6"/>
      <c r="C16" s="6"/>
      <c r="D16" s="6"/>
      <c r="E16" s="6"/>
      <c r="F16" s="6"/>
    </row>
    <row r="17" spans="2:9" x14ac:dyDescent="0.35">
      <c r="B17" s="6"/>
      <c r="C17" s="6"/>
      <c r="D17" s="6"/>
      <c r="E17" s="6"/>
      <c r="F17" s="6"/>
    </row>
    <row r="18" spans="2:9" x14ac:dyDescent="0.35">
      <c r="B18" s="6"/>
      <c r="C18" s="6"/>
      <c r="D18" s="6"/>
      <c r="E18" s="6"/>
      <c r="F18" s="6"/>
    </row>
    <row r="19" spans="2:9" x14ac:dyDescent="0.35">
      <c r="B19" s="6"/>
      <c r="C19" s="6"/>
      <c r="D19" s="6"/>
      <c r="E19" s="6"/>
      <c r="F19" s="6"/>
    </row>
    <row r="20" spans="2:9" x14ac:dyDescent="0.35">
      <c r="B20" s="6"/>
      <c r="C20" s="6"/>
      <c r="D20" s="6"/>
      <c r="E20" s="6"/>
      <c r="F20" s="6"/>
    </row>
    <row r="21" spans="2:9" x14ac:dyDescent="0.35">
      <c r="B21" s="6"/>
      <c r="C21" s="6"/>
      <c r="D21" s="6"/>
      <c r="E21" s="6"/>
      <c r="F21" s="6"/>
    </row>
    <row r="22" spans="2:9" x14ac:dyDescent="0.35">
      <c r="B22" s="6"/>
      <c r="C22" s="6"/>
      <c r="D22" s="6"/>
      <c r="E22" s="6"/>
      <c r="F22" s="6"/>
    </row>
    <row r="23" spans="2:9" x14ac:dyDescent="0.35">
      <c r="D23" s="19"/>
    </row>
    <row r="24" spans="2:9" x14ac:dyDescent="0.35">
      <c r="D24" s="19"/>
    </row>
    <row r="25" spans="2:9" x14ac:dyDescent="0.35">
      <c r="B25" s="276" t="s">
        <v>133</v>
      </c>
      <c r="C25" s="276"/>
      <c r="D25" s="276"/>
      <c r="E25" s="276"/>
      <c r="F25" s="276"/>
      <c r="G25" s="276"/>
      <c r="H25" s="276"/>
      <c r="I25" s="276"/>
    </row>
    <row r="26" spans="2:9" x14ac:dyDescent="0.35">
      <c r="B26" s="284" t="s">
        <v>180</v>
      </c>
      <c r="C26" s="284"/>
      <c r="D26" s="284"/>
      <c r="E26" s="284"/>
      <c r="F26" s="284"/>
      <c r="G26" s="284"/>
      <c r="H26" s="284"/>
      <c r="I26" s="284"/>
    </row>
    <row r="27" spans="2:9" x14ac:dyDescent="0.35">
      <c r="B27" s="86"/>
      <c r="C27" s="86"/>
      <c r="D27" s="86"/>
      <c r="E27" s="86"/>
      <c r="F27" s="86"/>
      <c r="G27" s="86"/>
      <c r="H27" s="86"/>
      <c r="I27" s="86"/>
    </row>
    <row r="28" spans="2:9" x14ac:dyDescent="0.35">
      <c r="B28" s="276" t="s">
        <v>57</v>
      </c>
      <c r="C28" s="276"/>
      <c r="D28" s="276"/>
      <c r="E28" s="276"/>
      <c r="F28" s="276"/>
      <c r="G28" s="276"/>
      <c r="H28" s="276"/>
      <c r="I28" s="276"/>
    </row>
    <row r="29" spans="2:9" x14ac:dyDescent="0.35">
      <c r="B29" s="285" t="s">
        <v>155</v>
      </c>
      <c r="C29" s="285"/>
      <c r="D29" s="285"/>
      <c r="E29" s="285"/>
      <c r="F29" s="285"/>
      <c r="G29" s="285"/>
      <c r="H29" s="285"/>
      <c r="I29" s="285"/>
    </row>
    <row r="30" spans="2:9" x14ac:dyDescent="0.35">
      <c r="B30" s="86"/>
      <c r="C30" s="86"/>
      <c r="D30" s="10"/>
      <c r="E30" s="86"/>
      <c r="F30" s="86"/>
      <c r="G30" s="86"/>
      <c r="H30" s="86"/>
      <c r="I30" s="86"/>
    </row>
    <row r="31" spans="2:9" x14ac:dyDescent="0.35">
      <c r="B31" s="276" t="s">
        <v>49</v>
      </c>
      <c r="C31" s="276"/>
      <c r="D31" s="276"/>
      <c r="E31" s="276"/>
      <c r="F31" s="276"/>
      <c r="G31" s="276"/>
      <c r="H31" s="276"/>
      <c r="I31" s="276"/>
    </row>
    <row r="32" spans="2:9" ht="33" customHeight="1" x14ac:dyDescent="0.35">
      <c r="B32" s="284" t="s">
        <v>67</v>
      </c>
      <c r="C32" s="284"/>
      <c r="D32" s="284"/>
      <c r="E32" s="284"/>
      <c r="F32" s="284"/>
      <c r="G32" s="284"/>
      <c r="H32" s="284"/>
      <c r="I32" s="284"/>
    </row>
    <row r="33" spans="2:9" x14ac:dyDescent="0.35">
      <c r="B33" s="6"/>
      <c r="C33" s="6"/>
      <c r="D33" s="6"/>
      <c r="E33" s="6"/>
      <c r="F33" s="6"/>
      <c r="G33" s="6"/>
      <c r="H33" s="6"/>
      <c r="I33" s="6"/>
    </row>
    <row r="34" spans="2:9" x14ac:dyDescent="0.35">
      <c r="B34" s="49" t="s">
        <v>134</v>
      </c>
      <c r="C34" s="274"/>
      <c r="D34" s="274"/>
      <c r="E34" s="274"/>
      <c r="F34" s="274"/>
      <c r="G34" s="274"/>
      <c r="H34" s="274"/>
      <c r="I34" s="274"/>
    </row>
    <row r="35" spans="2:9" x14ac:dyDescent="0.35">
      <c r="B35" s="99" t="s">
        <v>135</v>
      </c>
      <c r="C35" s="274" t="s">
        <v>166</v>
      </c>
      <c r="D35" s="274"/>
      <c r="E35" s="274"/>
      <c r="F35" s="274"/>
      <c r="G35" s="274"/>
      <c r="H35" s="274"/>
      <c r="I35" s="274"/>
    </row>
    <row r="36" spans="2:9" x14ac:dyDescent="0.35">
      <c r="B36" s="202" t="s">
        <v>136</v>
      </c>
      <c r="C36" s="277" t="s">
        <v>137</v>
      </c>
      <c r="D36" s="278"/>
      <c r="E36" s="278"/>
      <c r="F36" s="278"/>
      <c r="G36" s="278"/>
      <c r="H36" s="278"/>
      <c r="I36" s="278"/>
    </row>
    <row r="37" spans="2:9" x14ac:dyDescent="0.35">
      <c r="B37" s="283" t="s">
        <v>48</v>
      </c>
      <c r="C37" s="274" t="s">
        <v>138</v>
      </c>
      <c r="D37" s="274"/>
      <c r="E37" s="274"/>
      <c r="F37" s="274"/>
      <c r="G37" s="274"/>
      <c r="H37" s="274"/>
      <c r="I37" s="274"/>
    </row>
    <row r="38" spans="2:9" x14ac:dyDescent="0.35">
      <c r="B38" s="283" t="s">
        <v>48</v>
      </c>
      <c r="C38" s="274" t="s">
        <v>167</v>
      </c>
      <c r="D38" s="274"/>
      <c r="E38" s="274"/>
      <c r="F38" s="274"/>
      <c r="G38" s="274"/>
      <c r="H38" s="274"/>
      <c r="I38" s="274"/>
    </row>
    <row r="39" spans="2:9" x14ac:dyDescent="0.35">
      <c r="B39" s="283"/>
      <c r="C39" s="274" t="s">
        <v>58</v>
      </c>
      <c r="D39" s="274"/>
      <c r="E39" s="274"/>
      <c r="F39" s="274"/>
      <c r="G39" s="274"/>
      <c r="H39" s="274"/>
      <c r="I39" s="274"/>
    </row>
    <row r="40" spans="2:9" x14ac:dyDescent="0.35"/>
    <row r="41" spans="2:9" x14ac:dyDescent="0.35"/>
    <row r="42" spans="2:9" x14ac:dyDescent="0.35"/>
    <row r="43" spans="2:9" x14ac:dyDescent="0.35"/>
  </sheetData>
  <mergeCells count="16">
    <mergeCell ref="B2:B3"/>
    <mergeCell ref="C2:D2"/>
    <mergeCell ref="C3:D3"/>
    <mergeCell ref="B37:B39"/>
    <mergeCell ref="C37:I37"/>
    <mergeCell ref="B25:I25"/>
    <mergeCell ref="B26:I26"/>
    <mergeCell ref="B28:I28"/>
    <mergeCell ref="B29:I29"/>
    <mergeCell ref="B31:I31"/>
    <mergeCell ref="B32:I32"/>
    <mergeCell ref="C38:I38"/>
    <mergeCell ref="C39:I39"/>
    <mergeCell ref="C34:I34"/>
    <mergeCell ref="C35:I35"/>
    <mergeCell ref="C36:I36"/>
  </mergeCells>
  <hyperlinks>
    <hyperlink ref="C37" r:id="rId1" xr:uid="{B8003C15-C4D9-4E36-99BF-72719E74222A}"/>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3122D-E8F7-4705-BADF-F31AA5F48784}">
  <dimension ref="A1:S41"/>
  <sheetViews>
    <sheetView showGridLines="0" zoomScale="71" zoomScaleNormal="71" workbookViewId="0">
      <selection activeCell="K23" sqref="K23"/>
    </sheetView>
  </sheetViews>
  <sheetFormatPr defaultColWidth="0" defaultRowHeight="15.5" zeroHeight="1" x14ac:dyDescent="0.35"/>
  <cols>
    <col min="1" max="1" width="4.23046875" style="6" customWidth="1"/>
    <col min="2" max="2" width="18.53515625" style="6" customWidth="1"/>
    <col min="3" max="3" width="20.07421875" style="6" customWidth="1"/>
    <col min="4" max="4" width="5" style="6" bestFit="1" customWidth="1"/>
    <col min="5" max="5" width="7.765625" style="6" customWidth="1"/>
    <col min="6" max="6" width="19.84375" style="6" customWidth="1"/>
    <col min="7" max="7" width="17.84375" style="6" customWidth="1"/>
    <col min="8" max="8" width="15.53515625" style="6" customWidth="1"/>
    <col min="9" max="9" width="11.53515625" style="6" bestFit="1" customWidth="1"/>
    <col min="10" max="10" width="6.53515625" style="6" customWidth="1"/>
    <col min="11" max="11" width="5.4609375" style="6" customWidth="1"/>
    <col min="12" max="12" width="3.69140625" style="6" hidden="1" customWidth="1"/>
    <col min="13" max="13" width="9.53515625" style="6" hidden="1" customWidth="1"/>
    <col min="14" max="14" width="10.84375" style="6" hidden="1" customWidth="1"/>
    <col min="15" max="19" width="4.07421875" style="6" hidden="1" customWidth="1"/>
    <col min="20" max="16384" width="8.84375" style="6" hidden="1"/>
  </cols>
  <sheetData>
    <row r="1" spans="1:9" s="34" customFormat="1" x14ac:dyDescent="0.35"/>
    <row r="2" spans="1:9" s="34" customFormat="1" ht="26" x14ac:dyDescent="0.35">
      <c r="A2" s="52"/>
      <c r="B2" s="280" t="s">
        <v>140</v>
      </c>
      <c r="C2" s="281" t="s">
        <v>11</v>
      </c>
      <c r="D2" s="281"/>
      <c r="E2" s="40" t="s">
        <v>12</v>
      </c>
      <c r="F2" s="40" t="s">
        <v>130</v>
      </c>
      <c r="G2" s="40" t="s">
        <v>183</v>
      </c>
      <c r="H2" s="40" t="s">
        <v>50</v>
      </c>
      <c r="I2" s="40" t="s">
        <v>51</v>
      </c>
    </row>
    <row r="3" spans="1:9" s="34" customFormat="1" ht="42.75" customHeight="1" x14ac:dyDescent="0.35">
      <c r="A3" s="52"/>
      <c r="B3" s="280"/>
      <c r="C3" s="291" t="s">
        <v>68</v>
      </c>
      <c r="D3" s="282"/>
      <c r="E3" s="31">
        <v>3</v>
      </c>
      <c r="F3" s="7" t="s">
        <v>53</v>
      </c>
      <c r="G3" s="54">
        <v>1.4</v>
      </c>
      <c r="H3" s="37" t="s">
        <v>90</v>
      </c>
      <c r="I3" s="31" t="s">
        <v>141</v>
      </c>
    </row>
    <row r="4" spans="1:9" s="34" customFormat="1" x14ac:dyDescent="0.35">
      <c r="A4" s="52"/>
      <c r="B4" s="52"/>
      <c r="C4" s="52"/>
      <c r="D4" s="52"/>
      <c r="E4" s="52"/>
      <c r="F4" s="35"/>
    </row>
    <row r="5" spans="1:9" x14ac:dyDescent="0.35"/>
    <row r="6" spans="1:9" x14ac:dyDescent="0.35"/>
    <row r="7" spans="1:9" x14ac:dyDescent="0.35">
      <c r="B7" s="71"/>
      <c r="C7" s="72"/>
      <c r="D7" s="72"/>
      <c r="E7" s="72"/>
      <c r="F7" s="72"/>
      <c r="G7" s="72"/>
      <c r="H7" s="72"/>
      <c r="I7" s="73"/>
    </row>
    <row r="8" spans="1:9" x14ac:dyDescent="0.35">
      <c r="B8" s="2"/>
      <c r="C8" s="41"/>
      <c r="D8" s="41"/>
      <c r="E8" s="41"/>
      <c r="F8" s="41"/>
      <c r="G8" s="41"/>
      <c r="H8" s="41"/>
      <c r="I8" s="3"/>
    </row>
    <row r="9" spans="1:9" x14ac:dyDescent="0.35">
      <c r="B9" s="2"/>
      <c r="C9" s="41"/>
      <c r="D9" s="41"/>
      <c r="E9" s="41"/>
      <c r="F9" s="41"/>
      <c r="G9" s="41"/>
      <c r="H9" s="41"/>
      <c r="I9" s="3"/>
    </row>
    <row r="10" spans="1:9" x14ac:dyDescent="0.35">
      <c r="B10" s="2"/>
      <c r="C10" s="41"/>
      <c r="D10" s="41"/>
      <c r="E10" s="41"/>
      <c r="F10" s="41"/>
      <c r="G10" s="41"/>
      <c r="H10" s="41"/>
      <c r="I10" s="3"/>
    </row>
    <row r="11" spans="1:9" x14ac:dyDescent="0.35">
      <c r="B11" s="2"/>
      <c r="C11" s="41"/>
      <c r="D11" s="41"/>
      <c r="E11" s="41"/>
      <c r="F11" s="41"/>
      <c r="G11" s="41"/>
      <c r="H11" s="41"/>
      <c r="I11" s="3"/>
    </row>
    <row r="12" spans="1:9" x14ac:dyDescent="0.35">
      <c r="B12" s="2"/>
      <c r="C12" s="41"/>
      <c r="D12" s="41"/>
      <c r="E12" s="41"/>
      <c r="F12" s="41"/>
      <c r="G12" s="41"/>
      <c r="H12" s="41"/>
      <c r="I12" s="3"/>
    </row>
    <row r="13" spans="1:9" x14ac:dyDescent="0.35">
      <c r="B13" s="2"/>
      <c r="C13" s="5"/>
      <c r="D13" s="41"/>
      <c r="E13" s="41"/>
      <c r="F13" s="41"/>
      <c r="G13" s="41"/>
      <c r="H13" s="41"/>
      <c r="I13" s="3"/>
    </row>
    <row r="14" spans="1:9" x14ac:dyDescent="0.35">
      <c r="B14" s="2"/>
      <c r="C14" s="41"/>
      <c r="D14" s="41"/>
      <c r="E14" s="41"/>
      <c r="F14" s="41"/>
      <c r="G14" s="41"/>
      <c r="H14" s="41"/>
      <c r="I14" s="3"/>
    </row>
    <row r="15" spans="1:9" x14ac:dyDescent="0.35">
      <c r="B15" s="292" t="s">
        <v>69</v>
      </c>
      <c r="C15" s="293"/>
      <c r="D15" s="293"/>
      <c r="E15" s="293"/>
      <c r="F15" s="293"/>
      <c r="G15" s="293"/>
      <c r="H15" s="293"/>
      <c r="I15" s="294"/>
    </row>
    <row r="16" spans="1:9" x14ac:dyDescent="0.35">
      <c r="B16" s="2"/>
      <c r="C16" s="41"/>
      <c r="D16" s="41"/>
      <c r="E16" s="41"/>
      <c r="F16" s="41"/>
      <c r="G16" s="41"/>
      <c r="H16" s="41"/>
      <c r="I16" s="3"/>
    </row>
    <row r="17" spans="2:11" x14ac:dyDescent="0.35">
      <c r="B17" s="2"/>
      <c r="C17" s="41"/>
      <c r="D17" s="41"/>
      <c r="E17" s="41"/>
      <c r="F17" s="41"/>
      <c r="G17" s="41"/>
      <c r="H17" s="41"/>
      <c r="I17" s="3"/>
    </row>
    <row r="18" spans="2:11" x14ac:dyDescent="0.35">
      <c r="B18" s="2"/>
      <c r="C18" s="41"/>
      <c r="D18" s="41"/>
      <c r="E18" s="41"/>
      <c r="F18" s="41"/>
      <c r="G18" s="41"/>
      <c r="H18" s="41"/>
      <c r="I18" s="3"/>
    </row>
    <row r="19" spans="2:11" x14ac:dyDescent="0.35">
      <c r="B19" s="2"/>
      <c r="C19" s="41"/>
      <c r="D19" s="41"/>
      <c r="E19" s="41"/>
      <c r="F19" s="41"/>
      <c r="G19" s="41"/>
      <c r="H19" s="41"/>
      <c r="I19" s="3"/>
    </row>
    <row r="20" spans="2:11" x14ac:dyDescent="0.35">
      <c r="B20" s="2"/>
      <c r="C20" s="41"/>
      <c r="D20" s="41"/>
      <c r="E20" s="41"/>
      <c r="F20" s="41"/>
      <c r="G20" s="41"/>
      <c r="H20" s="41"/>
      <c r="I20" s="3"/>
      <c r="K20" s="53"/>
    </row>
    <row r="21" spans="2:11" x14ac:dyDescent="0.35">
      <c r="B21" s="2"/>
      <c r="C21" s="41"/>
      <c r="D21" s="41"/>
      <c r="E21" s="41"/>
      <c r="F21" s="41"/>
      <c r="G21" s="41"/>
      <c r="H21" s="41"/>
      <c r="I21" s="3"/>
    </row>
    <row r="22" spans="2:11" x14ac:dyDescent="0.35">
      <c r="B22" s="74"/>
      <c r="C22" s="75"/>
      <c r="D22" s="75"/>
      <c r="E22" s="75"/>
      <c r="F22" s="75"/>
      <c r="G22" s="75"/>
      <c r="H22" s="75"/>
      <c r="I22" s="76"/>
    </row>
    <row r="23" spans="2:11" x14ac:dyDescent="0.35"/>
    <row r="24" spans="2:11" x14ac:dyDescent="0.35"/>
    <row r="25" spans="2:11" customFormat="1" ht="15.65" customHeight="1" x14ac:dyDescent="0.35">
      <c r="B25" s="287" t="s">
        <v>133</v>
      </c>
      <c r="C25" s="287"/>
      <c r="D25" s="287"/>
      <c r="E25" s="287"/>
      <c r="F25" s="287"/>
      <c r="G25" s="287"/>
      <c r="H25" s="287"/>
      <c r="I25" s="287"/>
      <c r="J25" s="6"/>
    </row>
    <row r="26" spans="2:11" customFormat="1" ht="65.25" customHeight="1" x14ac:dyDescent="0.35">
      <c r="B26" s="279" t="s">
        <v>157</v>
      </c>
      <c r="C26" s="288"/>
      <c r="D26" s="288"/>
      <c r="E26" s="288"/>
      <c r="F26" s="288"/>
      <c r="G26" s="288"/>
      <c r="H26" s="288"/>
      <c r="I26" s="288"/>
      <c r="J26" s="6"/>
    </row>
    <row r="27" spans="2:11" customFormat="1" x14ac:dyDescent="0.35">
      <c r="B27" s="88"/>
      <c r="C27" s="88"/>
      <c r="D27" s="88"/>
      <c r="E27" s="88"/>
      <c r="F27" s="88"/>
      <c r="G27" s="88"/>
      <c r="H27" s="88"/>
      <c r="I27" s="88"/>
      <c r="J27" s="6"/>
    </row>
    <row r="28" spans="2:11" customFormat="1" x14ac:dyDescent="0.35">
      <c r="B28" s="287" t="s">
        <v>57</v>
      </c>
      <c r="C28" s="287"/>
      <c r="D28" s="287"/>
      <c r="E28" s="287"/>
      <c r="F28" s="287"/>
      <c r="G28" s="287"/>
      <c r="H28" s="287"/>
      <c r="I28" s="287"/>
      <c r="J28" s="6"/>
    </row>
    <row r="29" spans="2:11" customFormat="1" x14ac:dyDescent="0.35">
      <c r="B29" s="290" t="s">
        <v>181</v>
      </c>
      <c r="C29" s="290"/>
      <c r="D29" s="290"/>
      <c r="E29" s="290"/>
      <c r="F29" s="290"/>
      <c r="G29" s="290"/>
      <c r="H29" s="290"/>
      <c r="I29" s="290"/>
      <c r="J29" s="6"/>
    </row>
    <row r="30" spans="2:11" customFormat="1" x14ac:dyDescent="0.35">
      <c r="B30" s="88"/>
      <c r="C30" s="88"/>
      <c r="D30" s="89"/>
      <c r="E30" s="88"/>
      <c r="F30" s="88"/>
      <c r="G30" s="88"/>
      <c r="H30" s="88"/>
      <c r="I30" s="88"/>
      <c r="J30" s="6"/>
    </row>
    <row r="31" spans="2:11" customFormat="1" x14ac:dyDescent="0.35">
      <c r="B31" s="287" t="s">
        <v>49</v>
      </c>
      <c r="C31" s="287"/>
      <c r="D31" s="287"/>
      <c r="E31" s="287"/>
      <c r="F31" s="287"/>
      <c r="G31" s="287"/>
      <c r="H31" s="287"/>
      <c r="I31" s="287"/>
      <c r="J31" s="6"/>
    </row>
    <row r="32" spans="2:11" customFormat="1" ht="87.75" customHeight="1" x14ac:dyDescent="0.35">
      <c r="B32" s="288" t="s">
        <v>205</v>
      </c>
      <c r="C32" s="288"/>
      <c r="D32" s="288"/>
      <c r="E32" s="288"/>
      <c r="F32" s="288"/>
      <c r="G32" s="288"/>
      <c r="H32" s="288"/>
      <c r="I32" s="288"/>
      <c r="J32" s="6"/>
    </row>
    <row r="33" spans="2:10" customFormat="1" x14ac:dyDescent="0.35">
      <c r="B33" s="89"/>
      <c r="C33" s="88"/>
      <c r="D33" s="88"/>
      <c r="E33" s="88"/>
      <c r="F33" s="88"/>
      <c r="G33" s="88"/>
      <c r="H33" s="88"/>
      <c r="I33" s="88"/>
      <c r="J33" s="6"/>
    </row>
    <row r="34" spans="2:10" customFormat="1" ht="27.65" customHeight="1" x14ac:dyDescent="0.35">
      <c r="B34" s="90" t="s">
        <v>134</v>
      </c>
      <c r="C34" s="289" t="s">
        <v>204</v>
      </c>
      <c r="D34" s="286"/>
      <c r="E34" s="286"/>
      <c r="F34" s="286"/>
      <c r="G34" s="286"/>
      <c r="H34" s="286"/>
      <c r="I34" s="286"/>
      <c r="J34" s="6"/>
    </row>
    <row r="35" spans="2:10" customFormat="1" ht="15.65" customHeight="1" x14ac:dyDescent="0.35">
      <c r="B35" s="90" t="s">
        <v>135</v>
      </c>
      <c r="C35" s="286">
        <v>44774</v>
      </c>
      <c r="D35" s="286"/>
      <c r="E35" s="286"/>
      <c r="F35" s="286"/>
      <c r="G35" s="286"/>
      <c r="H35" s="286"/>
      <c r="I35" s="286"/>
    </row>
    <row r="36" spans="2:10" customFormat="1" ht="15.65" customHeight="1" x14ac:dyDescent="0.35">
      <c r="B36" s="91" t="s">
        <v>136</v>
      </c>
      <c r="C36" s="286"/>
      <c r="D36" s="286"/>
      <c r="E36" s="286"/>
      <c r="F36" s="286"/>
      <c r="G36" s="286"/>
      <c r="H36" s="286"/>
      <c r="I36" s="286"/>
    </row>
    <row r="37" spans="2:10" customFormat="1" ht="15.65" customHeight="1" x14ac:dyDescent="0.35">
      <c r="B37" s="91" t="s">
        <v>48</v>
      </c>
      <c r="C37" s="286"/>
      <c r="D37" s="286"/>
      <c r="E37" s="286"/>
      <c r="F37" s="286"/>
      <c r="G37" s="286"/>
      <c r="H37" s="286"/>
      <c r="I37" s="286"/>
    </row>
    <row r="38" spans="2:10" customFormat="1" ht="15.65" customHeight="1" x14ac:dyDescent="0.35">
      <c r="B38" s="91"/>
      <c r="C38" s="286"/>
      <c r="D38" s="286"/>
      <c r="E38" s="286"/>
      <c r="F38" s="286"/>
      <c r="G38" s="286"/>
      <c r="H38" s="286"/>
      <c r="I38" s="286"/>
    </row>
    <row r="39" spans="2:10" customFormat="1" ht="15.65" customHeight="1" x14ac:dyDescent="0.35">
      <c r="B39" s="91"/>
      <c r="C39" s="286"/>
      <c r="D39" s="286"/>
      <c r="E39" s="286"/>
      <c r="F39" s="286"/>
      <c r="G39" s="286"/>
      <c r="H39" s="286"/>
      <c r="I39" s="286"/>
    </row>
    <row r="40" spans="2:10" x14ac:dyDescent="0.35"/>
    <row r="41" spans="2:10" x14ac:dyDescent="0.35"/>
  </sheetData>
  <mergeCells count="16">
    <mergeCell ref="B2:B3"/>
    <mergeCell ref="C2:D2"/>
    <mergeCell ref="C3:D3"/>
    <mergeCell ref="B15:I15"/>
    <mergeCell ref="B26:I26"/>
    <mergeCell ref="C38:I38"/>
    <mergeCell ref="C39:I39"/>
    <mergeCell ref="B25:I25"/>
    <mergeCell ref="B32:I32"/>
    <mergeCell ref="C34:I34"/>
    <mergeCell ref="C35:I35"/>
    <mergeCell ref="B28:I28"/>
    <mergeCell ref="B29:I29"/>
    <mergeCell ref="B31:I31"/>
    <mergeCell ref="C36:I36"/>
    <mergeCell ref="C37:I3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3899A-05D1-4570-965B-BAC429AF4AED}">
  <dimension ref="A1:Z50"/>
  <sheetViews>
    <sheetView showGridLines="0" zoomScale="90" zoomScaleNormal="90" workbookViewId="0">
      <selection activeCell="K16" sqref="K16"/>
    </sheetView>
  </sheetViews>
  <sheetFormatPr defaultColWidth="0" defaultRowHeight="15.5" zeroHeight="1" x14ac:dyDescent="0.35"/>
  <cols>
    <col min="1" max="1" width="4.23046875" style="6" customWidth="1"/>
    <col min="2" max="2" width="19.4609375" style="6" customWidth="1"/>
    <col min="3" max="3" width="21.84375" style="6" customWidth="1"/>
    <col min="4" max="4" width="11.07421875" style="6" customWidth="1"/>
    <col min="5" max="5" width="15.23046875" style="6" customWidth="1"/>
    <col min="6" max="6" width="20.69140625" style="6" customWidth="1"/>
    <col min="7" max="7" width="22.07421875" style="6" customWidth="1"/>
    <col min="8" max="8" width="15.3046875" style="6" customWidth="1"/>
    <col min="9" max="9" width="12.07421875" style="6" customWidth="1"/>
    <col min="10" max="11" width="11.3046875" style="6" customWidth="1"/>
    <col min="12" max="12" width="5.53515625" style="6" customWidth="1"/>
    <col min="13" max="13" width="9.53515625" style="6" hidden="1" customWidth="1"/>
    <col min="14" max="14" width="10.84375" style="6" hidden="1" customWidth="1"/>
    <col min="15" max="19" width="4.07421875" style="6" hidden="1" customWidth="1"/>
    <col min="20" max="26" width="0" style="6" hidden="1" customWidth="1"/>
    <col min="27" max="16384" width="8.84375" style="6" hidden="1"/>
  </cols>
  <sheetData>
    <row r="1" spans="1:14" s="34" customFormat="1" x14ac:dyDescent="0.35"/>
    <row r="2" spans="1:14" s="34" customFormat="1" ht="26" x14ac:dyDescent="0.35">
      <c r="B2" s="280" t="s">
        <v>142</v>
      </c>
      <c r="C2" s="281" t="s">
        <v>11</v>
      </c>
      <c r="D2" s="281"/>
      <c r="E2" s="40" t="s">
        <v>12</v>
      </c>
      <c r="F2" s="40" t="s">
        <v>130</v>
      </c>
      <c r="G2" s="40" t="s">
        <v>183</v>
      </c>
      <c r="H2" s="40" t="s">
        <v>50</v>
      </c>
      <c r="I2" s="40" t="s">
        <v>51</v>
      </c>
    </row>
    <row r="3" spans="1:14" s="34" customFormat="1" ht="36" customHeight="1" x14ac:dyDescent="0.35">
      <c r="B3" s="280"/>
      <c r="C3" s="291" t="s">
        <v>82</v>
      </c>
      <c r="D3" s="282"/>
      <c r="E3" s="31">
        <v>3</v>
      </c>
      <c r="F3" s="7" t="s">
        <v>53</v>
      </c>
      <c r="G3" s="55">
        <f>H7</f>
        <v>795</v>
      </c>
      <c r="H3" s="55">
        <f>H8</f>
        <v>18</v>
      </c>
      <c r="I3" s="32" t="s">
        <v>169</v>
      </c>
    </row>
    <row r="4" spans="1:14" s="34" customFormat="1" x14ac:dyDescent="0.35">
      <c r="F4" s="35"/>
    </row>
    <row r="5" spans="1:14" x14ac:dyDescent="0.35">
      <c r="A5" s="1"/>
      <c r="B5" s="1"/>
      <c r="C5" s="1"/>
      <c r="D5" s="1"/>
      <c r="E5" s="1"/>
      <c r="F5" s="1"/>
    </row>
    <row r="6" spans="1:14" ht="30" customHeight="1" x14ac:dyDescent="0.35">
      <c r="A6" s="1"/>
      <c r="B6" s="1"/>
      <c r="C6" s="1"/>
      <c r="D6" s="1"/>
      <c r="E6" s="1"/>
      <c r="F6" s="1"/>
      <c r="G6" s="38"/>
      <c r="H6" s="38" t="s">
        <v>131</v>
      </c>
      <c r="I6" s="38" t="s">
        <v>132</v>
      </c>
    </row>
    <row r="7" spans="1:14" ht="30" customHeight="1" x14ac:dyDescent="0.35">
      <c r="A7" s="1"/>
      <c r="B7" s="1"/>
      <c r="C7" s="1"/>
      <c r="D7" s="1"/>
      <c r="E7" s="1"/>
      <c r="F7" s="1"/>
      <c r="G7" s="38" t="s">
        <v>125</v>
      </c>
      <c r="H7" s="55">
        <f>H11</f>
        <v>795</v>
      </c>
      <c r="I7" s="39" t="s">
        <v>53</v>
      </c>
    </row>
    <row r="8" spans="1:14" ht="30" customHeight="1" x14ac:dyDescent="0.35">
      <c r="A8" s="1"/>
      <c r="B8" s="1"/>
      <c r="C8" s="1"/>
      <c r="D8" s="1"/>
      <c r="E8" s="1"/>
      <c r="F8" s="1"/>
      <c r="G8" s="38" t="s">
        <v>50</v>
      </c>
      <c r="H8" s="55">
        <f>K11-I11</f>
        <v>18</v>
      </c>
      <c r="I8" s="39" t="s">
        <v>53</v>
      </c>
    </row>
    <row r="9" spans="1:14" ht="16" thickBot="1" x14ac:dyDescent="0.4">
      <c r="A9" s="1"/>
      <c r="B9" s="1"/>
      <c r="C9" s="1"/>
      <c r="D9" s="1"/>
      <c r="E9" s="1"/>
      <c r="F9" s="1"/>
    </row>
    <row r="10" spans="1:14" x14ac:dyDescent="0.35">
      <c r="A10" s="1"/>
      <c r="B10" s="1"/>
      <c r="C10" s="1"/>
      <c r="D10" s="1"/>
      <c r="E10" s="1"/>
      <c r="F10" s="1"/>
      <c r="G10" s="116" t="s">
        <v>83</v>
      </c>
      <c r="H10" s="120" t="s">
        <v>84</v>
      </c>
      <c r="I10" s="118" t="s">
        <v>85</v>
      </c>
      <c r="J10" s="97" t="s">
        <v>86</v>
      </c>
      <c r="K10" s="97" t="s">
        <v>87</v>
      </c>
      <c r="L10" s="1"/>
      <c r="M10" s="1"/>
      <c r="N10" s="1"/>
    </row>
    <row r="11" spans="1:14" ht="26" x14ac:dyDescent="0.35">
      <c r="A11" s="1"/>
      <c r="B11" s="1"/>
      <c r="C11" s="1"/>
      <c r="D11" s="1"/>
      <c r="E11" s="1"/>
      <c r="F11" s="1"/>
      <c r="G11" s="117" t="s">
        <v>76</v>
      </c>
      <c r="H11" s="121">
        <v>795</v>
      </c>
      <c r="I11" s="119">
        <v>799</v>
      </c>
      <c r="J11" s="95">
        <v>805</v>
      </c>
      <c r="K11" s="95">
        <v>817</v>
      </c>
      <c r="L11" s="1"/>
      <c r="M11" s="1"/>
      <c r="N11" s="1"/>
    </row>
    <row r="12" spans="1:14" ht="26.5" thickBot="1" x14ac:dyDescent="0.4">
      <c r="A12" s="1"/>
      <c r="B12" s="1"/>
      <c r="C12" s="1"/>
      <c r="D12" s="1"/>
      <c r="E12" s="1"/>
      <c r="F12" s="1"/>
      <c r="G12" s="117" t="s">
        <v>88</v>
      </c>
      <c r="H12" s="122"/>
      <c r="I12" s="119"/>
      <c r="J12" s="95">
        <v>338</v>
      </c>
      <c r="K12" s="95"/>
      <c r="L12" s="1"/>
      <c r="M12" s="1"/>
      <c r="N12" s="1"/>
    </row>
    <row r="13" spans="1:14" x14ac:dyDescent="0.35">
      <c r="A13" s="1"/>
      <c r="B13" s="1"/>
      <c r="C13" s="1"/>
      <c r="D13" s="1"/>
      <c r="E13" s="1"/>
      <c r="F13" s="1"/>
      <c r="G13" s="1"/>
      <c r="H13" s="1"/>
      <c r="I13" s="1"/>
      <c r="J13" s="1"/>
      <c r="K13" s="1"/>
      <c r="L13" s="1"/>
      <c r="M13" s="1"/>
      <c r="N13" s="1"/>
    </row>
    <row r="14" spans="1:14" x14ac:dyDescent="0.35">
      <c r="A14" s="1"/>
      <c r="B14" s="1"/>
      <c r="C14" s="1"/>
      <c r="D14" s="1"/>
      <c r="E14" s="1"/>
      <c r="F14" s="1"/>
      <c r="G14" s="1"/>
      <c r="H14" s="1"/>
      <c r="I14" s="1"/>
      <c r="J14" s="1"/>
      <c r="K14" s="1"/>
      <c r="L14" s="1"/>
      <c r="M14" s="1"/>
      <c r="N14" s="1"/>
    </row>
    <row r="15" spans="1:14" x14ac:dyDescent="0.35">
      <c r="A15" s="1"/>
      <c r="B15" s="1"/>
      <c r="C15" s="1"/>
      <c r="D15" s="1"/>
      <c r="E15" s="1"/>
      <c r="F15" s="1"/>
      <c r="G15" s="1"/>
      <c r="H15" s="1"/>
      <c r="I15" s="1"/>
      <c r="J15" s="1"/>
      <c r="K15" s="1"/>
      <c r="L15" s="1"/>
      <c r="M15" s="1"/>
      <c r="N15" s="1"/>
    </row>
    <row r="16" spans="1:14" x14ac:dyDescent="0.35">
      <c r="A16" s="1"/>
      <c r="B16" s="1"/>
      <c r="C16" s="1"/>
      <c r="D16" s="1"/>
      <c r="E16" s="1"/>
      <c r="F16" s="1"/>
      <c r="G16" s="1"/>
      <c r="H16" s="1"/>
      <c r="I16" s="1"/>
      <c r="J16" s="1"/>
      <c r="K16" s="1"/>
      <c r="L16" s="1"/>
      <c r="M16" s="1"/>
      <c r="N16" s="1"/>
    </row>
    <row r="17" spans="1:14" x14ac:dyDescent="0.35">
      <c r="A17" s="1"/>
      <c r="B17" s="1"/>
      <c r="C17" s="1"/>
      <c r="D17" s="1"/>
      <c r="E17" s="1"/>
      <c r="F17" s="1"/>
      <c r="G17" s="1"/>
      <c r="H17" s="1"/>
      <c r="I17" s="1"/>
      <c r="J17" s="1"/>
      <c r="K17" s="1"/>
      <c r="L17" s="1"/>
      <c r="M17" s="1"/>
      <c r="N17" s="1"/>
    </row>
    <row r="18" spans="1:14" x14ac:dyDescent="0.35">
      <c r="A18" s="1"/>
      <c r="B18" s="1"/>
      <c r="C18" s="1"/>
      <c r="D18" s="1"/>
      <c r="E18" s="1"/>
      <c r="F18" s="1"/>
      <c r="G18" s="1"/>
      <c r="H18" s="1"/>
      <c r="I18" s="1"/>
      <c r="J18" s="1"/>
      <c r="K18" s="1"/>
      <c r="L18" s="1"/>
      <c r="M18" s="1"/>
      <c r="N18" s="1"/>
    </row>
    <row r="19" spans="1:14" x14ac:dyDescent="0.35">
      <c r="A19" s="1"/>
      <c r="B19" s="1"/>
      <c r="C19" s="1"/>
      <c r="D19" s="1"/>
      <c r="E19" s="1"/>
      <c r="F19" s="1"/>
      <c r="G19" s="1"/>
      <c r="H19" s="1"/>
      <c r="I19" s="1"/>
      <c r="J19" s="1"/>
      <c r="K19" s="1"/>
      <c r="L19" s="1"/>
      <c r="M19" s="1"/>
      <c r="N19" s="1"/>
    </row>
    <row r="20" spans="1:14" x14ac:dyDescent="0.35">
      <c r="A20" s="1"/>
      <c r="B20" s="1"/>
      <c r="C20" s="1"/>
      <c r="D20" s="1"/>
      <c r="E20" s="1"/>
      <c r="F20" s="1"/>
      <c r="G20" s="1"/>
      <c r="H20" s="1"/>
      <c r="I20" s="1"/>
      <c r="J20" s="1"/>
      <c r="K20" s="1"/>
      <c r="L20" s="1"/>
      <c r="M20" s="1"/>
      <c r="N20" s="1"/>
    </row>
    <row r="21" spans="1:14" customFormat="1" x14ac:dyDescent="0.35">
      <c r="B21" s="276" t="s">
        <v>133</v>
      </c>
      <c r="C21" s="276"/>
      <c r="D21" s="276"/>
      <c r="E21" s="276"/>
      <c r="F21" s="276"/>
      <c r="G21" s="276"/>
      <c r="H21" s="276"/>
      <c r="I21" s="276"/>
    </row>
    <row r="22" spans="1:14" customFormat="1" ht="45.65" customHeight="1" x14ac:dyDescent="0.35">
      <c r="B22" s="275" t="s">
        <v>158</v>
      </c>
      <c r="C22" s="275"/>
      <c r="D22" s="275"/>
      <c r="E22" s="275"/>
      <c r="F22" s="275"/>
      <c r="G22" s="275"/>
      <c r="H22" s="275"/>
      <c r="I22" s="275"/>
    </row>
    <row r="23" spans="1:14" customFormat="1" x14ac:dyDescent="0.35">
      <c r="D23" s="19"/>
    </row>
    <row r="24" spans="1:14" customFormat="1" ht="15.65" customHeight="1" x14ac:dyDescent="0.35">
      <c r="B24" s="276" t="s">
        <v>57</v>
      </c>
      <c r="C24" s="276"/>
      <c r="D24" s="276"/>
      <c r="E24" s="276"/>
      <c r="F24" s="276"/>
      <c r="G24" s="276"/>
      <c r="H24" s="276"/>
      <c r="I24" s="276"/>
    </row>
    <row r="25" spans="1:14" customFormat="1" ht="15.65" customHeight="1" x14ac:dyDescent="0.35">
      <c r="B25" s="275" t="s">
        <v>184</v>
      </c>
      <c r="C25" s="275"/>
      <c r="D25" s="275"/>
      <c r="E25" s="275"/>
      <c r="F25" s="275"/>
      <c r="G25" s="275"/>
      <c r="H25" s="275"/>
      <c r="I25" s="275"/>
    </row>
    <row r="26" spans="1:14" customFormat="1" x14ac:dyDescent="0.35">
      <c r="B26" s="275" t="s">
        <v>77</v>
      </c>
      <c r="C26" s="275"/>
      <c r="D26" s="275"/>
      <c r="E26" s="275"/>
      <c r="F26" s="275"/>
      <c r="G26" s="275"/>
      <c r="H26" s="275"/>
      <c r="I26" s="275"/>
    </row>
    <row r="27" spans="1:14" customFormat="1" x14ac:dyDescent="0.35">
      <c r="B27" s="295" t="s">
        <v>78</v>
      </c>
      <c r="C27" s="295"/>
      <c r="D27" s="295"/>
      <c r="E27" s="295"/>
      <c r="F27" s="295"/>
      <c r="G27" s="295"/>
      <c r="H27" s="295"/>
      <c r="I27" s="295"/>
    </row>
    <row r="28" spans="1:14" customFormat="1" x14ac:dyDescent="0.35">
      <c r="B28" s="295" t="s">
        <v>79</v>
      </c>
      <c r="C28" s="295"/>
      <c r="D28" s="295"/>
      <c r="E28" s="295"/>
      <c r="F28" s="295"/>
      <c r="G28" s="295"/>
      <c r="H28" s="295"/>
      <c r="I28" s="295"/>
    </row>
    <row r="29" spans="1:14" customFormat="1" x14ac:dyDescent="0.35">
      <c r="B29" s="295" t="s">
        <v>80</v>
      </c>
      <c r="C29" s="295"/>
      <c r="D29" s="295"/>
      <c r="E29" s="295"/>
      <c r="F29" s="295"/>
      <c r="G29" s="295"/>
      <c r="H29" s="295"/>
      <c r="I29" s="295"/>
    </row>
    <row r="30" spans="1:14" customFormat="1" x14ac:dyDescent="0.35">
      <c r="B30" s="295" t="s">
        <v>81</v>
      </c>
      <c r="C30" s="295"/>
      <c r="D30" s="295"/>
      <c r="E30" s="295"/>
      <c r="F30" s="295"/>
      <c r="G30" s="295"/>
      <c r="H30" s="295"/>
      <c r="I30" s="295"/>
    </row>
    <row r="31" spans="1:14" customFormat="1" x14ac:dyDescent="0.35">
      <c r="D31" s="10"/>
    </row>
    <row r="32" spans="1:14" customFormat="1" x14ac:dyDescent="0.35">
      <c r="B32" s="276" t="s">
        <v>49</v>
      </c>
      <c r="C32" s="276"/>
      <c r="D32" s="276"/>
      <c r="E32" s="276"/>
      <c r="F32" s="276"/>
      <c r="G32" s="276"/>
      <c r="H32" s="276"/>
      <c r="I32" s="276"/>
    </row>
    <row r="33" spans="2:9" customFormat="1" ht="42.75" customHeight="1" x14ac:dyDescent="0.35">
      <c r="B33" s="279" t="s">
        <v>206</v>
      </c>
      <c r="C33" s="275"/>
      <c r="D33" s="275"/>
      <c r="E33" s="275"/>
      <c r="F33" s="275"/>
      <c r="G33" s="275"/>
      <c r="H33" s="275"/>
      <c r="I33" s="275"/>
    </row>
    <row r="34" spans="2:9" customFormat="1" x14ac:dyDescent="0.35">
      <c r="B34" s="11"/>
      <c r="C34" s="10"/>
      <c r="D34" s="10"/>
      <c r="E34" s="10"/>
      <c r="F34" s="10"/>
    </row>
    <row r="35" spans="2:9" customFormat="1" x14ac:dyDescent="0.35">
      <c r="B35" s="49" t="s">
        <v>134</v>
      </c>
      <c r="C35" s="274" t="s">
        <v>89</v>
      </c>
      <c r="D35" s="274"/>
      <c r="E35" s="274"/>
      <c r="F35" s="274"/>
      <c r="G35" s="274"/>
      <c r="H35" s="274"/>
      <c r="I35" s="274"/>
    </row>
    <row r="36" spans="2:9" customFormat="1" x14ac:dyDescent="0.35">
      <c r="B36" s="49" t="s">
        <v>135</v>
      </c>
      <c r="C36" s="274">
        <v>44832</v>
      </c>
      <c r="D36" s="274"/>
      <c r="E36" s="274"/>
      <c r="F36" s="274"/>
      <c r="G36" s="274"/>
      <c r="H36" s="274"/>
      <c r="I36" s="274"/>
    </row>
    <row r="37" spans="2:9" customFormat="1" x14ac:dyDescent="0.35">
      <c r="B37" s="69" t="s">
        <v>136</v>
      </c>
      <c r="C37" s="274" t="s">
        <v>53</v>
      </c>
      <c r="D37" s="274"/>
      <c r="E37" s="274"/>
      <c r="F37" s="274"/>
      <c r="G37" s="274"/>
      <c r="H37" s="274"/>
      <c r="I37" s="274"/>
    </row>
    <row r="38" spans="2:9" customFormat="1" x14ac:dyDescent="0.35">
      <c r="B38" s="87" t="s">
        <v>48</v>
      </c>
      <c r="C38" s="274" t="s">
        <v>143</v>
      </c>
      <c r="D38" s="274"/>
      <c r="E38" s="274"/>
      <c r="F38" s="274"/>
      <c r="G38" s="274"/>
      <c r="H38" s="274"/>
      <c r="I38" s="274"/>
    </row>
    <row r="39" spans="2:9" customFormat="1" x14ac:dyDescent="0.35">
      <c r="B39" s="87"/>
      <c r="C39" s="274"/>
      <c r="D39" s="274"/>
      <c r="E39" s="274"/>
      <c r="F39" s="274"/>
      <c r="G39" s="274"/>
      <c r="H39" s="274"/>
      <c r="I39" s="274"/>
    </row>
    <row r="40" spans="2:9" customFormat="1" x14ac:dyDescent="0.35">
      <c r="B40" s="87"/>
      <c r="C40" s="274"/>
      <c r="D40" s="274"/>
      <c r="E40" s="274"/>
      <c r="F40" s="274"/>
      <c r="G40" s="274"/>
      <c r="H40" s="274"/>
      <c r="I40" s="274"/>
    </row>
    <row r="41" spans="2:9" x14ac:dyDescent="0.35">
      <c r="G41" s="16"/>
    </row>
    <row r="49" x14ac:dyDescent="0.35"/>
    <row r="50" x14ac:dyDescent="0.35"/>
  </sheetData>
  <mergeCells count="20">
    <mergeCell ref="B2:B3"/>
    <mergeCell ref="C2:D2"/>
    <mergeCell ref="C3:D3"/>
    <mergeCell ref="C37:I37"/>
    <mergeCell ref="C38:I38"/>
    <mergeCell ref="B25:I25"/>
    <mergeCell ref="C39:I39"/>
    <mergeCell ref="C40:I40"/>
    <mergeCell ref="B21:I21"/>
    <mergeCell ref="B22:I22"/>
    <mergeCell ref="B24:I24"/>
    <mergeCell ref="B26:I26"/>
    <mergeCell ref="B28:I28"/>
    <mergeCell ref="C35:I35"/>
    <mergeCell ref="C36:I36"/>
    <mergeCell ref="B27:I27"/>
    <mergeCell ref="B29:I29"/>
    <mergeCell ref="B30:I30"/>
    <mergeCell ref="B32:I32"/>
    <mergeCell ref="B33:I33"/>
  </mergeCells>
  <phoneticPr fontId="8" type="noConversion"/>
  <pageMargins left="0.7" right="0.7" top="0.75" bottom="0.75" header="0.3" footer="0.3"/>
  <pageSetup paperSize="9" orientation="portrait" r:id="rId1"/>
  <drawing r:id="rId2"/>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A43100073</value>
    </field>
    <field name="Objective-Title">
      <value order="0">PUBLIC_SECTOR_INDICATORS_CB1_PUBLIC_v2</value>
    </field>
    <field name="Objective-Description">
      <value order="0"/>
    </field>
    <field name="Objective-CreationStamp">
      <value order="0">2022-11-29T11:55:28Z</value>
    </field>
    <field name="Objective-IsApproved">
      <value order="0">false</value>
    </field>
    <field name="Objective-IsPublished">
      <value order="0">true</value>
    </field>
    <field name="Objective-DatePublished">
      <value order="0">2022-12-05T10:00:09Z</value>
    </field>
    <field name="Objective-ModificationStamp">
      <value order="0">2022-12-05T10:00:09Z</value>
    </field>
    <field name="Objective-Owner">
      <value order="0">Piga, Emanuela (CCRA - Decarbonisation &amp; Climate Risk)</value>
    </field>
    <field name="Objective-Path">
      <value order="0">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Performance Indicators - 2016-2021:Publishing the user-friendly Excel indicators datasets online , December 2022</value>
    </field>
    <field name="Objective-Parent">
      <value order="0">Publishing the user-friendly Excel indicators datasets online , December 2022</value>
    </field>
    <field name="Objective-State">
      <value order="0">Published</value>
    </field>
    <field name="Objective-VersionId">
      <value order="0">vA82419456</value>
    </field>
    <field name="Objective-Version">
      <value order="0">2.0</value>
    </field>
    <field name="Objective-VersionNumber">
      <value order="0">3</value>
    </field>
    <field name="Objective-VersionComment">
      <value order="0"/>
    </field>
    <field name="Objective-FileNumber">
      <value order="0">qA1403589</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 page</vt:lpstr>
      <vt:lpstr>Introduction</vt:lpstr>
      <vt:lpstr>Notes</vt:lpstr>
      <vt:lpstr>Contents</vt:lpstr>
      <vt:lpstr>OverviewDiagram</vt:lpstr>
      <vt:lpstr>PS3.1</vt:lpstr>
      <vt:lpstr>PS3.2</vt:lpstr>
      <vt:lpstr>PS3.3</vt:lpstr>
      <vt:lpstr>PS3.4</vt:lpstr>
      <vt:lpstr>PS2.1</vt:lpstr>
      <vt:lpstr>PS2.2</vt:lpstr>
      <vt:lpstr>PS2.3</vt:lpstr>
      <vt:lpstr>PS2.4</vt:lpstr>
      <vt:lpstr>PS1.1</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WilliamsL032</dc:creator>
  <cp:lastModifiedBy>Phillips, Rebecca (OFM - Cabinet Division)</cp:lastModifiedBy>
  <dcterms:created xsi:type="dcterms:W3CDTF">2019-09-09T09:27:14Z</dcterms:created>
  <dcterms:modified xsi:type="dcterms:W3CDTF">2022-12-05T10:00:03Z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A43100073</vt:lpwstr>
  </property>
  <property fmtid="{D5CDD505-2E9C-101B-9397-08002B2CF9AE}" pid="4" name="Objective-Title">
    <vt:lpwstr>PUBLIC_SECTOR_INDICATORS_CB1_PUBLIC_v2</vt:lpwstr>
  </property>
  <property fmtid="{D5CDD505-2E9C-101B-9397-08002B2CF9AE}" pid="5" name="Objective-Description">
    <vt:lpwstr/>
  </property>
  <property fmtid="{D5CDD505-2E9C-101B-9397-08002B2CF9AE}" pid="6" name="Objective-CreationStamp">
    <vt:filetime>2022-11-29T11:55:28Z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2022-12-05T10:00:09Z</vt:filetime>
  </property>
  <property fmtid="{D5CDD505-2E9C-101B-9397-08002B2CF9AE}" pid="10" name="Objective-ModificationStamp">
    <vt:filetime>2022-12-05T10:00:09Z</vt:filetime>
  </property>
  <property fmtid="{D5CDD505-2E9C-101B-9397-08002B2CF9AE}" pid="11" name="Objective-Owner">
    <vt:lpwstr>Piga, Emanuela (CCRA - Decarbonisation &amp; Climate Risk)</vt:lpwstr>
  </property>
  <property fmtid="{D5CDD505-2E9C-101B-9397-08002B2CF9AE}" pid="12" name="Objective-Path">
    <vt:lpwstr>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Performance Indicators - 2016-2021:Publishing the user-friendly Excel indicators datasets online , December 2022</vt:lpwstr>
  </property>
  <property fmtid="{D5CDD505-2E9C-101B-9397-08002B2CF9AE}" pid="13" name="Objective-Parent">
    <vt:lpwstr>Publishing the user-friendly Excel indicators datasets online , December 2022</vt:lpwstr>
  </property>
  <property fmtid="{D5CDD505-2E9C-101B-9397-08002B2CF9AE}" pid="14" name="Objective-State">
    <vt:lpwstr>Published</vt:lpwstr>
  </property>
  <property fmtid="{D5CDD505-2E9C-101B-9397-08002B2CF9AE}" pid="15" name="Objective-VersionId">
    <vt:lpwstr>vA82419456</vt:lpwstr>
  </property>
  <property fmtid="{D5CDD505-2E9C-101B-9397-08002B2CF9AE}" pid="16" name="Objective-Version">
    <vt:lpwstr>2.0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qA1403589</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