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trlProps/ctrlProp3.xml" ContentType="application/vnd.ms-excel.controlproperti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ctrlProps/ctrlProp4.xml" ContentType="application/vnd.ms-excel.controlproperties+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5.xml" ContentType="application/vnd.openxmlformats-officedocument.drawing+xml"/>
  <Override PartName="/xl/ctrlProps/ctrlProp5.xml" ContentType="application/vnd.ms-excel.controlproperties+xml"/>
  <Override PartName="/xl/ctrlProps/ctrlProp6.xml" ContentType="application/vnd.ms-excel.controlproperties+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6.xml" ContentType="application/vnd.openxmlformats-officedocument.drawing+xml"/>
  <Override PartName="/xl/ctrlProps/ctrlProp7.xml" ContentType="application/vnd.ms-excel.controlproperties+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tables/table1.xml" ContentType="application/vnd.openxmlformats-officedocument.spreadsheetml.table+xml"/>
  <Override PartName="/xl/drawings/drawing7.xml" ContentType="application/vnd.openxmlformats-officedocument.drawing+xml"/>
  <Override PartName="/xl/ctrlProps/ctrlProp8.xml" ContentType="application/vnd.ms-excel.controlproperties+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tables/table2.xml" ContentType="application/vnd.openxmlformats-officedocument.spreadsheetml.table+xml"/>
  <Override PartName="/xl/drawings/drawing8.xml" ContentType="application/vnd.openxmlformats-officedocument.drawing+xml"/>
  <Override PartName="/xl/ctrlProps/ctrlProp9.xml" ContentType="application/vnd.ms-excel.controlproperties+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9.xml" ContentType="application/vnd.openxmlformats-officedocument.drawing+xml"/>
  <Override PartName="/xl/ctrlProps/ctrlProp10.xml" ContentType="application/vnd.ms-excel.controlproperties+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0.xml" ContentType="application/vnd.openxmlformats-officedocument.drawing+xml"/>
  <Override PartName="/xl/ctrlProps/ctrlProp11.xml" ContentType="application/vnd.ms-excel.controlproperties+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mc:AlternateContent xmlns:mc="http://schemas.openxmlformats.org/markup-compatibility/2006">
    <mc:Choice Requires="x15">
      <x15ac:absPath xmlns:x15ac="http://schemas.microsoft.com/office/spreadsheetml/2010/11/ac" url="P:\stats\SD5\publishing\"/>
    </mc:Choice>
  </mc:AlternateContent>
  <xr:revisionPtr revIDLastSave="0" documentId="8_{4E8673E6-31A0-4599-8992-B53439A8476F}" xr6:coauthVersionLast="47" xr6:coauthVersionMax="47" xr10:uidLastSave="{00000000-0000-0000-0000-000000000000}"/>
  <bookViews>
    <workbookView xWindow="28680" yWindow="-120" windowWidth="29040" windowHeight="15840" tabRatio="614" xr2:uid="{00000000-000D-0000-FFFF-FFFF00000000}"/>
  </bookViews>
  <sheets>
    <sheet name="Tudalen flaen" sheetId="17" r:id="rId1"/>
    <sheet name="Data" sheetId="27" r:id="rId2"/>
    <sheet name="1.1" sheetId="6" r:id="rId3"/>
    <sheet name="1.2" sheetId="7" r:id="rId4"/>
    <sheet name="1.3" sheetId="8" r:id="rId5"/>
    <sheet name="MM" sheetId="38" state="hidden" r:id="rId6"/>
    <sheet name="2.1" sheetId="40" r:id="rId7"/>
    <sheet name="PLASC_pobblwyddyn" sheetId="39" state="hidden" r:id="rId8"/>
    <sheet name="2.2" sheetId="44" r:id="rId9"/>
    <sheet name="TGAU_newydd" sheetId="42" state="hidden" r:id="rId10"/>
    <sheet name="2.3" sheetId="46" r:id="rId11"/>
    <sheet name="Lefel_A_AS_newydd" sheetId="45" state="hidden" r:id="rId12"/>
    <sheet name="2.4" sheetId="49" r:id="rId13"/>
    <sheet name="SWAC_dysgu_timeseries" sheetId="47" state="hidden" r:id="rId14"/>
    <sheet name="2.5" sheetId="51" r:id="rId15"/>
    <sheet name="PLASC_dysgu" sheetId="50" state="hidden" r:id="rId16"/>
    <sheet name="2.6" sheetId="54" r:id="rId17"/>
    <sheet name="SWAC_gallu" sheetId="52" state="hidden" r:id="rId18"/>
    <sheet name="Lookups" sheetId="18" state="hidden" r:id="rId19"/>
  </sheets>
  <definedNames>
    <definedName name="_xlnm._FilterDatabase" localSheetId="7" hidden="1">PLASC_pobblwyddyn!$A$2:$H$16354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4" i="38" l="1"/>
  <c r="A5" i="38"/>
  <c r="A6" i="38"/>
  <c r="A7" i="38"/>
  <c r="A8" i="38"/>
  <c r="A9" i="38"/>
  <c r="A10" i="38"/>
  <c r="A11" i="38"/>
  <c r="A12" i="38"/>
  <c r="A13" i="38"/>
  <c r="A14" i="38"/>
  <c r="A15" i="38"/>
  <c r="A16" i="38"/>
  <c r="A17" i="38"/>
  <c r="A18" i="38"/>
  <c r="A19" i="38"/>
  <c r="A20" i="38"/>
  <c r="A21" i="38"/>
  <c r="A22" i="38"/>
  <c r="A23" i="38"/>
  <c r="A24" i="38"/>
  <c r="A25" i="38"/>
  <c r="A26" i="38"/>
  <c r="A27" i="38"/>
  <c r="A28" i="38"/>
  <c r="A29" i="38"/>
  <c r="A30" i="38"/>
  <c r="A31" i="38"/>
  <c r="A32" i="38"/>
  <c r="A33" i="38"/>
  <c r="A34" i="38"/>
  <c r="A35" i="38"/>
  <c r="A36" i="38"/>
  <c r="A37" i="38"/>
  <c r="A38" i="38"/>
  <c r="A39" i="38"/>
  <c r="A40" i="38"/>
  <c r="A41" i="38"/>
  <c r="A42" i="38"/>
  <c r="A43" i="38"/>
  <c r="A44" i="38"/>
  <c r="A45" i="38"/>
  <c r="A46" i="38"/>
  <c r="A47" i="38"/>
  <c r="A48" i="38"/>
  <c r="A49" i="38"/>
  <c r="A50" i="38"/>
  <c r="A51" i="38"/>
  <c r="A52" i="38"/>
  <c r="A53" i="38"/>
  <c r="A54" i="38"/>
  <c r="A55" i="38"/>
  <c r="A56" i="38"/>
  <c r="A57" i="38"/>
  <c r="A58" i="38"/>
  <c r="A59" i="38"/>
  <c r="A60" i="38"/>
  <c r="A61" i="38"/>
  <c r="A62" i="38"/>
  <c r="A63" i="38"/>
  <c r="A64" i="38"/>
  <c r="A65" i="38"/>
  <c r="A66" i="38"/>
  <c r="A67" i="38"/>
  <c r="A68" i="38"/>
  <c r="A69" i="38"/>
  <c r="A70" i="38"/>
  <c r="A71" i="38"/>
  <c r="A72" i="38"/>
  <c r="A73" i="38"/>
  <c r="A74" i="38"/>
  <c r="A75" i="38"/>
  <c r="A76" i="38"/>
  <c r="A77" i="38"/>
  <c r="A78" i="38"/>
  <c r="A79" i="38"/>
  <c r="A80" i="38"/>
  <c r="A81" i="38"/>
  <c r="A82" i="38"/>
  <c r="A83" i="38"/>
  <c r="A84" i="38"/>
  <c r="A85" i="38"/>
  <c r="A86" i="38"/>
  <c r="A87" i="38"/>
  <c r="A88" i="38"/>
  <c r="A89" i="38"/>
  <c r="A90" i="38"/>
  <c r="A91" i="38"/>
  <c r="A92" i="38"/>
  <c r="A93" i="38"/>
  <c r="A94" i="38"/>
  <c r="A95" i="38"/>
  <c r="A96" i="38"/>
  <c r="A97" i="38"/>
  <c r="A98" i="38"/>
  <c r="A99" i="38"/>
  <c r="A100" i="38"/>
  <c r="A101" i="38"/>
  <c r="A102" i="38"/>
  <c r="A103" i="38"/>
  <c r="A104" i="38"/>
  <c r="A105" i="38"/>
  <c r="A106" i="38"/>
  <c r="A107" i="38"/>
  <c r="A108" i="38"/>
  <c r="A109" i="38"/>
  <c r="A110" i="38"/>
  <c r="A111" i="38"/>
  <c r="A112" i="38"/>
  <c r="A113" i="38"/>
  <c r="A114" i="38"/>
  <c r="A115" i="38"/>
  <c r="A116" i="38"/>
  <c r="A117" i="38"/>
  <c r="A118" i="38"/>
  <c r="A119" i="38"/>
  <c r="A120" i="38"/>
  <c r="A121" i="38"/>
  <c r="A122" i="38"/>
  <c r="A123" i="38"/>
  <c r="A124" i="38"/>
  <c r="A125" i="38"/>
  <c r="A126" i="38"/>
  <c r="A127" i="38"/>
  <c r="A128" i="38"/>
  <c r="A129" i="38"/>
  <c r="A130" i="38"/>
  <c r="A131" i="38"/>
  <c r="A132" i="38"/>
  <c r="A133" i="38"/>
  <c r="A134" i="38"/>
  <c r="A135" i="38"/>
  <c r="A136" i="38"/>
  <c r="A137" i="38"/>
  <c r="A138" i="38"/>
  <c r="A139" i="38"/>
  <c r="A140" i="38"/>
  <c r="A141" i="38"/>
  <c r="A142" i="38"/>
  <c r="A143" i="38"/>
  <c r="A144" i="38"/>
  <c r="A145" i="38"/>
  <c r="A146" i="38"/>
  <c r="A147" i="38"/>
  <c r="A148" i="38"/>
  <c r="A149" i="38"/>
  <c r="A150" i="38"/>
  <c r="A151" i="38"/>
  <c r="A152" i="38"/>
  <c r="A153" i="38"/>
  <c r="A154" i="38"/>
  <c r="A155" i="38"/>
  <c r="A156" i="38"/>
  <c r="A157" i="38"/>
  <c r="A158" i="38"/>
  <c r="A159" i="38"/>
  <c r="A160" i="38"/>
  <c r="A161" i="38"/>
  <c r="A162" i="38"/>
  <c r="A163" i="38"/>
  <c r="A164" i="38"/>
  <c r="A165" i="38"/>
  <c r="A166" i="38"/>
  <c r="A167" i="38"/>
  <c r="A168" i="38"/>
  <c r="A169" i="38"/>
  <c r="A170" i="38"/>
  <c r="A171" i="38"/>
  <c r="A172" i="38"/>
  <c r="A173" i="38"/>
  <c r="A174" i="38"/>
  <c r="A175" i="38"/>
  <c r="A176" i="38"/>
  <c r="A177" i="38"/>
  <c r="A178" i="38"/>
  <c r="A179" i="38"/>
  <c r="A180" i="38"/>
  <c r="A181" i="38"/>
  <c r="A182" i="38"/>
  <c r="A183" i="38"/>
  <c r="A184" i="38"/>
  <c r="A185" i="38"/>
  <c r="A186" i="38"/>
  <c r="A187" i="38"/>
  <c r="A188" i="38"/>
  <c r="B166" i="38"/>
  <c r="B167" i="38"/>
  <c r="B168" i="38"/>
  <c r="B169" i="38"/>
  <c r="B170" i="38"/>
  <c r="B171" i="38"/>
  <c r="B172" i="38"/>
  <c r="B173" i="38"/>
  <c r="B174" i="38"/>
  <c r="B175" i="38"/>
  <c r="B176" i="38"/>
  <c r="B177" i="38"/>
  <c r="B178" i="38"/>
  <c r="B179" i="38"/>
  <c r="B181" i="38"/>
  <c r="B182" i="38"/>
  <c r="B183" i="38"/>
  <c r="B184" i="38"/>
  <c r="B185" i="38"/>
  <c r="B186" i="38"/>
  <c r="B187" i="38"/>
  <c r="B188" i="38"/>
  <c r="C7" i="40"/>
  <c r="BY1" i="50" l="1"/>
  <c r="BX1" i="50"/>
  <c r="BW1" i="50"/>
  <c r="BV1" i="50"/>
  <c r="BU1" i="50"/>
  <c r="BT1" i="50"/>
  <c r="O1" i="45" l="1"/>
  <c r="N1" i="45"/>
  <c r="M1" i="45"/>
  <c r="X1" i="45"/>
  <c r="Y1" i="45"/>
  <c r="X1" i="42"/>
  <c r="Y1" i="42"/>
  <c r="N1" i="42"/>
  <c r="O1" i="42"/>
  <c r="W1" i="47"/>
  <c r="X1" i="47"/>
  <c r="Y1" i="47"/>
  <c r="Z1" i="47"/>
  <c r="AA1" i="47"/>
  <c r="AB1" i="47"/>
  <c r="C5" i="54"/>
  <c r="AN1" i="52"/>
  <c r="AM1" i="52"/>
  <c r="AL1" i="52"/>
  <c r="AK1" i="52"/>
  <c r="AJ1" i="52"/>
  <c r="AI1" i="52"/>
  <c r="AH1" i="52"/>
  <c r="AG1" i="52"/>
  <c r="AF1" i="52"/>
  <c r="AE1" i="52"/>
  <c r="AD1" i="52"/>
  <c r="AC1" i="52"/>
  <c r="AB1" i="52"/>
  <c r="AA1" i="52"/>
  <c r="Z1" i="52"/>
  <c r="Y1" i="52"/>
  <c r="X1" i="52"/>
  <c r="W1" i="52"/>
  <c r="V1" i="52"/>
  <c r="U1" i="52"/>
  <c r="T1" i="52"/>
  <c r="S1" i="52"/>
  <c r="R1" i="52"/>
  <c r="Q1" i="52"/>
  <c r="P1" i="52"/>
  <c r="O1" i="52"/>
  <c r="N1" i="52"/>
  <c r="F1" i="52"/>
  <c r="G1" i="52"/>
  <c r="H1" i="52"/>
  <c r="I1" i="52"/>
  <c r="J1" i="52"/>
  <c r="K1" i="52"/>
  <c r="L1" i="52"/>
  <c r="M1" i="52"/>
  <c r="E1" i="52"/>
  <c r="B7" i="52"/>
  <c r="B29" i="52"/>
  <c r="B28" i="52"/>
  <c r="B27" i="52"/>
  <c r="B26" i="52"/>
  <c r="B25" i="52"/>
  <c r="B24" i="52"/>
  <c r="B23" i="52"/>
  <c r="B22" i="52"/>
  <c r="B21" i="52"/>
  <c r="B20" i="52"/>
  <c r="B19" i="52"/>
  <c r="B18" i="52"/>
  <c r="B17" i="52"/>
  <c r="B16" i="52"/>
  <c r="B15" i="52"/>
  <c r="B14" i="52"/>
  <c r="B13" i="52"/>
  <c r="B12" i="52"/>
  <c r="B11" i="52"/>
  <c r="B10" i="52"/>
  <c r="B9" i="52"/>
  <c r="B8" i="52"/>
  <c r="B6" i="50"/>
  <c r="B8" i="50"/>
  <c r="B9" i="50"/>
  <c r="B10" i="50"/>
  <c r="B11" i="50"/>
  <c r="B12" i="50"/>
  <c r="B13" i="50"/>
  <c r="B15" i="50"/>
  <c r="B16" i="50"/>
  <c r="B17" i="50"/>
  <c r="B18" i="50"/>
  <c r="B19" i="50"/>
  <c r="B20" i="50"/>
  <c r="B22" i="50"/>
  <c r="B23" i="50"/>
  <c r="B24" i="50"/>
  <c r="B25" i="50"/>
  <c r="B26" i="50"/>
  <c r="B28" i="50"/>
  <c r="B29" i="50"/>
  <c r="B30" i="50"/>
  <c r="B31" i="50"/>
  <c r="B32" i="50"/>
  <c r="B8" i="47"/>
  <c r="B7" i="47"/>
  <c r="C5" i="51"/>
  <c r="AO1" i="50"/>
  <c r="AF1" i="50"/>
  <c r="Q1" i="50"/>
  <c r="BO1" i="50"/>
  <c r="BP1" i="50"/>
  <c r="BQ1" i="50"/>
  <c r="BR1" i="50"/>
  <c r="BS1" i="50"/>
  <c r="BI1" i="50"/>
  <c r="BJ1" i="50"/>
  <c r="BK1" i="50"/>
  <c r="BL1" i="50"/>
  <c r="BM1" i="50"/>
  <c r="BH1" i="50"/>
  <c r="BC1" i="50"/>
  <c r="BD1" i="50"/>
  <c r="BE1" i="50"/>
  <c r="BF1" i="50"/>
  <c r="BG1" i="50"/>
  <c r="BB1" i="50"/>
  <c r="BA1" i="50"/>
  <c r="AW1" i="50"/>
  <c r="AX1" i="50"/>
  <c r="AY1" i="50"/>
  <c r="AZ1" i="50"/>
  <c r="AV1" i="50"/>
  <c r="AQ1" i="50"/>
  <c r="AR1" i="50"/>
  <c r="AS1" i="50"/>
  <c r="AT1" i="50"/>
  <c r="AU1" i="50"/>
  <c r="AP1" i="50"/>
  <c r="AK1" i="50"/>
  <c r="AL1" i="50"/>
  <c r="AM1" i="50"/>
  <c r="AN1" i="50"/>
  <c r="AJ1" i="50"/>
  <c r="AE1" i="50"/>
  <c r="AG1" i="50"/>
  <c r="AH1" i="50"/>
  <c r="AI1" i="50"/>
  <c r="AD1" i="50"/>
  <c r="Y1" i="50"/>
  <c r="Z1" i="50"/>
  <c r="AA1" i="50"/>
  <c r="AB1" i="50"/>
  <c r="AC1" i="50"/>
  <c r="X1" i="50"/>
  <c r="S1" i="50"/>
  <c r="T1" i="50"/>
  <c r="U1" i="50"/>
  <c r="V1" i="50"/>
  <c r="W1" i="50"/>
  <c r="R1" i="50"/>
  <c r="M1" i="50"/>
  <c r="N1" i="50"/>
  <c r="O1" i="50"/>
  <c r="P1" i="50"/>
  <c r="L1" i="50"/>
  <c r="G1" i="50"/>
  <c r="H1" i="50"/>
  <c r="I1" i="50"/>
  <c r="J1" i="50"/>
  <c r="K1" i="50"/>
  <c r="F1" i="50"/>
  <c r="F1" i="47"/>
  <c r="G1" i="47"/>
  <c r="H1" i="47"/>
  <c r="I1" i="47"/>
  <c r="J1" i="47"/>
  <c r="K1" i="47"/>
  <c r="L1" i="47"/>
  <c r="M1" i="47"/>
  <c r="N1" i="47"/>
  <c r="O1" i="47"/>
  <c r="P1" i="47"/>
  <c r="Q1" i="47"/>
  <c r="R1" i="47"/>
  <c r="S1" i="47"/>
  <c r="T1" i="47"/>
  <c r="U1" i="47"/>
  <c r="V1" i="47"/>
  <c r="E1" i="47"/>
  <c r="C5" i="49"/>
  <c r="B9" i="47"/>
  <c r="B10" i="47"/>
  <c r="B11" i="47"/>
  <c r="B12" i="47"/>
  <c r="B13" i="47"/>
  <c r="B14" i="47"/>
  <c r="B15" i="47"/>
  <c r="B16" i="47"/>
  <c r="B17" i="47"/>
  <c r="B18" i="47"/>
  <c r="B19" i="47"/>
  <c r="B20" i="47"/>
  <c r="B21" i="47"/>
  <c r="B22" i="47"/>
  <c r="B23" i="47"/>
  <c r="B24" i="47"/>
  <c r="B25" i="47"/>
  <c r="B26" i="47"/>
  <c r="B27" i="47"/>
  <c r="B28" i="47"/>
  <c r="B29" i="47"/>
  <c r="A4" i="45"/>
  <c r="A5" i="45"/>
  <c r="B5" i="45"/>
  <c r="A6" i="45"/>
  <c r="B6" i="45"/>
  <c r="A7" i="45"/>
  <c r="B7" i="45"/>
  <c r="A8" i="45"/>
  <c r="B8" i="45"/>
  <c r="A9" i="45"/>
  <c r="B9" i="45"/>
  <c r="A10" i="45"/>
  <c r="B10" i="45"/>
  <c r="A11" i="45"/>
  <c r="B11" i="45"/>
  <c r="A12" i="45"/>
  <c r="B12" i="45"/>
  <c r="A13" i="45"/>
  <c r="B13" i="45"/>
  <c r="A14" i="45"/>
  <c r="B14" i="45"/>
  <c r="A15" i="45"/>
  <c r="B15" i="45"/>
  <c r="A16" i="45"/>
  <c r="B16" i="45"/>
  <c r="A17" i="45"/>
  <c r="B17" i="45"/>
  <c r="A18" i="45"/>
  <c r="B18" i="45"/>
  <c r="A19" i="45"/>
  <c r="B19" i="45"/>
  <c r="A20" i="45"/>
  <c r="B20" i="45"/>
  <c r="A21" i="45"/>
  <c r="B21" i="45"/>
  <c r="A22" i="45"/>
  <c r="B22" i="45"/>
  <c r="A23" i="45"/>
  <c r="B23" i="45"/>
  <c r="A24" i="45"/>
  <c r="B24" i="45"/>
  <c r="A25" i="45"/>
  <c r="B25" i="45"/>
  <c r="A26" i="45"/>
  <c r="B26" i="45"/>
  <c r="B4" i="45"/>
  <c r="A4" i="42"/>
  <c r="F1" i="45"/>
  <c r="W1" i="45"/>
  <c r="V1" i="45"/>
  <c r="U1" i="45"/>
  <c r="T1" i="45"/>
  <c r="S1" i="45"/>
  <c r="R1" i="45"/>
  <c r="Q1" i="45"/>
  <c r="P1" i="45"/>
  <c r="L1" i="45"/>
  <c r="K1" i="45"/>
  <c r="J1" i="45"/>
  <c r="I1" i="45"/>
  <c r="H1" i="45"/>
  <c r="G1" i="45"/>
  <c r="F1" i="42"/>
  <c r="G1" i="42"/>
  <c r="H1" i="42"/>
  <c r="I1" i="42"/>
  <c r="J1" i="42"/>
  <c r="K1" i="42"/>
  <c r="L1" i="42"/>
  <c r="M1" i="42"/>
  <c r="P1" i="42"/>
  <c r="Q1" i="42"/>
  <c r="R1" i="42"/>
  <c r="S1" i="42"/>
  <c r="T1" i="42"/>
  <c r="U1" i="42"/>
  <c r="V1" i="42"/>
  <c r="W1" i="42"/>
  <c r="B2" i="38"/>
  <c r="A2" i="38"/>
  <c r="B5" i="42"/>
  <c r="B6" i="42"/>
  <c r="B7" i="42"/>
  <c r="B8" i="42"/>
  <c r="B9" i="42"/>
  <c r="B10" i="42"/>
  <c r="B11" i="42"/>
  <c r="B12" i="42"/>
  <c r="B13" i="42"/>
  <c r="B14" i="42"/>
  <c r="B15" i="42"/>
  <c r="B16" i="42"/>
  <c r="B17" i="42"/>
  <c r="B18" i="42"/>
  <c r="B19" i="42"/>
  <c r="B20" i="42"/>
  <c r="B21" i="42"/>
  <c r="B22" i="42"/>
  <c r="B23" i="42"/>
  <c r="B24" i="42"/>
  <c r="B25" i="42"/>
  <c r="B26" i="42"/>
  <c r="B27" i="42"/>
  <c r="B28" i="42"/>
  <c r="B29" i="42"/>
  <c r="B30" i="42"/>
  <c r="B31" i="42"/>
  <c r="B32" i="42"/>
  <c r="B33" i="42"/>
  <c r="B34" i="42"/>
  <c r="B35" i="42"/>
  <c r="B36" i="42"/>
  <c r="B37" i="42"/>
  <c r="B38" i="42"/>
  <c r="B39" i="42"/>
  <c r="B40" i="42"/>
  <c r="B41" i="42"/>
  <c r="B42" i="42"/>
  <c r="B43" i="42"/>
  <c r="B44" i="42"/>
  <c r="B45" i="42"/>
  <c r="B46" i="42"/>
  <c r="B47" i="42"/>
  <c r="B48" i="42"/>
  <c r="B49" i="42"/>
  <c r="B50" i="42"/>
  <c r="B51" i="42"/>
  <c r="B52" i="42"/>
  <c r="B53" i="42"/>
  <c r="B54" i="42"/>
  <c r="B55" i="42"/>
  <c r="B56" i="42"/>
  <c r="B57" i="42"/>
  <c r="B58" i="42"/>
  <c r="B59" i="42"/>
  <c r="B60" i="42"/>
  <c r="B61" i="42"/>
  <c r="B62" i="42"/>
  <c r="B63" i="42"/>
  <c r="B64" i="42"/>
  <c r="B65" i="42"/>
  <c r="B66" i="42"/>
  <c r="B67" i="42"/>
  <c r="B68" i="42"/>
  <c r="B69" i="42"/>
  <c r="B70" i="42"/>
  <c r="B71" i="42"/>
  <c r="B72" i="42"/>
  <c r="B4" i="42"/>
  <c r="C5" i="46"/>
  <c r="J31" i="46" s="1"/>
  <c r="G42" i="54" l="1"/>
  <c r="G44" i="54"/>
  <c r="G46" i="54"/>
  <c r="I45" i="54"/>
  <c r="H42" i="54"/>
  <c r="H44" i="54"/>
  <c r="H46" i="54"/>
  <c r="J41" i="54"/>
  <c r="G41" i="54"/>
  <c r="I42" i="54"/>
  <c r="I44" i="54"/>
  <c r="I46" i="54"/>
  <c r="J42" i="54"/>
  <c r="J44" i="54"/>
  <c r="J46" i="54"/>
  <c r="I43" i="54"/>
  <c r="J45" i="54"/>
  <c r="G43" i="54"/>
  <c r="G45" i="54"/>
  <c r="H41" i="54"/>
  <c r="J43" i="54"/>
  <c r="H43" i="54"/>
  <c r="H45" i="54"/>
  <c r="I41" i="54"/>
  <c r="G42" i="51"/>
  <c r="O42" i="51"/>
  <c r="K40" i="51"/>
  <c r="G36" i="51"/>
  <c r="O36" i="51"/>
  <c r="K38" i="51"/>
  <c r="G34" i="51"/>
  <c r="O34" i="51"/>
  <c r="N34" i="51"/>
  <c r="H42" i="51"/>
  <c r="P42" i="51"/>
  <c r="L40" i="51"/>
  <c r="H36" i="51"/>
  <c r="P36" i="51"/>
  <c r="L38" i="51"/>
  <c r="H34" i="51"/>
  <c r="P34" i="51"/>
  <c r="F38" i="51"/>
  <c r="I42" i="51"/>
  <c r="Q42" i="51"/>
  <c r="M40" i="51"/>
  <c r="I36" i="51"/>
  <c r="Q36" i="51"/>
  <c r="M38" i="51"/>
  <c r="I34" i="51"/>
  <c r="Q34" i="51"/>
  <c r="J38" i="51"/>
  <c r="J42" i="51"/>
  <c r="F42" i="51"/>
  <c r="N40" i="51"/>
  <c r="J36" i="51"/>
  <c r="F36" i="51"/>
  <c r="N38" i="51"/>
  <c r="J34" i="51"/>
  <c r="F34" i="51"/>
  <c r="N36" i="51"/>
  <c r="K42" i="51"/>
  <c r="G40" i="51"/>
  <c r="O40" i="51"/>
  <c r="K36" i="51"/>
  <c r="G38" i="51"/>
  <c r="O38" i="51"/>
  <c r="K34" i="51"/>
  <c r="F40" i="51"/>
  <c r="L42" i="51"/>
  <c r="H40" i="51"/>
  <c r="P40" i="51"/>
  <c r="L36" i="51"/>
  <c r="H38" i="51"/>
  <c r="P38" i="51"/>
  <c r="L34" i="51"/>
  <c r="J40" i="51"/>
  <c r="M42" i="51"/>
  <c r="I40" i="51"/>
  <c r="Q40" i="51"/>
  <c r="M36" i="51"/>
  <c r="I38" i="51"/>
  <c r="Q38" i="51"/>
  <c r="M34" i="51"/>
  <c r="N42" i="51"/>
  <c r="F42" i="49"/>
  <c r="F44" i="49"/>
  <c r="I44" i="49"/>
  <c r="F41" i="49"/>
  <c r="G42" i="49"/>
  <c r="G44" i="49"/>
  <c r="H42" i="49"/>
  <c r="H44" i="49"/>
  <c r="I42" i="49"/>
  <c r="I43" i="49"/>
  <c r="F43" i="49"/>
  <c r="G41" i="49"/>
  <c r="I41" i="49"/>
  <c r="G43" i="49"/>
  <c r="H41" i="49"/>
  <c r="H43" i="49"/>
  <c r="K41" i="51"/>
  <c r="M39" i="51"/>
  <c r="G37" i="51"/>
  <c r="O37" i="51"/>
  <c r="I35" i="51"/>
  <c r="Q35" i="51"/>
  <c r="F35" i="51"/>
  <c r="J33" i="51"/>
  <c r="F33" i="51"/>
  <c r="L41" i="51"/>
  <c r="N39" i="51"/>
  <c r="H37" i="51"/>
  <c r="P37" i="51"/>
  <c r="J35" i="51"/>
  <c r="K33" i="51"/>
  <c r="M41" i="51"/>
  <c r="G39" i="51"/>
  <c r="O39" i="51"/>
  <c r="I37" i="51"/>
  <c r="Q37" i="51"/>
  <c r="K35" i="51"/>
  <c r="F41" i="51"/>
  <c r="L33" i="51"/>
  <c r="N41" i="51"/>
  <c r="H39" i="51"/>
  <c r="P39" i="51"/>
  <c r="J37" i="51"/>
  <c r="L35" i="51"/>
  <c r="M33" i="51"/>
  <c r="G41" i="51"/>
  <c r="O41" i="51"/>
  <c r="I39" i="51"/>
  <c r="Q39" i="51"/>
  <c r="K37" i="51"/>
  <c r="M35" i="51"/>
  <c r="F39" i="51"/>
  <c r="N33" i="51"/>
  <c r="H41" i="51"/>
  <c r="P41" i="51"/>
  <c r="J39" i="51"/>
  <c r="L37" i="51"/>
  <c r="N35" i="51"/>
  <c r="G33" i="51"/>
  <c r="O33" i="51"/>
  <c r="I41" i="51"/>
  <c r="Q41" i="51"/>
  <c r="K39" i="51"/>
  <c r="M37" i="51"/>
  <c r="G35" i="51"/>
  <c r="O35" i="51"/>
  <c r="F37" i="51"/>
  <c r="H33" i="51"/>
  <c r="P33" i="51"/>
  <c r="J41" i="51"/>
  <c r="L39" i="51"/>
  <c r="N37" i="51"/>
  <c r="H35" i="51"/>
  <c r="P35" i="51"/>
  <c r="I33" i="51"/>
  <c r="Q33" i="51"/>
  <c r="K31" i="46"/>
  <c r="I31" i="46"/>
  <c r="H31" i="46"/>
  <c r="G31" i="46"/>
  <c r="F31" i="46"/>
  <c r="E31" i="46"/>
  <c r="L31" i="46"/>
  <c r="M31" i="46"/>
  <c r="M32" i="46"/>
  <c r="K32" i="46"/>
  <c r="J32" i="46"/>
  <c r="N31" i="46"/>
  <c r="I32" i="46"/>
  <c r="E32" i="46"/>
  <c r="H32" i="46"/>
  <c r="G32" i="46"/>
  <c r="N32" i="46"/>
  <c r="F32" i="46"/>
  <c r="L32" i="46"/>
  <c r="F38" i="49"/>
  <c r="G36" i="49"/>
  <c r="I36" i="49"/>
  <c r="H36" i="49"/>
  <c r="H38" i="49"/>
  <c r="G38" i="49"/>
  <c r="F36" i="49"/>
  <c r="I39" i="49"/>
  <c r="I37" i="49"/>
  <c r="H39" i="49"/>
  <c r="H37" i="49"/>
  <c r="G39" i="49"/>
  <c r="G37" i="49"/>
  <c r="F39" i="49"/>
  <c r="F37" i="49"/>
  <c r="I38" i="49"/>
  <c r="J36" i="54"/>
  <c r="G39" i="54"/>
  <c r="J38" i="54"/>
  <c r="I38" i="54"/>
  <c r="I36" i="54"/>
  <c r="G34" i="54"/>
  <c r="I34" i="54"/>
  <c r="H38" i="54"/>
  <c r="H36" i="54"/>
  <c r="H34" i="54"/>
  <c r="G38" i="54"/>
  <c r="G36" i="54"/>
  <c r="J34" i="54"/>
  <c r="J37" i="54"/>
  <c r="J35" i="54"/>
  <c r="J39" i="54"/>
  <c r="I37" i="54"/>
  <c r="I35" i="54"/>
  <c r="I39" i="54"/>
  <c r="H37" i="54"/>
  <c r="H35" i="54"/>
  <c r="H39" i="54"/>
  <c r="G37" i="54"/>
  <c r="G35" i="54"/>
  <c r="A5" i="42"/>
  <c r="A6" i="42"/>
  <c r="A7" i="42"/>
  <c r="A8" i="42"/>
  <c r="A9" i="42"/>
  <c r="A10" i="42"/>
  <c r="A11" i="42"/>
  <c r="A12" i="42"/>
  <c r="A13" i="42"/>
  <c r="A14" i="42"/>
  <c r="A15" i="42"/>
  <c r="A16" i="42"/>
  <c r="A17" i="42"/>
  <c r="A18" i="42"/>
  <c r="A19" i="42"/>
  <c r="A20" i="42"/>
  <c r="A21" i="42"/>
  <c r="A22" i="42"/>
  <c r="A23" i="42"/>
  <c r="A24" i="42"/>
  <c r="A25" i="42"/>
  <c r="A26" i="42"/>
  <c r="A27" i="42"/>
  <c r="A28" i="42"/>
  <c r="A29" i="42"/>
  <c r="A30" i="42"/>
  <c r="A31" i="42"/>
  <c r="A32" i="42"/>
  <c r="A33" i="42"/>
  <c r="A34" i="42"/>
  <c r="A35" i="42"/>
  <c r="A36" i="42"/>
  <c r="A37" i="42"/>
  <c r="A38" i="42"/>
  <c r="A39" i="42"/>
  <c r="A40" i="42"/>
  <c r="A41" i="42"/>
  <c r="A42" i="42"/>
  <c r="A43" i="42"/>
  <c r="A44" i="42"/>
  <c r="A45" i="42"/>
  <c r="A46" i="42"/>
  <c r="A47" i="42"/>
  <c r="A48" i="42"/>
  <c r="A49" i="42"/>
  <c r="A50" i="42"/>
  <c r="A51" i="42"/>
  <c r="A52" i="42"/>
  <c r="A53" i="42"/>
  <c r="A54" i="42"/>
  <c r="A55" i="42"/>
  <c r="A56" i="42"/>
  <c r="A57" i="42"/>
  <c r="A58" i="42"/>
  <c r="A59" i="42"/>
  <c r="A60" i="42"/>
  <c r="A61" i="42"/>
  <c r="A62" i="42"/>
  <c r="A63" i="42"/>
  <c r="A64" i="42"/>
  <c r="A65" i="42"/>
  <c r="A66" i="42"/>
  <c r="A67" i="42"/>
  <c r="A68" i="42"/>
  <c r="A69" i="42"/>
  <c r="A70" i="42"/>
  <c r="A71" i="42"/>
  <c r="A72" i="42"/>
  <c r="C5" i="44"/>
  <c r="G38" i="44" l="1"/>
  <c r="O38" i="44"/>
  <c r="N39" i="44"/>
  <c r="M40" i="44"/>
  <c r="L41" i="44"/>
  <c r="K42" i="44"/>
  <c r="J43" i="44"/>
  <c r="F41" i="44"/>
  <c r="J41" i="44"/>
  <c r="F39" i="44"/>
  <c r="M39" i="44"/>
  <c r="H38" i="44"/>
  <c r="G39" i="44"/>
  <c r="O39" i="44"/>
  <c r="N40" i="44"/>
  <c r="M41" i="44"/>
  <c r="L42" i="44"/>
  <c r="K43" i="44"/>
  <c r="F42" i="44"/>
  <c r="I42" i="44"/>
  <c r="N38" i="44"/>
  <c r="I38" i="44"/>
  <c r="H39" i="44"/>
  <c r="G40" i="44"/>
  <c r="O40" i="44"/>
  <c r="N41" i="44"/>
  <c r="M42" i="44"/>
  <c r="L43" i="44"/>
  <c r="F43" i="44"/>
  <c r="H43" i="44"/>
  <c r="I43" i="44"/>
  <c r="J38" i="44"/>
  <c r="I39" i="44"/>
  <c r="H40" i="44"/>
  <c r="G41" i="44"/>
  <c r="O41" i="44"/>
  <c r="N42" i="44"/>
  <c r="M43" i="44"/>
  <c r="L39" i="44"/>
  <c r="K41" i="44"/>
  <c r="K38" i="44"/>
  <c r="J39" i="44"/>
  <c r="I40" i="44"/>
  <c r="H41" i="44"/>
  <c r="G42" i="44"/>
  <c r="O42" i="44"/>
  <c r="N43" i="44"/>
  <c r="K40" i="44"/>
  <c r="J42" i="44"/>
  <c r="L38" i="44"/>
  <c r="K39" i="44"/>
  <c r="J40" i="44"/>
  <c r="I41" i="44"/>
  <c r="H42" i="44"/>
  <c r="G43" i="44"/>
  <c r="O43" i="44"/>
  <c r="M38" i="44"/>
  <c r="L40" i="44"/>
  <c r="F40" i="44"/>
  <c r="F38" i="44"/>
  <c r="B35" i="40"/>
  <c r="C5" i="40"/>
  <c r="B4" i="38"/>
  <c r="B5" i="38"/>
  <c r="B6" i="38"/>
  <c r="B7" i="38"/>
  <c r="B8" i="38"/>
  <c r="B9" i="38"/>
  <c r="B10" i="38"/>
  <c r="B11" i="38"/>
  <c r="B12" i="38"/>
  <c r="B13" i="38"/>
  <c r="B14" i="38"/>
  <c r="B15" i="38"/>
  <c r="B16" i="38"/>
  <c r="B17" i="38"/>
  <c r="B18" i="38"/>
  <c r="B19" i="38"/>
  <c r="B20" i="38"/>
  <c r="B21" i="38"/>
  <c r="B22" i="38"/>
  <c r="B23" i="38"/>
  <c r="B24" i="38"/>
  <c r="B25" i="38"/>
  <c r="B26" i="38"/>
  <c r="B27" i="38"/>
  <c r="B28" i="38"/>
  <c r="B29" i="38"/>
  <c r="B30" i="38"/>
  <c r="B31" i="38"/>
  <c r="B32" i="38"/>
  <c r="B33" i="38"/>
  <c r="B34" i="38"/>
  <c r="B35" i="38"/>
  <c r="B36" i="38"/>
  <c r="B37" i="38"/>
  <c r="B38" i="38"/>
  <c r="B39" i="38"/>
  <c r="B40" i="38"/>
  <c r="B41" i="38"/>
  <c r="B42" i="38"/>
  <c r="B43" i="38"/>
  <c r="B44" i="38"/>
  <c r="B45" i="38"/>
  <c r="B46" i="38"/>
  <c r="B47" i="38"/>
  <c r="B48" i="38"/>
  <c r="B49" i="38"/>
  <c r="B50" i="38"/>
  <c r="B51" i="38"/>
  <c r="B52" i="38"/>
  <c r="B53" i="38"/>
  <c r="B54" i="38"/>
  <c r="B55" i="38"/>
  <c r="B56" i="38"/>
  <c r="B57" i="38"/>
  <c r="B58" i="38"/>
  <c r="B59" i="38"/>
  <c r="B60" i="38"/>
  <c r="B61" i="38"/>
  <c r="B62" i="38"/>
  <c r="B63" i="38"/>
  <c r="B64" i="38"/>
  <c r="B65" i="38"/>
  <c r="B66" i="38"/>
  <c r="B67" i="38"/>
  <c r="B68" i="38"/>
  <c r="B69" i="38"/>
  <c r="B70" i="38"/>
  <c r="B71" i="38"/>
  <c r="B72" i="38"/>
  <c r="B73" i="38"/>
  <c r="B74" i="38"/>
  <c r="B75" i="38"/>
  <c r="B76" i="38"/>
  <c r="B77" i="38"/>
  <c r="B78" i="38"/>
  <c r="B79" i="38"/>
  <c r="B80" i="38"/>
  <c r="B81" i="38"/>
  <c r="B82" i="38"/>
  <c r="B83" i="38"/>
  <c r="B84" i="38"/>
  <c r="B85" i="38"/>
  <c r="B86" i="38"/>
  <c r="B87" i="38"/>
  <c r="B88" i="38"/>
  <c r="B89" i="38"/>
  <c r="B90" i="38"/>
  <c r="B91" i="38"/>
  <c r="B92" i="38"/>
  <c r="B93" i="38"/>
  <c r="B94" i="38"/>
  <c r="B95" i="38"/>
  <c r="B96" i="38"/>
  <c r="B97" i="38"/>
  <c r="B98" i="38"/>
  <c r="B99" i="38"/>
  <c r="B100" i="38"/>
  <c r="B101" i="38"/>
  <c r="B102" i="38"/>
  <c r="B103" i="38"/>
  <c r="B104" i="38"/>
  <c r="B105" i="38"/>
  <c r="B106" i="38"/>
  <c r="B107" i="38"/>
  <c r="B108" i="38"/>
  <c r="B109" i="38"/>
  <c r="B110" i="38"/>
  <c r="B111" i="38"/>
  <c r="B112" i="38"/>
  <c r="B113" i="38"/>
  <c r="B114" i="38"/>
  <c r="B115" i="38"/>
  <c r="B116" i="38"/>
  <c r="B117" i="38"/>
  <c r="B118" i="38"/>
  <c r="B119" i="38"/>
  <c r="B120" i="38"/>
  <c r="B121" i="38"/>
  <c r="B122" i="38"/>
  <c r="B123" i="38"/>
  <c r="B124" i="38"/>
  <c r="B125" i="38"/>
  <c r="B126" i="38"/>
  <c r="B127" i="38"/>
  <c r="B128" i="38"/>
  <c r="B129" i="38"/>
  <c r="B130" i="38"/>
  <c r="B131" i="38"/>
  <c r="B132" i="38"/>
  <c r="B133" i="38"/>
  <c r="B134" i="38"/>
  <c r="B135" i="38"/>
  <c r="B136" i="38"/>
  <c r="B137" i="38"/>
  <c r="B138" i="38"/>
  <c r="B139" i="38"/>
  <c r="B140" i="38"/>
  <c r="B141" i="38"/>
  <c r="B142" i="38"/>
  <c r="B143" i="38"/>
  <c r="B144" i="38"/>
  <c r="B145" i="38"/>
  <c r="B146" i="38"/>
  <c r="B147" i="38"/>
  <c r="B148" i="38"/>
  <c r="B149" i="38"/>
  <c r="B150" i="38"/>
  <c r="B151" i="38"/>
  <c r="B152" i="38"/>
  <c r="B153" i="38"/>
  <c r="B154" i="38"/>
  <c r="B155" i="38"/>
  <c r="B156" i="38"/>
  <c r="B157" i="38"/>
  <c r="B158" i="38"/>
  <c r="B159" i="38"/>
  <c r="B160" i="38"/>
  <c r="B161" i="38"/>
  <c r="B162" i="38"/>
  <c r="B163" i="38"/>
  <c r="B164" i="38"/>
  <c r="B165" i="38"/>
  <c r="F57" i="40" l="1"/>
  <c r="N57" i="40"/>
  <c r="J58" i="40"/>
  <c r="F59" i="40"/>
  <c r="N59" i="40"/>
  <c r="J60" i="40"/>
  <c r="F61" i="40"/>
  <c r="N61" i="40"/>
  <c r="J62" i="40"/>
  <c r="F63" i="40"/>
  <c r="N63" i="40"/>
  <c r="J64" i="40"/>
  <c r="F65" i="40"/>
  <c r="N65" i="40"/>
  <c r="J66" i="40"/>
  <c r="F67" i="40"/>
  <c r="N67" i="40"/>
  <c r="J68" i="40"/>
  <c r="F69" i="40"/>
  <c r="N69" i="40"/>
  <c r="J70" i="40"/>
  <c r="G56" i="40"/>
  <c r="O56" i="40"/>
  <c r="J40" i="40"/>
  <c r="F41" i="40"/>
  <c r="N41" i="40"/>
  <c r="J42" i="40"/>
  <c r="F43" i="40"/>
  <c r="N43" i="40"/>
  <c r="J44" i="40"/>
  <c r="F45" i="40"/>
  <c r="N45" i="40"/>
  <c r="J46" i="40"/>
  <c r="F47" i="40"/>
  <c r="N47" i="40"/>
  <c r="J48" i="40"/>
  <c r="F49" i="40"/>
  <c r="N49" i="40"/>
  <c r="J50" i="40"/>
  <c r="F51" i="40"/>
  <c r="N51" i="40"/>
  <c r="J52" i="40"/>
  <c r="F53" i="40"/>
  <c r="N53" i="40"/>
  <c r="K39" i="40"/>
  <c r="M59" i="40"/>
  <c r="M61" i="40"/>
  <c r="M65" i="40"/>
  <c r="M69" i="40"/>
  <c r="E43" i="40"/>
  <c r="E47" i="40"/>
  <c r="I52" i="40"/>
  <c r="G57" i="40"/>
  <c r="O57" i="40"/>
  <c r="K58" i="40"/>
  <c r="G59" i="40"/>
  <c r="O59" i="40"/>
  <c r="K60" i="40"/>
  <c r="G61" i="40"/>
  <c r="O61" i="40"/>
  <c r="K62" i="40"/>
  <c r="G63" i="40"/>
  <c r="O63" i="40"/>
  <c r="K64" i="40"/>
  <c r="G65" i="40"/>
  <c r="O65" i="40"/>
  <c r="K66" i="40"/>
  <c r="G67" i="40"/>
  <c r="O67" i="40"/>
  <c r="K68" i="40"/>
  <c r="G69" i="40"/>
  <c r="O69" i="40"/>
  <c r="K70" i="40"/>
  <c r="H56" i="40"/>
  <c r="P56" i="40"/>
  <c r="K40" i="40"/>
  <c r="G41" i="40"/>
  <c r="O41" i="40"/>
  <c r="K42" i="40"/>
  <c r="G43" i="40"/>
  <c r="O43" i="40"/>
  <c r="K44" i="40"/>
  <c r="G45" i="40"/>
  <c r="O45" i="40"/>
  <c r="K46" i="40"/>
  <c r="G47" i="40"/>
  <c r="O47" i="40"/>
  <c r="K48" i="40"/>
  <c r="G49" i="40"/>
  <c r="O49" i="40"/>
  <c r="K50" i="40"/>
  <c r="G51" i="40"/>
  <c r="O51" i="40"/>
  <c r="K52" i="40"/>
  <c r="G53" i="40"/>
  <c r="O53" i="40"/>
  <c r="L39" i="40"/>
  <c r="I60" i="40"/>
  <c r="I62" i="40"/>
  <c r="I66" i="40"/>
  <c r="I70" i="40"/>
  <c r="I42" i="40"/>
  <c r="M47" i="40"/>
  <c r="M51" i="40"/>
  <c r="H57" i="40"/>
  <c r="P57" i="40"/>
  <c r="L58" i="40"/>
  <c r="H59" i="40"/>
  <c r="P59" i="40"/>
  <c r="L60" i="40"/>
  <c r="H61" i="40"/>
  <c r="P61" i="40"/>
  <c r="L62" i="40"/>
  <c r="H63" i="40"/>
  <c r="P63" i="40"/>
  <c r="L64" i="40"/>
  <c r="H65" i="40"/>
  <c r="P65" i="40"/>
  <c r="L66" i="40"/>
  <c r="H67" i="40"/>
  <c r="P67" i="40"/>
  <c r="L68" i="40"/>
  <c r="H69" i="40"/>
  <c r="P69" i="40"/>
  <c r="L70" i="40"/>
  <c r="I56" i="40"/>
  <c r="E56" i="40"/>
  <c r="L40" i="40"/>
  <c r="H41" i="40"/>
  <c r="P41" i="40"/>
  <c r="L42" i="40"/>
  <c r="H43" i="40"/>
  <c r="P43" i="40"/>
  <c r="L44" i="40"/>
  <c r="H45" i="40"/>
  <c r="P45" i="40"/>
  <c r="L46" i="40"/>
  <c r="H47" i="40"/>
  <c r="P47" i="40"/>
  <c r="L48" i="40"/>
  <c r="H49" i="40"/>
  <c r="P49" i="40"/>
  <c r="L50" i="40"/>
  <c r="H51" i="40"/>
  <c r="P51" i="40"/>
  <c r="L52" i="40"/>
  <c r="H53" i="40"/>
  <c r="P53" i="40"/>
  <c r="M39" i="40"/>
  <c r="E61" i="40"/>
  <c r="F56" i="40"/>
  <c r="M43" i="40"/>
  <c r="I48" i="40"/>
  <c r="E53" i="40"/>
  <c r="I57" i="40"/>
  <c r="E58" i="40"/>
  <c r="M58" i="40"/>
  <c r="I59" i="40"/>
  <c r="E60" i="40"/>
  <c r="M60" i="40"/>
  <c r="I61" i="40"/>
  <c r="E62" i="40"/>
  <c r="M62" i="40"/>
  <c r="I63" i="40"/>
  <c r="E64" i="40"/>
  <c r="M64" i="40"/>
  <c r="I65" i="40"/>
  <c r="E66" i="40"/>
  <c r="M66" i="40"/>
  <c r="I67" i="40"/>
  <c r="E68" i="40"/>
  <c r="M68" i="40"/>
  <c r="I69" i="40"/>
  <c r="E70" i="40"/>
  <c r="M70" i="40"/>
  <c r="J56" i="40"/>
  <c r="E40" i="40"/>
  <c r="M40" i="40"/>
  <c r="I41" i="40"/>
  <c r="E42" i="40"/>
  <c r="M42" i="40"/>
  <c r="I43" i="40"/>
  <c r="E44" i="40"/>
  <c r="M44" i="40"/>
  <c r="I45" i="40"/>
  <c r="E46" i="40"/>
  <c r="M46" i="40"/>
  <c r="I47" i="40"/>
  <c r="E48" i="40"/>
  <c r="M48" i="40"/>
  <c r="I49" i="40"/>
  <c r="E50" i="40"/>
  <c r="M50" i="40"/>
  <c r="I51" i="40"/>
  <c r="E52" i="40"/>
  <c r="M52" i="40"/>
  <c r="I53" i="40"/>
  <c r="F39" i="40"/>
  <c r="N39" i="40"/>
  <c r="E59" i="40"/>
  <c r="I64" i="40"/>
  <c r="M67" i="40"/>
  <c r="I40" i="40"/>
  <c r="E45" i="40"/>
  <c r="M49" i="40"/>
  <c r="J39" i="40"/>
  <c r="J57" i="40"/>
  <c r="F58" i="40"/>
  <c r="N58" i="40"/>
  <c r="J59" i="40"/>
  <c r="F60" i="40"/>
  <c r="N60" i="40"/>
  <c r="J61" i="40"/>
  <c r="F62" i="40"/>
  <c r="N62" i="40"/>
  <c r="J63" i="40"/>
  <c r="F64" i="40"/>
  <c r="N64" i="40"/>
  <c r="J65" i="40"/>
  <c r="F66" i="40"/>
  <c r="N66" i="40"/>
  <c r="J67" i="40"/>
  <c r="F68" i="40"/>
  <c r="N68" i="40"/>
  <c r="J69" i="40"/>
  <c r="F70" i="40"/>
  <c r="N70" i="40"/>
  <c r="K56" i="40"/>
  <c r="F40" i="40"/>
  <c r="N40" i="40"/>
  <c r="J41" i="40"/>
  <c r="F42" i="40"/>
  <c r="N42" i="40"/>
  <c r="J43" i="40"/>
  <c r="F44" i="40"/>
  <c r="N44" i="40"/>
  <c r="J45" i="40"/>
  <c r="F46" i="40"/>
  <c r="N46" i="40"/>
  <c r="J47" i="40"/>
  <c r="F48" i="40"/>
  <c r="N48" i="40"/>
  <c r="J49" i="40"/>
  <c r="F50" i="40"/>
  <c r="N50" i="40"/>
  <c r="J51" i="40"/>
  <c r="F52" i="40"/>
  <c r="N52" i="40"/>
  <c r="J53" i="40"/>
  <c r="G39" i="40"/>
  <c r="O39" i="40"/>
  <c r="M57" i="40"/>
  <c r="E65" i="40"/>
  <c r="E69" i="40"/>
  <c r="M41" i="40"/>
  <c r="I46" i="40"/>
  <c r="I50" i="40"/>
  <c r="K57" i="40"/>
  <c r="G58" i="40"/>
  <c r="O58" i="40"/>
  <c r="K59" i="40"/>
  <c r="G60" i="40"/>
  <c r="O60" i="40"/>
  <c r="K61" i="40"/>
  <c r="G62" i="40"/>
  <c r="O62" i="40"/>
  <c r="K63" i="40"/>
  <c r="G64" i="40"/>
  <c r="O64" i="40"/>
  <c r="K65" i="40"/>
  <c r="G66" i="40"/>
  <c r="O66" i="40"/>
  <c r="K67" i="40"/>
  <c r="G68" i="40"/>
  <c r="O68" i="40"/>
  <c r="K69" i="40"/>
  <c r="G70" i="40"/>
  <c r="O70" i="40"/>
  <c r="L56" i="40"/>
  <c r="G40" i="40"/>
  <c r="O40" i="40"/>
  <c r="K41" i="40"/>
  <c r="G42" i="40"/>
  <c r="O42" i="40"/>
  <c r="K43" i="40"/>
  <c r="G44" i="40"/>
  <c r="O44" i="40"/>
  <c r="K45" i="40"/>
  <c r="G46" i="40"/>
  <c r="O46" i="40"/>
  <c r="K47" i="40"/>
  <c r="G48" i="40"/>
  <c r="O48" i="40"/>
  <c r="K49" i="40"/>
  <c r="G50" i="40"/>
  <c r="O50" i="40"/>
  <c r="K51" i="40"/>
  <c r="G52" i="40"/>
  <c r="O52" i="40"/>
  <c r="K53" i="40"/>
  <c r="H39" i="40"/>
  <c r="P39" i="40"/>
  <c r="I58" i="40"/>
  <c r="M63" i="40"/>
  <c r="E67" i="40"/>
  <c r="E41" i="40"/>
  <c r="M45" i="40"/>
  <c r="E51" i="40"/>
  <c r="L57" i="40"/>
  <c r="H58" i="40"/>
  <c r="P58" i="40"/>
  <c r="L59" i="40"/>
  <c r="H60" i="40"/>
  <c r="P60" i="40"/>
  <c r="L61" i="40"/>
  <c r="H62" i="40"/>
  <c r="P62" i="40"/>
  <c r="L63" i="40"/>
  <c r="H64" i="40"/>
  <c r="P64" i="40"/>
  <c r="L65" i="40"/>
  <c r="H66" i="40"/>
  <c r="P66" i="40"/>
  <c r="L67" i="40"/>
  <c r="H68" i="40"/>
  <c r="P68" i="40"/>
  <c r="L69" i="40"/>
  <c r="H70" i="40"/>
  <c r="P70" i="40"/>
  <c r="M56" i="40"/>
  <c r="H40" i="40"/>
  <c r="P40" i="40"/>
  <c r="L41" i="40"/>
  <c r="H42" i="40"/>
  <c r="P42" i="40"/>
  <c r="L43" i="40"/>
  <c r="H44" i="40"/>
  <c r="P44" i="40"/>
  <c r="L45" i="40"/>
  <c r="H46" i="40"/>
  <c r="P46" i="40"/>
  <c r="L47" i="40"/>
  <c r="H48" i="40"/>
  <c r="P48" i="40"/>
  <c r="L49" i="40"/>
  <c r="H50" i="40"/>
  <c r="P50" i="40"/>
  <c r="L51" i="40"/>
  <c r="H52" i="40"/>
  <c r="P52" i="40"/>
  <c r="L53" i="40"/>
  <c r="I39" i="40"/>
  <c r="E39" i="40"/>
  <c r="E57" i="40"/>
  <c r="E63" i="40"/>
  <c r="I68" i="40"/>
  <c r="N56" i="40"/>
  <c r="I44" i="40"/>
  <c r="E49" i="40"/>
  <c r="M53" i="40"/>
  <c r="O35" i="40"/>
  <c r="G35" i="40"/>
  <c r="K34" i="40"/>
  <c r="N35" i="40"/>
  <c r="F35" i="40"/>
  <c r="J34" i="40"/>
  <c r="M35" i="40"/>
  <c r="E35" i="40"/>
  <c r="I34" i="40"/>
  <c r="L35" i="40"/>
  <c r="P35" i="40"/>
  <c r="H34" i="40"/>
  <c r="K35" i="40"/>
  <c r="O34" i="40"/>
  <c r="G34" i="40"/>
  <c r="L34" i="40"/>
  <c r="J35" i="40"/>
  <c r="N34" i="40"/>
  <c r="F34" i="40"/>
  <c r="P34" i="40"/>
  <c r="I35" i="40"/>
  <c r="M34" i="40"/>
  <c r="E34" i="40"/>
  <c r="H35" i="40"/>
  <c r="D28" i="40"/>
  <c r="C3" i="27" l="1"/>
  <c r="C5" i="8" l="1"/>
  <c r="L28" i="8" s="1"/>
  <c r="L30" i="8" s="1"/>
  <c r="C5" i="7"/>
  <c r="L28" i="7" s="1"/>
  <c r="L30" i="7" s="1"/>
  <c r="C5" i="6"/>
  <c r="L29" i="6" s="1"/>
  <c r="T1" i="17"/>
  <c r="E24" i="18"/>
  <c r="E23" i="18"/>
  <c r="E22" i="18"/>
  <c r="E21" i="18"/>
  <c r="E20" i="18"/>
  <c r="E19" i="18"/>
  <c r="E18" i="18"/>
  <c r="E17" i="18"/>
  <c r="E16" i="18"/>
  <c r="E15" i="18"/>
  <c r="E14" i="18"/>
  <c r="E13" i="18"/>
  <c r="E12" i="18"/>
  <c r="E11" i="18"/>
  <c r="E10" i="18"/>
  <c r="E9" i="18"/>
  <c r="E8" i="18"/>
  <c r="E7" i="18"/>
  <c r="E6" i="18"/>
  <c r="E5" i="18"/>
  <c r="E4" i="18"/>
  <c r="E3" i="18"/>
  <c r="L32" i="6" l="1"/>
  <c r="L31" i="6"/>
  <c r="A5" i="54"/>
  <c r="A5" i="51"/>
  <c r="A5" i="49"/>
  <c r="A5" i="44"/>
  <c r="A5" i="46"/>
  <c r="A5" i="40"/>
  <c r="K28" i="8"/>
  <c r="K30" i="8" s="1"/>
  <c r="I28" i="8"/>
  <c r="I30" i="8" s="1"/>
  <c r="H28" i="8"/>
  <c r="H30" i="8" s="1"/>
  <c r="G28" i="8"/>
  <c r="G30" i="8" s="1"/>
  <c r="F28" i="8"/>
  <c r="F30" i="8" s="1"/>
  <c r="E28" i="8"/>
  <c r="E30" i="8" s="1"/>
  <c r="J28" i="8"/>
  <c r="J30" i="8" s="1"/>
  <c r="H28" i="7"/>
  <c r="H30" i="7" s="1"/>
  <c r="G28" i="7"/>
  <c r="G30" i="7" s="1"/>
  <c r="F28" i="7"/>
  <c r="F30" i="7" s="1"/>
  <c r="E28" i="7"/>
  <c r="E30" i="7" s="1"/>
  <c r="K28" i="7"/>
  <c r="K30" i="7" s="1"/>
  <c r="J28" i="7"/>
  <c r="J30" i="7" s="1"/>
  <c r="I28" i="7"/>
  <c r="I30" i="7" s="1"/>
  <c r="H29" i="6"/>
  <c r="I29" i="6"/>
  <c r="J29" i="6"/>
  <c r="K29" i="6"/>
  <c r="E29" i="6"/>
  <c r="F29" i="6"/>
  <c r="G29" i="6"/>
  <c r="A5" i="8"/>
  <c r="A5" i="7"/>
  <c r="A5" i="6"/>
  <c r="E31" i="6" l="1"/>
  <c r="E32" i="6"/>
  <c r="G32" i="6"/>
  <c r="G31" i="6"/>
  <c r="K32" i="6"/>
  <c r="K31" i="6"/>
  <c r="J32" i="6"/>
  <c r="J31" i="6"/>
  <c r="F32" i="6"/>
  <c r="F31" i="6"/>
  <c r="I32" i="6"/>
  <c r="I31" i="6"/>
  <c r="H32" i="6"/>
  <c r="H31" i="6"/>
  <c r="BN1" i="50" l="1"/>
</calcChain>
</file>

<file path=xl/sharedStrings.xml><?xml version="1.0" encoding="utf-8"?>
<sst xmlns="http://schemas.openxmlformats.org/spreadsheetml/2006/main" count="22944" uniqueCount="12266">
  <si>
    <t>LEA</t>
  </si>
  <si>
    <t>Year</t>
  </si>
  <si>
    <t>Lookup ar gyfer y dropdown</t>
  </si>
  <si>
    <t>1</t>
  </si>
  <si>
    <t>Meithrin</t>
  </si>
  <si>
    <t>R</t>
  </si>
  <si>
    <t>W92000004</t>
  </si>
  <si>
    <t>W40000001</t>
  </si>
  <si>
    <t>W40000002</t>
  </si>
  <si>
    <t>W40000003</t>
  </si>
  <si>
    <t>W40000004</t>
  </si>
  <si>
    <t>W40000005</t>
  </si>
  <si>
    <t>W40000006</t>
  </si>
  <si>
    <t>W40000021</t>
  </si>
  <si>
    <t>W40000007</t>
  </si>
  <si>
    <t>W40000008</t>
  </si>
  <si>
    <t>W40000009</t>
  </si>
  <si>
    <t>W40000010</t>
  </si>
  <si>
    <t>W40000011</t>
  </si>
  <si>
    <t>W40000012</t>
  </si>
  <si>
    <t>W40000013</t>
  </si>
  <si>
    <t>W40000015</t>
  </si>
  <si>
    <t>W40000022</t>
  </si>
  <si>
    <t>W40000016</t>
  </si>
  <si>
    <t>W40000017</t>
  </si>
  <si>
    <t>W40000018</t>
  </si>
  <si>
    <t>W40000019</t>
  </si>
  <si>
    <t>W40000020</t>
  </si>
  <si>
    <t>W40000014</t>
  </si>
  <si>
    <t>2</t>
  </si>
  <si>
    <t>3</t>
  </si>
  <si>
    <t>4</t>
  </si>
  <si>
    <t>5</t>
  </si>
  <si>
    <t>6</t>
  </si>
  <si>
    <t>7</t>
  </si>
  <si>
    <t>8</t>
  </si>
  <si>
    <t>9</t>
  </si>
  <si>
    <t>10</t>
  </si>
  <si>
    <t>11</t>
  </si>
  <si>
    <t>12</t>
  </si>
  <si>
    <t>13</t>
  </si>
  <si>
    <t>Yn ôl</t>
  </si>
  <si>
    <t>Newidiwch yr ardal y mae gennych ddiddordeb ynddi:</t>
  </si>
  <si>
    <t xml:space="preserve">Y data </t>
  </si>
  <si>
    <t xml:space="preserve">Canran </t>
  </si>
  <si>
    <t>Heb gofrestru ar gyfer TGAU Cymraeg</t>
  </si>
  <si>
    <t xml:space="preserve">Nifer </t>
  </si>
  <si>
    <t>Cymraeg (ail iaith)</t>
  </si>
  <si>
    <t>Cymraeg (iaith gyntaf)</t>
  </si>
  <si>
    <t xml:space="preserve">Ffynhonnell: </t>
  </si>
  <si>
    <t>Data Mudiad Meithrin</t>
  </si>
  <si>
    <t>Niferoedd</t>
  </si>
  <si>
    <t>Nifer y lleoliadau</t>
  </si>
  <si>
    <t>Nifer y Cylchoedd Meithrin</t>
  </si>
  <si>
    <t>Nifer y plant sy'n mynychu'r Cylchoedd Meithrin</t>
  </si>
  <si>
    <t xml:space="preserve">Canran y plant sy'n trosglwyddo o'r Cylch Meithrin i ysgol gynradd cyfrwng Cymraeg </t>
  </si>
  <si>
    <t>%</t>
  </si>
  <si>
    <r>
      <t>Ynys M</t>
    </r>
    <r>
      <rPr>
        <sz val="11"/>
        <color indexed="8"/>
        <rFont val="Calibri"/>
        <family val="2"/>
        <scheme val="minor"/>
      </rPr>
      <t>ôn</t>
    </r>
  </si>
  <si>
    <t>Gwynedd</t>
  </si>
  <si>
    <t>Conwy</t>
  </si>
  <si>
    <t>Sir Ddinbych</t>
  </si>
  <si>
    <t>Sir y Fflint</t>
  </si>
  <si>
    <t>Wrecsam</t>
  </si>
  <si>
    <t>Ceredigion</t>
  </si>
  <si>
    <t>Sir Benfro</t>
  </si>
  <si>
    <t>Sir Gaerfyrddin</t>
  </si>
  <si>
    <t>Abertawe</t>
  </si>
  <si>
    <t>Castell-nedd Port Talbot</t>
  </si>
  <si>
    <t>Pen-y-bont ar Ogwr</t>
  </si>
  <si>
    <t>Bro Morgannwg</t>
  </si>
  <si>
    <t>Caerdydd</t>
  </si>
  <si>
    <t>Rhondda Cynon Taf</t>
  </si>
  <si>
    <t>Caerffili</t>
  </si>
  <si>
    <t>Blaenau Gwent</t>
  </si>
  <si>
    <t>Torfaen</t>
  </si>
  <si>
    <t>Sir Fynwy</t>
  </si>
  <si>
    <t>Casnewydd</t>
  </si>
  <si>
    <t>Powys</t>
  </si>
  <si>
    <t>Merthyr Tudful</t>
  </si>
  <si>
    <t>Cymru</t>
  </si>
  <si>
    <t>Cofrestradau</t>
  </si>
  <si>
    <t>Canran</t>
  </si>
  <si>
    <t>Addysgu/Gweithio drwy gyfrwng y Gymraeg</t>
  </si>
  <si>
    <t>Yn gallu addysgu/gweithio drwy gyfrwng y Gymraeg ond ddim yn gwneud</t>
  </si>
  <si>
    <t>Ddim yn gallu addysgu/gweithio drwy gyfrwng y Gymraeg</t>
  </si>
  <si>
    <t>Yn addysgu'r Gymraeg fel pwnc yn unig</t>
  </si>
  <si>
    <t xml:space="preserve">Total </t>
  </si>
  <si>
    <t>Teaching/working in Welsh in&amp;#10;current post (6)</t>
  </si>
  <si>
    <t>Able to teach/work in Welsh but&amp;#10;not doing so in current post (7)</t>
  </si>
  <si>
    <t>Unable to teach/work in Welsh (8)</t>
  </si>
  <si>
    <t>Teaching Welsh as a subject only (9)</t>
  </si>
  <si>
    <t xml:space="preserve">Unknown </t>
  </si>
  <si>
    <t>.</t>
  </si>
  <si>
    <t>Wales</t>
  </si>
  <si>
    <t>Isle of Anglesey</t>
  </si>
  <si>
    <t>Denbighshire</t>
  </si>
  <si>
    <t>Flintshire</t>
  </si>
  <si>
    <t>Wrexham</t>
  </si>
  <si>
    <t>Pembrokeshire</t>
  </si>
  <si>
    <t>Carmarthenshire</t>
  </si>
  <si>
    <t>Swansea</t>
  </si>
  <si>
    <t>Neath Port Talbot</t>
  </si>
  <si>
    <t>Bridgend</t>
  </si>
  <si>
    <t>The Vale of Glamorgan</t>
  </si>
  <si>
    <t>Merthyr Tydfil</t>
  </si>
  <si>
    <t>Caerphilly</t>
  </si>
  <si>
    <t>Monmouthshire</t>
  </si>
  <si>
    <t>Newport</t>
  </si>
  <si>
    <t>Cardiff</t>
  </si>
  <si>
    <t xml:space="preserve">Qualified teachers teaching Welsh as a first language </t>
  </si>
  <si>
    <t xml:space="preserve">Qualified teachers teaching other subjects through the medium of Welsh </t>
  </si>
  <si>
    <t xml:space="preserve">Qualified teachers able to teach Welsh or through the medium of Welsh, but not doing so </t>
  </si>
  <si>
    <t xml:space="preserve">Not qualified to teach Welsh or through the medium of Welsh. </t>
  </si>
  <si>
    <t xml:space="preserve">Qualified teachers teaching Welsh as a second language only </t>
  </si>
  <si>
    <t>Cyfrifiad Blynyddol o'r Gweithlu Ysgolion (CBGY), StatsCymru</t>
  </si>
  <si>
    <t xml:space="preserve">Cyfrifiad Ysgolion Blynyddol ar Lefel Disgyblion, StatsCymru </t>
  </si>
  <si>
    <t xml:space="preserve">Data am y Gymraeg yn ôl awdurdod lleol </t>
  </si>
  <si>
    <t>Dewiswch yr ardal y mae gennych ddiddordeb ynddi:</t>
  </si>
  <si>
    <t xml:space="preserve">Cliciwch yma i ddewis y data </t>
  </si>
  <si>
    <t>LabelCymraeg</t>
  </si>
  <si>
    <t>Cod</t>
  </si>
  <si>
    <t>LabelSaesneg</t>
  </si>
  <si>
    <t>Cymru / Wales</t>
  </si>
  <si>
    <t>yng Nghymru</t>
  </si>
  <si>
    <t>yn Ynys Môn</t>
  </si>
  <si>
    <t>yng Ngwynedd</t>
  </si>
  <si>
    <t>yng Nghonwy</t>
  </si>
  <si>
    <t>yn Sir Ddinbych</t>
  </si>
  <si>
    <t>yn Sir y Fflint</t>
  </si>
  <si>
    <t>yn Wrecsam</t>
  </si>
  <si>
    <t>yn Powys</t>
  </si>
  <si>
    <t>yng Ngheredigion</t>
  </si>
  <si>
    <t>yn Sir Benfro</t>
  </si>
  <si>
    <t>yn Sir Gaerfyrddin</t>
  </si>
  <si>
    <t>yn Abertawe</t>
  </si>
  <si>
    <t>yn Nghastell-nedd Port Talbot</t>
  </si>
  <si>
    <t>yn Mhen-y-bont ar Ogwr</t>
  </si>
  <si>
    <t>yn Mro Morgannwg</t>
  </si>
  <si>
    <t>yng Nghaerdydd</t>
  </si>
  <si>
    <t>yn Rhondda Cynon Taf</t>
  </si>
  <si>
    <t>ym Merthyr Tudful</t>
  </si>
  <si>
    <t>yng Nghaerffili</t>
  </si>
  <si>
    <t>ym Mlaenau Gwent</t>
  </si>
  <si>
    <t>yn Nhorfaen</t>
  </si>
  <si>
    <t>yn Sir Fynwy</t>
  </si>
  <si>
    <t>yng Nghasnewydd</t>
  </si>
  <si>
    <t>Data</t>
  </si>
  <si>
    <t xml:space="preserve">Data </t>
  </si>
  <si>
    <t>Nursery class</t>
  </si>
  <si>
    <t>Reception</t>
  </si>
  <si>
    <t>Year 1</t>
  </si>
  <si>
    <t>Year 2</t>
  </si>
  <si>
    <t>Year 3</t>
  </si>
  <si>
    <t>Year 4</t>
  </si>
  <si>
    <t>Year 5</t>
  </si>
  <si>
    <t>Year 6</t>
  </si>
  <si>
    <t>Year 7</t>
  </si>
  <si>
    <t>Year 8</t>
  </si>
  <si>
    <t>Year 9</t>
  </si>
  <si>
    <t>Year 10</t>
  </si>
  <si>
    <t>Year 11</t>
  </si>
  <si>
    <t>Year 12</t>
  </si>
  <si>
    <t>Year 13</t>
  </si>
  <si>
    <t>Dosbarth Derbyn</t>
  </si>
  <si>
    <t>Blwyddyn 1</t>
  </si>
  <si>
    <t>Blwyddyn 2</t>
  </si>
  <si>
    <t>Blwyddyn 3</t>
  </si>
  <si>
    <t>Blwyddyn 4</t>
  </si>
  <si>
    <t>Blwyddyn 5</t>
  </si>
  <si>
    <t>Blwyddyn 6</t>
  </si>
  <si>
    <t>Blwyddyn 7</t>
  </si>
  <si>
    <t>Blwyddyn 8</t>
  </si>
  <si>
    <t>Blwyddyn 9</t>
  </si>
  <si>
    <t>Blwyddyn 10</t>
  </si>
  <si>
    <t>Blwyddyn 11</t>
  </si>
  <si>
    <t>Blwyddyn 12</t>
  </si>
  <si>
    <t>Blwyddyn 13</t>
  </si>
  <si>
    <t>Nifer y disgyblion sy'n cael eu hasesu yn Gymraeg</t>
  </si>
  <si>
    <t>Canran y disgyblion sy'n cael eu hasesu yn Gymraeg</t>
  </si>
  <si>
    <t>Teaching/working in Welsh in current post</t>
  </si>
  <si>
    <t>Able to teach/work in Welsh but not doing so in current post</t>
  </si>
  <si>
    <t>Unable to teach/work in Welsh</t>
  </si>
  <si>
    <t>Teaching Welsh as a subject only</t>
  </si>
  <si>
    <t xml:space="preserve">Data am y Gymraeg </t>
  </si>
  <si>
    <t>Dewisiwch pa ddata:</t>
  </si>
  <si>
    <t>Blynyddoedd cynnar </t>
  </si>
  <si>
    <t>Mudiad Meithrin</t>
  </si>
  <si>
    <t>Addysg </t>
  </si>
  <si>
    <t>Dim sgiliau</t>
  </si>
  <si>
    <t>Lefel Mynediad</t>
  </si>
  <si>
    <t>Lefel Sylfaen</t>
  </si>
  <si>
    <t>Lefel Ganolradd</t>
  </si>
  <si>
    <t>Lefel Uwch</t>
  </si>
  <si>
    <t>Lefel Hyfedr</t>
  </si>
  <si>
    <t>Nifer</t>
  </si>
  <si>
    <t>No skills (6)</t>
  </si>
  <si>
    <t xml:space="preserve">Entry Level </t>
  </si>
  <si>
    <t xml:space="preserve">Foundation Level </t>
  </si>
  <si>
    <t xml:space="preserve">Intermediate Level </t>
  </si>
  <si>
    <t xml:space="preserve">Advanced Level </t>
  </si>
  <si>
    <t xml:space="preserve">Proficient Level </t>
  </si>
  <si>
    <t xml:space="preserve">Information not obtained </t>
  </si>
  <si>
    <t xml:space="preserve">Athrawon cymwysedig sy’n addysgu’r Gymraeg fel iaith gyntaf </t>
  </si>
  <si>
    <t xml:space="preserve">Athrawon cymwysedig sy’n addysgu’r Gymraeg fel ail iaith yn unig </t>
  </si>
  <si>
    <t xml:space="preserve">Athrawon cymwysedig sy’n addysgu pynciau eraill trwy gyfrwng y Gymraeg </t>
  </si>
  <si>
    <t xml:space="preserve">Athrawon cymwysedig sy’n gallu addysgu’r Gymraeg neu addysgu drwy gyfrwng y Gymraeg, ond nad ydynt yn gwneud hynny </t>
  </si>
  <si>
    <t xml:space="preserve">Athrawon nad ydynt yn gymwysedig i addysgu’r Gymraeg neu drwy gyfrwng y Gymraeg </t>
  </si>
  <si>
    <t>No skills</t>
  </si>
  <si>
    <t>Nursery</t>
  </si>
  <si>
    <t>2015/16</t>
  </si>
  <si>
    <t>2016/17</t>
  </si>
  <si>
    <t>2017/18</t>
  </si>
  <si>
    <t>2018/19</t>
  </si>
  <si>
    <t>2019/20</t>
  </si>
  <si>
    <t>2012/13</t>
  </si>
  <si>
    <t>2013/14</t>
  </si>
  <si>
    <t>2014/15</t>
  </si>
  <si>
    <t>% sy'n trosglwyddo i addysg gynradd cyfrwng Gymraeg</t>
  </si>
  <si>
    <t>Nifer a chanran y dysgwyr Blwyddyn 11 sydd wedi cael eu cofrestru ar gyfer TGAU yn y Gymraeg (iaith gyntaf neu ail iaith) a'r rhai sydd heb gofrestru ar gyfer y naill neu'r llall</t>
  </si>
  <si>
    <t>dataiaithgymraeg@llyw.cymru</t>
  </si>
  <si>
    <t>Canran y disgyblion sy'n astudio yn Gymraeg</t>
  </si>
  <si>
    <t>O 2015/16, mae'r garfan yn seiliedig ar ddisgyblion ym Mlwyddyn 11. Hyd at 2014/15, mae'r garfan yn seiliedig ar ddisgyblion 15 oed ar ddechrau'r flwyddyn academaidd.</t>
  </si>
  <si>
    <t xml:space="preserve">2011/12 </t>
  </si>
  <si>
    <t xml:space="preserve">2012/13 </t>
  </si>
  <si>
    <t xml:space="preserve">2013/14 </t>
  </si>
  <si>
    <t xml:space="preserve">2014/15 </t>
  </si>
  <si>
    <t xml:space="preserve">2015/16 </t>
  </si>
  <si>
    <t xml:space="preserve">2016/17 </t>
  </si>
  <si>
    <t xml:space="preserve">2017/18 </t>
  </si>
  <si>
    <t xml:space="preserve">2018/19 </t>
  </si>
  <si>
    <t xml:space="preserve">2019/20 </t>
  </si>
  <si>
    <t xml:space="preserve">2020/21 </t>
  </si>
  <si>
    <t xml:space="preserve">Wales </t>
  </si>
  <si>
    <t xml:space="preserve">Isle of Anglesey </t>
  </si>
  <si>
    <t xml:space="preserve">Gwynedd </t>
  </si>
  <si>
    <t xml:space="preserve">Conwy </t>
  </si>
  <si>
    <t xml:space="preserve">Denbighshire </t>
  </si>
  <si>
    <t xml:space="preserve">Flintshire </t>
  </si>
  <si>
    <t xml:space="preserve">Wrexham </t>
  </si>
  <si>
    <t xml:space="preserve">Powys </t>
  </si>
  <si>
    <t xml:space="preserve">Ceredigion </t>
  </si>
  <si>
    <t xml:space="preserve">Pembrokeshire </t>
  </si>
  <si>
    <t xml:space="preserve">Carmarthenshire </t>
  </si>
  <si>
    <t xml:space="preserve">Swansea </t>
  </si>
  <si>
    <t xml:space="preserve">Neath Port Talbot </t>
  </si>
  <si>
    <t xml:space="preserve">Bridgend </t>
  </si>
  <si>
    <t xml:space="preserve">Vale of Glamorgan </t>
  </si>
  <si>
    <t xml:space="preserve">Rhondda Cynon Taf </t>
  </si>
  <si>
    <t xml:space="preserve">Merthyr Tydfil </t>
  </si>
  <si>
    <t xml:space="preserve">Cardiff </t>
  </si>
  <si>
    <t xml:space="preserve">Caerphilly </t>
  </si>
  <si>
    <t xml:space="preserve">Blaenau Gwent </t>
  </si>
  <si>
    <t xml:space="preserve">Torfaen </t>
  </si>
  <si>
    <t xml:space="preserve">Monmouthshire </t>
  </si>
  <si>
    <t xml:space="preserve">Newport </t>
  </si>
  <si>
    <t>2011/12</t>
  </si>
  <si>
    <t>2020/21</t>
  </si>
  <si>
    <t>Nifer o gylchoedd meithrin / Number of cylchoedd meithrin</t>
  </si>
  <si>
    <t>I diweddaru - agor taenlen excel o wefan mudiad meithrin</t>
  </si>
  <si>
    <r>
      <t xml:space="preserve">Blwyddyn ysgol / </t>
    </r>
    <r>
      <rPr>
        <b/>
        <i/>
        <sz val="11"/>
        <color theme="1"/>
        <rFont val="Tenorite"/>
      </rPr>
      <t>School year</t>
    </r>
  </si>
  <si>
    <r>
      <t xml:space="preserve">Sir / </t>
    </r>
    <r>
      <rPr>
        <b/>
        <i/>
        <sz val="11"/>
        <color theme="1"/>
        <rFont val="Tenorite"/>
      </rPr>
      <t>County</t>
    </r>
  </si>
  <si>
    <r>
      <t xml:space="preserve">Nifer lleoliadau / </t>
    </r>
    <r>
      <rPr>
        <b/>
        <i/>
        <sz val="11"/>
        <rFont val="Tenorite"/>
      </rPr>
      <t>Number of locations</t>
    </r>
  </si>
  <si>
    <r>
      <t xml:space="preserve">Nifer o gylchoedd meithrin / </t>
    </r>
    <r>
      <rPr>
        <b/>
        <i/>
        <sz val="11"/>
        <rFont val="Tenorite"/>
      </rPr>
      <t>Number of cylchoedd meithrin</t>
    </r>
  </si>
  <si>
    <r>
      <t xml:space="preserve">Nifer wedi trosglwyddo o'r cylch i ysgol / </t>
    </r>
    <r>
      <rPr>
        <b/>
        <i/>
        <sz val="11"/>
        <rFont val="Tenorite"/>
      </rPr>
      <t>Number that have transferred from the cylch to the school</t>
    </r>
  </si>
  <si>
    <r>
      <t xml:space="preserve">Ysgol Gymraeg / </t>
    </r>
    <r>
      <rPr>
        <b/>
        <i/>
        <sz val="11"/>
        <rFont val="Tenorite"/>
      </rPr>
      <t>Welsh School</t>
    </r>
  </si>
  <si>
    <t>% Dilyniant</t>
  </si>
  <si>
    <t>2015-16</t>
  </si>
  <si>
    <t>2016-17</t>
  </si>
  <si>
    <t>2017-18</t>
  </si>
  <si>
    <t>2018-19</t>
  </si>
  <si>
    <t>2019-2020*</t>
  </si>
  <si>
    <t>2020-2021</t>
  </si>
  <si>
    <t>2021-2022</t>
  </si>
  <si>
    <t>Ynys Môn</t>
  </si>
  <si>
    <t>Nifer lleoliadau / Number of locations</t>
  </si>
  <si>
    <t>2021/22</t>
  </si>
  <si>
    <t>Nifer wedi mynychu'r cylchoedd meithrin / Number that have attended a cylch meithrin</t>
  </si>
  <si>
    <t>Row_ref_en</t>
  </si>
  <si>
    <t>Row_ref_cy</t>
  </si>
  <si>
    <t>NCyearActual2</t>
  </si>
  <si>
    <t>StudyWelsh</t>
  </si>
  <si>
    <t>countSW</t>
  </si>
  <si>
    <t>percSW</t>
  </si>
  <si>
    <t>14</t>
  </si>
  <si>
    <t>row_ref</t>
  </si>
  <si>
    <t>Nifer y disgyblion sy'n astudio'r Gymraeg fel iaith gyntaf</t>
  </si>
  <si>
    <t>Pwnc/Subject</t>
  </si>
  <si>
    <t>Cod AALI / LA code</t>
  </si>
  <si>
    <t>Awdurdod lleol / Local authority</t>
  </si>
  <si>
    <t>2012/13
Nifer/ Number</t>
  </si>
  <si>
    <t xml:space="preserve">2013/14
Nifer/ Number </t>
  </si>
  <si>
    <t xml:space="preserve">2014/15
Nifer/ Number </t>
  </si>
  <si>
    <t xml:space="preserve">2015/16
Nifer/ Number </t>
  </si>
  <si>
    <t xml:space="preserve">2016/17
Nifer/ Number </t>
  </si>
  <si>
    <t xml:space="preserve">2017/18
Nifer/ Number </t>
  </si>
  <si>
    <t xml:space="preserve">2018/19
Nifer/ Number </t>
  </si>
  <si>
    <t xml:space="preserve">2019/20
Nifer/ Number </t>
  </si>
  <si>
    <t>2012/13
Canran/ Percentage</t>
  </si>
  <si>
    <t>2013/14
Canran/ Percentage</t>
  </si>
  <si>
    <t>2014/15
Canran/ Percentage</t>
  </si>
  <si>
    <t>2015/16
Canran/ Percentage</t>
  </si>
  <si>
    <t>2016/17
Canran/ Percentage</t>
  </si>
  <si>
    <t>2017/18
Canran/ Percentage</t>
  </si>
  <si>
    <t>2018/19
Canran/ Percentage</t>
  </si>
  <si>
    <t>2019/20
Canran/ Percentage</t>
  </si>
  <si>
    <t>Cymraeg (iaith gyntaf) / Welsh (first language)</t>
  </si>
  <si>
    <t>Sir Ynys Môn / Isle of Anglesey</t>
  </si>
  <si>
    <t>Gwynedd / Gwynedd</t>
  </si>
  <si>
    <t>Conwy / Conwy</t>
  </si>
  <si>
    <t>Sir Ddinbych / Denbighshire</t>
  </si>
  <si>
    <t>Sir y Fflint / Flintshire</t>
  </si>
  <si>
    <t>Wrecsam / Wrexham</t>
  </si>
  <si>
    <t>Powys / Powys</t>
  </si>
  <si>
    <t>Ceredigion / Ceredigion</t>
  </si>
  <si>
    <t>Sir Benfro / Pembrokeshire</t>
  </si>
  <si>
    <t>Sir Gaerfyrddin / Carmarthenshire</t>
  </si>
  <si>
    <t>Abertawe / Swansea</t>
  </si>
  <si>
    <t>Castell-nedd Port Talbot / Neath Port Talbot</t>
  </si>
  <si>
    <t>Pen-y-bont ar Ogwr / Bridgend</t>
  </si>
  <si>
    <t>Bro Morgannwg / The Vale of Glamorgan</t>
  </si>
  <si>
    <t>Rhondda Cynon Taf / Rhondda Cynon Taf</t>
  </si>
  <si>
    <t>Merthyr Tudful / Merthyr Tydfil</t>
  </si>
  <si>
    <t>Caerffili / Caerphilly</t>
  </si>
  <si>
    <t>Blaenau Gwent / Blaenau Gwent</t>
  </si>
  <si>
    <t>Tor-faen / Torfaen</t>
  </si>
  <si>
    <t>Sir Fynwy / Monmouthshire</t>
  </si>
  <si>
    <t>Casnewydd / Newport</t>
  </si>
  <si>
    <t>Caerdydd / Cardiff</t>
  </si>
  <si>
    <t>Cymraeg (ail iaith) / Welsh (second language)</t>
  </si>
  <si>
    <t>Heb gofrestru ar gyfer TGAU Cymraeg / Not registered for a Welsh GCSE</t>
  </si>
  <si>
    <t>Nifer/Number</t>
  </si>
  <si>
    <t>Canran/Percentage</t>
  </si>
  <si>
    <t>Cymraeg (iaith gyntaf ac ail iaith) / Welsh (first language and second language)</t>
  </si>
  <si>
    <t xml:space="preserve">Diweddarwyd - </t>
  </si>
  <si>
    <t xml:space="preserve">2021/22 </t>
  </si>
  <si>
    <t>Wales (1)</t>
  </si>
  <si>
    <t>Isle of Anglesey (2)</t>
  </si>
  <si>
    <t>Gwynedd (2)</t>
  </si>
  <si>
    <t>Conwy (2)</t>
  </si>
  <si>
    <t>Denbighshire (2)</t>
  </si>
  <si>
    <t>Flintshire (2)</t>
  </si>
  <si>
    <t>Wrexham (2)</t>
  </si>
  <si>
    <t>Powys (3)</t>
  </si>
  <si>
    <t>Ceredigion (3)</t>
  </si>
  <si>
    <t>Pembrokeshire (3)</t>
  </si>
  <si>
    <t>Carmarthenshire (3)</t>
  </si>
  <si>
    <t>Swansea (3)</t>
  </si>
  <si>
    <t>Neath Port Talbot (3)</t>
  </si>
  <si>
    <t>Bridgend (4)</t>
  </si>
  <si>
    <t>Vale of Glamorgan (4)</t>
  </si>
  <si>
    <t>Rhondda Cynon Taf (4)</t>
  </si>
  <si>
    <t>Merthyr Tydfil (4)</t>
  </si>
  <si>
    <t>Caerphilly (5)</t>
  </si>
  <si>
    <t>Blaenau Gwent (5)</t>
  </si>
  <si>
    <t>Torfaen (5)</t>
  </si>
  <si>
    <t>Monmouthshire (5)</t>
  </si>
  <si>
    <t>Newport (5)</t>
  </si>
  <si>
    <t>Cardiff (4)</t>
  </si>
  <si>
    <t>Total</t>
  </si>
  <si>
    <t xml:space="preserve">North Wales </t>
  </si>
  <si>
    <t xml:space="preserve">South West and Mid Wales </t>
  </si>
  <si>
    <t xml:space="preserve">Central South Wales </t>
  </si>
  <si>
    <t xml:space="preserve">South East Wales </t>
  </si>
  <si>
    <t xml:space="preserve">2022/23 </t>
  </si>
  <si>
    <t>2022/23</t>
  </si>
  <si>
    <t>Diweddarwyd:</t>
  </si>
  <si>
    <t>Lle mae'r data:</t>
  </si>
  <si>
    <t>Teachers Welsh language ability by local authority (gov.wales)</t>
  </si>
  <si>
    <r>
      <t>StatsWales</t>
    </r>
    <r>
      <rPr>
        <b/>
        <sz val="8"/>
        <color rgb="FF333333"/>
        <rFont val="Arial"/>
        <family val="2"/>
      </rPr>
      <t> &gt; </t>
    </r>
    <r>
      <rPr>
        <b/>
        <sz val="8"/>
        <color rgb="FF581862"/>
        <rFont val="Arial"/>
        <family val="2"/>
      </rPr>
      <t>Education and skills</t>
    </r>
    <r>
      <rPr>
        <b/>
        <sz val="8"/>
        <color rgb="FF333333"/>
        <rFont val="Arial"/>
        <family val="2"/>
      </rPr>
      <t> &gt; </t>
    </r>
    <r>
      <rPr>
        <b/>
        <sz val="8"/>
        <color rgb="FF581862"/>
        <rFont val="Arial"/>
        <family val="2"/>
      </rPr>
      <t>Schools and teachers</t>
    </r>
    <r>
      <rPr>
        <b/>
        <sz val="8"/>
        <color rgb="FF333333"/>
        <rFont val="Arial"/>
        <family val="2"/>
      </rPr>
      <t> &gt; </t>
    </r>
    <r>
      <rPr>
        <b/>
        <sz val="8"/>
        <color rgb="FF581862"/>
        <rFont val="Arial"/>
        <family val="2"/>
      </rPr>
      <t>Teachers and support staff </t>
    </r>
    <r>
      <rPr>
        <b/>
        <sz val="8"/>
        <color rgb="FF333333"/>
        <rFont val="Arial"/>
        <family val="2"/>
      </rPr>
      <t>&gt; </t>
    </r>
    <r>
      <rPr>
        <b/>
        <sz val="8"/>
        <color rgb="FF581862"/>
        <rFont val="Arial"/>
        <family val="2"/>
      </rPr>
      <t>School Workforce Annual Census (SWAC)</t>
    </r>
    <r>
      <rPr>
        <b/>
        <sz val="8"/>
        <color rgb="FF333333"/>
        <rFont val="Arial"/>
        <family val="2"/>
      </rPr>
      <t> &gt; </t>
    </r>
    <r>
      <rPr>
        <b/>
        <sz val="8"/>
        <color rgb="FF581862"/>
        <rFont val="Arial"/>
        <family val="2"/>
      </rPr>
      <t>Welsh language</t>
    </r>
    <r>
      <rPr>
        <b/>
        <sz val="8"/>
        <color rgb="FF333333"/>
        <rFont val="Arial"/>
        <family val="2"/>
      </rPr>
      <t> &gt; Teachers Welsh language ability by local authority</t>
    </r>
  </si>
  <si>
    <t>PASTE YMA--&gt;</t>
  </si>
  <si>
    <r>
      <t>StatsWales</t>
    </r>
    <r>
      <rPr>
        <b/>
        <sz val="8"/>
        <color rgb="FF333333"/>
        <rFont val="Arial"/>
        <family val="2"/>
      </rPr>
      <t> &gt; </t>
    </r>
    <r>
      <rPr>
        <b/>
        <sz val="8"/>
        <color rgb="FF581862"/>
        <rFont val="Arial"/>
        <family val="2"/>
      </rPr>
      <t>Education and skills</t>
    </r>
    <r>
      <rPr>
        <b/>
        <sz val="8"/>
        <color rgb="FF333333"/>
        <rFont val="Arial"/>
        <family val="2"/>
      </rPr>
      <t> &gt; </t>
    </r>
    <r>
      <rPr>
        <b/>
        <sz val="8"/>
        <color rgb="FF581862"/>
        <rFont val="Arial"/>
        <family val="2"/>
      </rPr>
      <t>Schools and teachers</t>
    </r>
    <r>
      <rPr>
        <b/>
        <sz val="8"/>
        <color rgb="FF333333"/>
        <rFont val="Arial"/>
        <family val="2"/>
      </rPr>
      <t> &gt; </t>
    </r>
    <r>
      <rPr>
        <b/>
        <sz val="8"/>
        <color rgb="FF581862"/>
        <rFont val="Arial"/>
        <family val="2"/>
      </rPr>
      <t>Teachers and support staff </t>
    </r>
    <r>
      <rPr>
        <b/>
        <sz val="8"/>
        <color rgb="FF333333"/>
        <rFont val="Arial"/>
        <family val="2"/>
      </rPr>
      <t>&gt; </t>
    </r>
    <r>
      <rPr>
        <b/>
        <sz val="8"/>
        <color rgb="FF581862"/>
        <rFont val="Arial"/>
        <family val="2"/>
      </rPr>
      <t>Pupil Level Annual School Census</t>
    </r>
    <r>
      <rPr>
        <b/>
        <sz val="8"/>
        <color rgb="FF333333"/>
        <rFont val="Arial"/>
        <family val="2"/>
      </rPr>
      <t> &gt; </t>
    </r>
    <r>
      <rPr>
        <b/>
        <sz val="8"/>
        <color rgb="FF581862"/>
        <rFont val="Arial"/>
        <family val="2"/>
      </rPr>
      <t>School staff (PLASC)</t>
    </r>
    <r>
      <rPr>
        <b/>
        <sz val="8"/>
        <color rgb="FF333333"/>
        <rFont val="Arial"/>
        <family val="2"/>
      </rPr>
      <t> &gt; Teaching of Welsh in primary, middle and secondary schools by local authority, region and category</t>
    </r>
  </si>
  <si>
    <t>Teaching of Welsh in primary, middle and secondary schools by local authority, region and category (gov.wales)</t>
  </si>
  <si>
    <t>Teaching / working through the medium of Welsh by local authority (gov.wales)</t>
  </si>
  <si>
    <r>
      <t>StatsWales</t>
    </r>
    <r>
      <rPr>
        <b/>
        <sz val="8"/>
        <color rgb="FF333333"/>
        <rFont val="Arial"/>
        <family val="2"/>
      </rPr>
      <t> &gt; </t>
    </r>
    <r>
      <rPr>
        <b/>
        <sz val="8"/>
        <color rgb="FF581862"/>
        <rFont val="Arial"/>
        <family val="2"/>
      </rPr>
      <t>Education and skills</t>
    </r>
    <r>
      <rPr>
        <b/>
        <sz val="8"/>
        <color rgb="FF333333"/>
        <rFont val="Arial"/>
        <family val="2"/>
      </rPr>
      <t> &gt; </t>
    </r>
    <r>
      <rPr>
        <b/>
        <sz val="8"/>
        <color rgb="FF581862"/>
        <rFont val="Arial"/>
        <family val="2"/>
      </rPr>
      <t>Schools and teachers</t>
    </r>
    <r>
      <rPr>
        <b/>
        <sz val="8"/>
        <color rgb="FF333333"/>
        <rFont val="Arial"/>
        <family val="2"/>
      </rPr>
      <t> &gt; </t>
    </r>
    <r>
      <rPr>
        <b/>
        <sz val="8"/>
        <color rgb="FF581862"/>
        <rFont val="Arial"/>
        <family val="2"/>
      </rPr>
      <t>Teachers and support staff </t>
    </r>
    <r>
      <rPr>
        <b/>
        <sz val="8"/>
        <color rgb="FF333333"/>
        <rFont val="Arial"/>
        <family val="2"/>
      </rPr>
      <t>&gt; </t>
    </r>
    <r>
      <rPr>
        <b/>
        <sz val="8"/>
        <color rgb="FF581862"/>
        <rFont val="Arial"/>
        <family val="2"/>
      </rPr>
      <t>School Workforce Annual Census (SWAC)</t>
    </r>
    <r>
      <rPr>
        <b/>
        <sz val="8"/>
        <color rgb="FF333333"/>
        <rFont val="Arial"/>
        <family val="2"/>
      </rPr>
      <t> &gt; </t>
    </r>
    <r>
      <rPr>
        <b/>
        <sz val="8"/>
        <color rgb="FF581862"/>
        <rFont val="Arial"/>
        <family val="2"/>
      </rPr>
      <t>Welsh language</t>
    </r>
    <r>
      <rPr>
        <b/>
        <sz val="8"/>
        <color rgb="FF333333"/>
        <rFont val="Arial"/>
        <family val="2"/>
      </rPr>
      <t> &gt; Teaching / working through the medium of Welsh by local authority</t>
    </r>
  </si>
  <si>
    <t>Unknown</t>
  </si>
  <si>
    <t>ad hoc gan school stats</t>
  </si>
  <si>
    <t xml:space="preserve">2020/21
Nifer/ Number </t>
  </si>
  <si>
    <t>2021/22
Nifer/ Number</t>
  </si>
  <si>
    <t>2020/21
Canran/ Percentage</t>
  </si>
  <si>
    <t>2021/22
Canran/ Percentage</t>
  </si>
  <si>
    <t>Nifer a chanran y cofrestriadau Safon Uwch ac Uwch Gyfrannol yn y Gymraeg, iaith gyntaf ac ail iaith</t>
  </si>
  <si>
    <t>Nifer a chanran yr athrawon sy'n gallu addysgu drwy gyfrwng y Gymraeg - Cyfrifiad Ysgolion Blynyddol ar Lefel Disgyblion (CYBLD)</t>
  </si>
  <si>
    <t>Nifer y Cylchoedd Meithrin a nifer y lleoliadau Cylchoedd Meithrin</t>
  </si>
  <si>
    <t>Canran y plant sy’n trosglwyddo o'r Cylch Meithrin i ysgolion cynradd cyfrwng Cymraeg</t>
  </si>
  <si>
    <t>Gallu athrawon yn y Gymraeg - Cyfrifiad Blynyddol o'r Gweithlu Ysgolion (CBGY)</t>
  </si>
  <si>
    <t>Nifer a chanran yr athrawon sy'n gallu addysgu drwy gyfrwng y Gymraeg - Cyfrifiad Blynyddol o'r Gweithlu Ysgolion (CBGY)</t>
  </si>
  <si>
    <t>Nifer a chanran y dysgwyr sy’n astudio yn y Gymraeg fel iaith gyntaf, yn ôl blwyddyn ysgol</t>
  </si>
  <si>
    <t xml:space="preserve">Nifer y Cylchoedd Meithrin a nifer y lleoliadau Cylchoedd Meithrin </t>
  </si>
  <si>
    <t>Mae'r niferoedd yn y tabl isod wedi'u talgrynnu i'r 5 agosaf. Dangosir y canrannau i un lle degol. Defnyddir nodiadau llaw-fer yn y tabl isod:
[low] = gwerth sy'n agos at sero heb fod yn sero.</t>
  </si>
  <si>
    <t>[low]</t>
  </si>
  <si>
    <t>Diweddarwyd - 07/11/2023</t>
  </si>
  <si>
    <t>[c]</t>
  </si>
  <si>
    <t>Defnyddir nodiadau llaw-fer yn y tabl isod:
[c] = mae'r eitem ddata yn ddatgeliadol</t>
  </si>
  <si>
    <t>Nid yw'n ofynnol i ysgolion gyflwyno lefelau Uwch Gyfrannol ar gyfer y casgliad Cronfa Ddata Arholiadau Cymru felly dylid trin y data yn ofalus. Bydd mwyafrif y disgyblion yn mynd ymlaen i gwblhau'r Safon Uwch lawn.</t>
  </si>
  <si>
    <t>Nifer yr athrawon sy'n gallu addysgu drwy gyfrwng y Gymraeg (CBGY)</t>
  </si>
  <si>
    <t>Nifer yr athrawon sy'n gallu addysgu drwy gyfrwng y Gymraeg (CYBLD)</t>
  </si>
  <si>
    <t>Mae'r niferoedd yn y tabl isod wedi'u talgrynnu i'r 5 agosaf. Defnyddir nodiadau llaw-fer yn y tabl isod:
[low] = gwerth sy'n agos at sero heb fod yn sero.</t>
  </si>
  <si>
    <t>Gallu athrawon yn y Gymraeg (CBGY)</t>
  </si>
  <si>
    <t>Diweddarwyd - 10/11/2023</t>
  </si>
  <si>
    <t>2022-2023</t>
  </si>
  <si>
    <r>
      <t>2021</t>
    </r>
    <r>
      <rPr>
        <b/>
        <vertAlign val="superscript"/>
        <sz val="11"/>
        <color theme="0"/>
        <rFont val="Calibri"/>
        <family val="2"/>
        <scheme val="minor"/>
      </rPr>
      <t>a</t>
    </r>
  </si>
  <si>
    <t>20080111Cymru</t>
  </si>
  <si>
    <t>20080111Wales</t>
  </si>
  <si>
    <t>200801101Cymru</t>
  </si>
  <si>
    <t>200801101Wales</t>
  </si>
  <si>
    <t>200801111Cymru</t>
  </si>
  <si>
    <t>200801111Wales</t>
  </si>
  <si>
    <t>200801121Cymru</t>
  </si>
  <si>
    <t>200801121Wales</t>
  </si>
  <si>
    <t>200801131Cymru</t>
  </si>
  <si>
    <t>200801131Wales</t>
  </si>
  <si>
    <t>200801141Cymru</t>
  </si>
  <si>
    <t>200801141Wales</t>
  </si>
  <si>
    <t>20080121Cymru</t>
  </si>
  <si>
    <t>20080121Wales</t>
  </si>
  <si>
    <t>20080131Cymru</t>
  </si>
  <si>
    <t>20080131Wales</t>
  </si>
  <si>
    <t>20080141Cymru</t>
  </si>
  <si>
    <t>20080141Wales</t>
  </si>
  <si>
    <t>20080151Cymru</t>
  </si>
  <si>
    <t>20080151Wales</t>
  </si>
  <si>
    <t>20080161Cymru</t>
  </si>
  <si>
    <t>20080161Wales</t>
  </si>
  <si>
    <t>20080171Cymru</t>
  </si>
  <si>
    <t>20080171Wales</t>
  </si>
  <si>
    <t>20080181Cymru</t>
  </si>
  <si>
    <t>20080181Wales</t>
  </si>
  <si>
    <t>20080191Cymru</t>
  </si>
  <si>
    <t>20080191Wales</t>
  </si>
  <si>
    <t>200801Nursery1Cymru</t>
  </si>
  <si>
    <t>200801Nursery1Wales</t>
  </si>
  <si>
    <t>200801R1Cymru</t>
  </si>
  <si>
    <t>200801R1Wales</t>
  </si>
  <si>
    <t>20090111Cymru</t>
  </si>
  <si>
    <t>20090111Wales</t>
  </si>
  <si>
    <t>200901101Cymru</t>
  </si>
  <si>
    <t>200901101Wales</t>
  </si>
  <si>
    <t>200901111Cymru</t>
  </si>
  <si>
    <t>200901111Wales</t>
  </si>
  <si>
    <t>200901121Cymru</t>
  </si>
  <si>
    <t>200901121Wales</t>
  </si>
  <si>
    <t>200901131Cymru</t>
  </si>
  <si>
    <t>200901131Wales</t>
  </si>
  <si>
    <t>200901141Cymru</t>
  </si>
  <si>
    <t>200901141Wales</t>
  </si>
  <si>
    <t>20090121Cymru</t>
  </si>
  <si>
    <t>20090121Wales</t>
  </si>
  <si>
    <t>20090131Cymru</t>
  </si>
  <si>
    <t>20090131Wales</t>
  </si>
  <si>
    <t>20090141Cymru</t>
  </si>
  <si>
    <t>20090141Wales</t>
  </si>
  <si>
    <t>20090151Cymru</t>
  </si>
  <si>
    <t>20090151Wales</t>
  </si>
  <si>
    <t>20090161Cymru</t>
  </si>
  <si>
    <t>20090161Wales</t>
  </si>
  <si>
    <t>20090171Cymru</t>
  </si>
  <si>
    <t>20090171Wales</t>
  </si>
  <si>
    <t>20090181Cymru</t>
  </si>
  <si>
    <t>20090181Wales</t>
  </si>
  <si>
    <t>20090191Cymru</t>
  </si>
  <si>
    <t>20090191Wales</t>
  </si>
  <si>
    <t>200901Nursery1Cymru</t>
  </si>
  <si>
    <t>200901Nursery1Wales</t>
  </si>
  <si>
    <t>200901R1Cymru</t>
  </si>
  <si>
    <t>200901R1Wales</t>
  </si>
  <si>
    <t>20100111Cymru</t>
  </si>
  <si>
    <t>20100111Wales</t>
  </si>
  <si>
    <t>201001101Cymru</t>
  </si>
  <si>
    <t>201001101Wales</t>
  </si>
  <si>
    <t>201001111Cymru</t>
  </si>
  <si>
    <t>201001111Wales</t>
  </si>
  <si>
    <t>201001121Cymru</t>
  </si>
  <si>
    <t>201001121Wales</t>
  </si>
  <si>
    <t>201001131Cymru</t>
  </si>
  <si>
    <t>201001131Wales</t>
  </si>
  <si>
    <t>201001141Cymru</t>
  </si>
  <si>
    <t>201001141Wales</t>
  </si>
  <si>
    <t>20100121Cymru</t>
  </si>
  <si>
    <t>20100121Wales</t>
  </si>
  <si>
    <t>20100131Cymru</t>
  </si>
  <si>
    <t>20100131Wales</t>
  </si>
  <si>
    <t>20100141Cymru</t>
  </si>
  <si>
    <t>20100141Wales</t>
  </si>
  <si>
    <t>20100151Cymru</t>
  </si>
  <si>
    <t>20100151Wales</t>
  </si>
  <si>
    <t>20100161Cymru</t>
  </si>
  <si>
    <t>20100161Wales</t>
  </si>
  <si>
    <t>20100171Cymru</t>
  </si>
  <si>
    <t>20100171Wales</t>
  </si>
  <si>
    <t>20100181Cymru</t>
  </si>
  <si>
    <t>20100181Wales</t>
  </si>
  <si>
    <t>20100191Cymru</t>
  </si>
  <si>
    <t>20100191Wales</t>
  </si>
  <si>
    <t>201001Nursery1Cymru</t>
  </si>
  <si>
    <t>201001Nursery1Wales</t>
  </si>
  <si>
    <t>201001R1Cymru</t>
  </si>
  <si>
    <t>201001R1Wales</t>
  </si>
  <si>
    <t>20110111Cymru</t>
  </si>
  <si>
    <t>20110111Wales</t>
  </si>
  <si>
    <t>201101101Cymru</t>
  </si>
  <si>
    <t>201101101Wales</t>
  </si>
  <si>
    <t>201101111Cymru</t>
  </si>
  <si>
    <t>201101111Wales</t>
  </si>
  <si>
    <t>201101121Cymru</t>
  </si>
  <si>
    <t>201101121Wales</t>
  </si>
  <si>
    <t>201101131Cymru</t>
  </si>
  <si>
    <t>201101131Wales</t>
  </si>
  <si>
    <t>201101141Cymru</t>
  </si>
  <si>
    <t>201101141Wales</t>
  </si>
  <si>
    <t>20110121Cymru</t>
  </si>
  <si>
    <t>20110121Wales</t>
  </si>
  <si>
    <t>20110131Cymru</t>
  </si>
  <si>
    <t>20110131Wales</t>
  </si>
  <si>
    <t>20110141Cymru</t>
  </si>
  <si>
    <t>20110141Wales</t>
  </si>
  <si>
    <t>20110151Cymru</t>
  </si>
  <si>
    <t>20110151Wales</t>
  </si>
  <si>
    <t>20110161Cymru</t>
  </si>
  <si>
    <t>20110161Wales</t>
  </si>
  <si>
    <t>20110171Cymru</t>
  </si>
  <si>
    <t>20110171Wales</t>
  </si>
  <si>
    <t>20110181Cymru</t>
  </si>
  <si>
    <t>20110181Wales</t>
  </si>
  <si>
    <t>20110191Cymru</t>
  </si>
  <si>
    <t>20110191Wales</t>
  </si>
  <si>
    <t>201101Nursery1Cymru</t>
  </si>
  <si>
    <t>201101Nursery1Wales</t>
  </si>
  <si>
    <t>201101R1Cymru</t>
  </si>
  <si>
    <t>201101R1Wales</t>
  </si>
  <si>
    <t>20120111Cymru</t>
  </si>
  <si>
    <t>20120111Wales</t>
  </si>
  <si>
    <t>201201101Cymru</t>
  </si>
  <si>
    <t>201201101Wales</t>
  </si>
  <si>
    <t>201201111Cymru</t>
  </si>
  <si>
    <t>201201111Wales</t>
  </si>
  <si>
    <t>201201121Cymru</t>
  </si>
  <si>
    <t>201201121Wales</t>
  </si>
  <si>
    <t>201201131Cymru</t>
  </si>
  <si>
    <t>201201131Wales</t>
  </si>
  <si>
    <t>201201141Cymru</t>
  </si>
  <si>
    <t>201201141Wales</t>
  </si>
  <si>
    <t>20120121Cymru</t>
  </si>
  <si>
    <t>20120121Wales</t>
  </si>
  <si>
    <t>20120131Cymru</t>
  </si>
  <si>
    <t>20120131Wales</t>
  </si>
  <si>
    <t>20120141Cymru</t>
  </si>
  <si>
    <t>20120141Wales</t>
  </si>
  <si>
    <t>20120151Cymru</t>
  </si>
  <si>
    <t>20120151Wales</t>
  </si>
  <si>
    <t>20120161Cymru</t>
  </si>
  <si>
    <t>20120161Wales</t>
  </si>
  <si>
    <t>20120171Cymru</t>
  </si>
  <si>
    <t>20120171Wales</t>
  </si>
  <si>
    <t>20120181Cymru</t>
  </si>
  <si>
    <t>20120181Wales</t>
  </si>
  <si>
    <t>20120191Cymru</t>
  </si>
  <si>
    <t>20120191Wales</t>
  </si>
  <si>
    <t>201201Nursery1Cymru</t>
  </si>
  <si>
    <t>201201Nursery1Wales</t>
  </si>
  <si>
    <t>201201R1Cymru</t>
  </si>
  <si>
    <t>201201R1Wales</t>
  </si>
  <si>
    <t>20130111Cymru</t>
  </si>
  <si>
    <t>20130111Wales</t>
  </si>
  <si>
    <t>201301101Cymru</t>
  </si>
  <si>
    <t>201301101Wales</t>
  </si>
  <si>
    <t>201301111Cymru</t>
  </si>
  <si>
    <t>201301111Wales</t>
  </si>
  <si>
    <t>201301121Cymru</t>
  </si>
  <si>
    <t>201301121Wales</t>
  </si>
  <si>
    <t>201301131Cymru</t>
  </si>
  <si>
    <t>201301131Wales</t>
  </si>
  <si>
    <t>201301141Cymru</t>
  </si>
  <si>
    <t>201301141Wales</t>
  </si>
  <si>
    <t>20130121Cymru</t>
  </si>
  <si>
    <t>20130121Wales</t>
  </si>
  <si>
    <t>20130131Cymru</t>
  </si>
  <si>
    <t>20130131Wales</t>
  </si>
  <si>
    <t>20130141Cymru</t>
  </si>
  <si>
    <t>20130141Wales</t>
  </si>
  <si>
    <t>20130151Cymru</t>
  </si>
  <si>
    <t>20130151Wales</t>
  </si>
  <si>
    <t>20130161Cymru</t>
  </si>
  <si>
    <t>20130161Wales</t>
  </si>
  <si>
    <t>20130171Cymru</t>
  </si>
  <si>
    <t>20130171Wales</t>
  </si>
  <si>
    <t>20130181Cymru</t>
  </si>
  <si>
    <t>20130181Wales</t>
  </si>
  <si>
    <t>20130191Cymru</t>
  </si>
  <si>
    <t>20130191Wales</t>
  </si>
  <si>
    <t>201301Nursery1Cymru</t>
  </si>
  <si>
    <t>201301Nursery1Wales</t>
  </si>
  <si>
    <t>201301R1Cymru</t>
  </si>
  <si>
    <t>201301R1Wales</t>
  </si>
  <si>
    <t>20140111Cymru</t>
  </si>
  <si>
    <t>20140111Wales</t>
  </si>
  <si>
    <t>201401101Cymru</t>
  </si>
  <si>
    <t>201401101Wales</t>
  </si>
  <si>
    <t>201401111Cymru</t>
  </si>
  <si>
    <t>201401111Wales</t>
  </si>
  <si>
    <t>201401121Cymru</t>
  </si>
  <si>
    <t>201401121Wales</t>
  </si>
  <si>
    <t>201401131Cymru</t>
  </si>
  <si>
    <t>201401131Wales</t>
  </si>
  <si>
    <t>201401141Cymru</t>
  </si>
  <si>
    <t>201401141Wales</t>
  </si>
  <si>
    <t>20140121Cymru</t>
  </si>
  <si>
    <t>20140121Wales</t>
  </si>
  <si>
    <t>20140131Cymru</t>
  </si>
  <si>
    <t>20140131Wales</t>
  </si>
  <si>
    <t>20140141Cymru</t>
  </si>
  <si>
    <t>20140141Wales</t>
  </si>
  <si>
    <t>20140151Cymru</t>
  </si>
  <si>
    <t>20140151Wales</t>
  </si>
  <si>
    <t>20140161Cymru</t>
  </si>
  <si>
    <t>20140161Wales</t>
  </si>
  <si>
    <t>20140171Cymru</t>
  </si>
  <si>
    <t>20140171Wales</t>
  </si>
  <si>
    <t>20140181Cymru</t>
  </si>
  <si>
    <t>20140181Wales</t>
  </si>
  <si>
    <t>20140191Cymru</t>
  </si>
  <si>
    <t>20140191Wales</t>
  </si>
  <si>
    <t>201401Nursery1Cymru</t>
  </si>
  <si>
    <t>201401Nursery1Wales</t>
  </si>
  <si>
    <t>201401R1Cymru</t>
  </si>
  <si>
    <t>201401R1Wales</t>
  </si>
  <si>
    <t>20150111Cymru</t>
  </si>
  <si>
    <t>20150111Wales</t>
  </si>
  <si>
    <t>201501101Cymru</t>
  </si>
  <si>
    <t>201501101Wales</t>
  </si>
  <si>
    <t>201501111Cymru</t>
  </si>
  <si>
    <t>201501111Wales</t>
  </si>
  <si>
    <t>201501121Cymru</t>
  </si>
  <si>
    <t>201501121Wales</t>
  </si>
  <si>
    <t>201501131Cymru</t>
  </si>
  <si>
    <t>201501131Wales</t>
  </si>
  <si>
    <t>201501141Cymru</t>
  </si>
  <si>
    <t>201501141Wales</t>
  </si>
  <si>
    <t>20150121Cymru</t>
  </si>
  <si>
    <t>20150121Wales</t>
  </si>
  <si>
    <t>20150131Cymru</t>
  </si>
  <si>
    <t>20150131Wales</t>
  </si>
  <si>
    <t>20150141Cymru</t>
  </si>
  <si>
    <t>20150141Wales</t>
  </si>
  <si>
    <t>20150151Cymru</t>
  </si>
  <si>
    <t>20150151Wales</t>
  </si>
  <si>
    <t>20150161Cymru</t>
  </si>
  <si>
    <t>20150161Wales</t>
  </si>
  <si>
    <t>20150171Cymru</t>
  </si>
  <si>
    <t>20150171Wales</t>
  </si>
  <si>
    <t>20150181Cymru</t>
  </si>
  <si>
    <t>20150181Wales</t>
  </si>
  <si>
    <t>20150191Cymru</t>
  </si>
  <si>
    <t>20150191Wales</t>
  </si>
  <si>
    <t>201501Nursery1Cymru</t>
  </si>
  <si>
    <t>201501Nursery1Wales</t>
  </si>
  <si>
    <t>201501R1Cymru</t>
  </si>
  <si>
    <t>201501R1Wales</t>
  </si>
  <si>
    <t>20160111Cymru</t>
  </si>
  <si>
    <t>20160111Wales</t>
  </si>
  <si>
    <t>201601101Cymru</t>
  </si>
  <si>
    <t>201601101Wales</t>
  </si>
  <si>
    <t>201601111Cymru</t>
  </si>
  <si>
    <t>201601111Wales</t>
  </si>
  <si>
    <t>201601121Cymru</t>
  </si>
  <si>
    <t>201601121Wales</t>
  </si>
  <si>
    <t>201601131Cymru</t>
  </si>
  <si>
    <t>201601131Wales</t>
  </si>
  <si>
    <t>20160121Cymru</t>
  </si>
  <si>
    <t>20160121Wales</t>
  </si>
  <si>
    <t>20160131Cymru</t>
  </si>
  <si>
    <t>20160131Wales</t>
  </si>
  <si>
    <t>20160141Cymru</t>
  </si>
  <si>
    <t>20160141Wales</t>
  </si>
  <si>
    <t>20160151Cymru</t>
  </si>
  <si>
    <t>20160151Wales</t>
  </si>
  <si>
    <t>20160161Cymru</t>
  </si>
  <si>
    <t>20160161Wales</t>
  </si>
  <si>
    <t>20160171Cymru</t>
  </si>
  <si>
    <t>20160171Wales</t>
  </si>
  <si>
    <t>20160181Cymru</t>
  </si>
  <si>
    <t>20160181Wales</t>
  </si>
  <si>
    <t>20160191Cymru</t>
  </si>
  <si>
    <t>20160191Wales</t>
  </si>
  <si>
    <t>201601Nursery1Cymru</t>
  </si>
  <si>
    <t>201601Nursery1Wales</t>
  </si>
  <si>
    <t>201601R1Cymru</t>
  </si>
  <si>
    <t>201601R1Wales</t>
  </si>
  <si>
    <t>20170111Cymru</t>
  </si>
  <si>
    <t>20170111Wales</t>
  </si>
  <si>
    <t>201701101Cymru</t>
  </si>
  <si>
    <t>201701101Wales</t>
  </si>
  <si>
    <t>201701111Cymru</t>
  </si>
  <si>
    <t>201701111Wales</t>
  </si>
  <si>
    <t>201701121Cymru</t>
  </si>
  <si>
    <t>201701121Wales</t>
  </si>
  <si>
    <t>201701131Cymru</t>
  </si>
  <si>
    <t>201701131Wales</t>
  </si>
  <si>
    <t>201701141Cymru</t>
  </si>
  <si>
    <t>201701141Wales</t>
  </si>
  <si>
    <t>20170121Cymru</t>
  </si>
  <si>
    <t>20170121Wales</t>
  </si>
  <si>
    <t>20170131Cymru</t>
  </si>
  <si>
    <t>20170131Wales</t>
  </si>
  <si>
    <t>20170141Cymru</t>
  </si>
  <si>
    <t>20170141Wales</t>
  </si>
  <si>
    <t>20170151Cymru</t>
  </si>
  <si>
    <t>20170151Wales</t>
  </si>
  <si>
    <t>20170161Cymru</t>
  </si>
  <si>
    <t>20170161Wales</t>
  </si>
  <si>
    <t>20170171Cymru</t>
  </si>
  <si>
    <t>20170171Wales</t>
  </si>
  <si>
    <t>20170181Cymru</t>
  </si>
  <si>
    <t>20170181Wales</t>
  </si>
  <si>
    <t>20170191Cymru</t>
  </si>
  <si>
    <t>20170191Wales</t>
  </si>
  <si>
    <t>201701Nursery1Cymru</t>
  </si>
  <si>
    <t>201701Nursery1Wales</t>
  </si>
  <si>
    <t>201701R1Cymru</t>
  </si>
  <si>
    <t>201701R1Wales</t>
  </si>
  <si>
    <t>20180111Cymru</t>
  </si>
  <si>
    <t>20180111Wales</t>
  </si>
  <si>
    <t>201801101Cymru</t>
  </si>
  <si>
    <t>201801101Wales</t>
  </si>
  <si>
    <t>201801111Cymru</t>
  </si>
  <si>
    <t>201801111Wales</t>
  </si>
  <si>
    <t>201801121Cymru</t>
  </si>
  <si>
    <t>201801121Wales</t>
  </si>
  <si>
    <t>201801131Cymru</t>
  </si>
  <si>
    <t>201801131Wales</t>
  </si>
  <si>
    <t>201801141Cymru</t>
  </si>
  <si>
    <t>201801141Wales</t>
  </si>
  <si>
    <t>20180121Cymru</t>
  </si>
  <si>
    <t>20180121Wales</t>
  </si>
  <si>
    <t>20180131Cymru</t>
  </si>
  <si>
    <t>20180131Wales</t>
  </si>
  <si>
    <t>20180141Cymru</t>
  </si>
  <si>
    <t>20180141Wales</t>
  </si>
  <si>
    <t>20180151Cymru</t>
  </si>
  <si>
    <t>20180151Wales</t>
  </si>
  <si>
    <t>20180161Cymru</t>
  </si>
  <si>
    <t>20180161Wales</t>
  </si>
  <si>
    <t>20180171Cymru</t>
  </si>
  <si>
    <t>20180171Wales</t>
  </si>
  <si>
    <t>20180181Cymru</t>
  </si>
  <si>
    <t>20180181Wales</t>
  </si>
  <si>
    <t>20180191Cymru</t>
  </si>
  <si>
    <t>20180191Wales</t>
  </si>
  <si>
    <t>201801Nursery1Cymru</t>
  </si>
  <si>
    <t>201801Nursery1Wales</t>
  </si>
  <si>
    <t>201801R1Cymru</t>
  </si>
  <si>
    <t>201801R1Wales</t>
  </si>
  <si>
    <t>20190111Cymru</t>
  </si>
  <si>
    <t>20190111Wales</t>
  </si>
  <si>
    <t>201901101Cymru</t>
  </si>
  <si>
    <t>201901101Wales</t>
  </si>
  <si>
    <t>201901111Cymru</t>
  </si>
  <si>
    <t>201901111Wales</t>
  </si>
  <si>
    <t>201901121Cymru</t>
  </si>
  <si>
    <t>201901121Wales</t>
  </si>
  <si>
    <t>201901131Cymru</t>
  </si>
  <si>
    <t>201901131Wales</t>
  </si>
  <si>
    <t>201901141Cymru</t>
  </si>
  <si>
    <t>201901141Wales</t>
  </si>
  <si>
    <t>20190121Cymru</t>
  </si>
  <si>
    <t>20190121Wales</t>
  </si>
  <si>
    <t>20190131Cymru</t>
  </si>
  <si>
    <t>20190131Wales</t>
  </si>
  <si>
    <t>20190141Cymru</t>
  </si>
  <si>
    <t>20190141Wales</t>
  </si>
  <si>
    <t>20190151Cymru</t>
  </si>
  <si>
    <t>20190151Wales</t>
  </si>
  <si>
    <t>20190161Cymru</t>
  </si>
  <si>
    <t>20190161Wales</t>
  </si>
  <si>
    <t>20190171Cymru</t>
  </si>
  <si>
    <t>20190171Wales</t>
  </si>
  <si>
    <t>20190181Cymru</t>
  </si>
  <si>
    <t>20190181Wales</t>
  </si>
  <si>
    <t>20190191Cymru</t>
  </si>
  <si>
    <t>20190191Wales</t>
  </si>
  <si>
    <t>201901Nursery1Cymru</t>
  </si>
  <si>
    <t>201901Nursery1Wales</t>
  </si>
  <si>
    <t>201901R1Cymru</t>
  </si>
  <si>
    <t>201901R1Wales</t>
  </si>
  <si>
    <t>20200111Cymru</t>
  </si>
  <si>
    <t>20200111Wales</t>
  </si>
  <si>
    <t>202001101Cymru</t>
  </si>
  <si>
    <t>202001101Wales</t>
  </si>
  <si>
    <t>202001111Cymru</t>
  </si>
  <si>
    <t>202001111Wales</t>
  </si>
  <si>
    <t>202001121Cymru</t>
  </si>
  <si>
    <t>202001121Wales</t>
  </si>
  <si>
    <t>202001131Cymru</t>
  </si>
  <si>
    <t>202001131Wales</t>
  </si>
  <si>
    <t>202001141Cymru</t>
  </si>
  <si>
    <t>202001141Wales</t>
  </si>
  <si>
    <t>20200121Cymru</t>
  </si>
  <si>
    <t>20200121Wales</t>
  </si>
  <si>
    <t>20200131Cymru</t>
  </si>
  <si>
    <t>20200131Wales</t>
  </si>
  <si>
    <t>20200141Cymru</t>
  </si>
  <si>
    <t>20200141Wales</t>
  </si>
  <si>
    <t>20200151Cymru</t>
  </si>
  <si>
    <t>20200151Wales</t>
  </si>
  <si>
    <t>20200161Cymru</t>
  </si>
  <si>
    <t>20200161Wales</t>
  </si>
  <si>
    <t>20200171Cymru</t>
  </si>
  <si>
    <t>20200171Wales</t>
  </si>
  <si>
    <t>20200181Cymru</t>
  </si>
  <si>
    <t>20200181Wales</t>
  </si>
  <si>
    <t>20200191Cymru</t>
  </si>
  <si>
    <t>20200191Wales</t>
  </si>
  <si>
    <t>202001Nursery1Cymru</t>
  </si>
  <si>
    <t>202001Nursery1Wales</t>
  </si>
  <si>
    <t>202001R1Cymru</t>
  </si>
  <si>
    <t>202001R1Wales</t>
  </si>
  <si>
    <t>20210111Cymru</t>
  </si>
  <si>
    <t>20210111Wales</t>
  </si>
  <si>
    <t>202101101Cymru</t>
  </si>
  <si>
    <t>202101101Wales</t>
  </si>
  <si>
    <t>202101111Cymru</t>
  </si>
  <si>
    <t>202101111Wales</t>
  </si>
  <si>
    <t>202101121Cymru</t>
  </si>
  <si>
    <t>202101121Wales</t>
  </si>
  <si>
    <t>202101131Cymru</t>
  </si>
  <si>
    <t>202101131Wales</t>
  </si>
  <si>
    <t>202101141Cymru</t>
  </si>
  <si>
    <t>202101141Wales</t>
  </si>
  <si>
    <t>20210121Cymru</t>
  </si>
  <si>
    <t>20210121Wales</t>
  </si>
  <si>
    <t>20210131Cymru</t>
  </si>
  <si>
    <t>20210131Wales</t>
  </si>
  <si>
    <t>20210141Cymru</t>
  </si>
  <si>
    <t>20210141Wales</t>
  </si>
  <si>
    <t>20210151Cymru</t>
  </si>
  <si>
    <t>20210151Wales</t>
  </si>
  <si>
    <t>20210161Cymru</t>
  </si>
  <si>
    <t>20210161Wales</t>
  </si>
  <si>
    <t>20210171Cymru</t>
  </si>
  <si>
    <t>20210171Wales</t>
  </si>
  <si>
    <t>20210181Cymru</t>
  </si>
  <si>
    <t>20210181Wales</t>
  </si>
  <si>
    <t>20210191Cymru</t>
  </si>
  <si>
    <t>20210191Wales</t>
  </si>
  <si>
    <t>202101Nursery1Cymru</t>
  </si>
  <si>
    <t>202101Nursery1Wales</t>
  </si>
  <si>
    <t>202101R1Cymru</t>
  </si>
  <si>
    <t>202101R1Wales</t>
  </si>
  <si>
    <t>20220111Cymru</t>
  </si>
  <si>
    <t>20220111Wales</t>
  </si>
  <si>
    <t>202201101Cymru</t>
  </si>
  <si>
    <t>202201101Wales</t>
  </si>
  <si>
    <t>202201111Cymru</t>
  </si>
  <si>
    <t>202201111Wales</t>
  </si>
  <si>
    <t>202201121Cymru</t>
  </si>
  <si>
    <t>202201121Wales</t>
  </si>
  <si>
    <t>202201131Cymru</t>
  </si>
  <si>
    <t>202201131Wales</t>
  </si>
  <si>
    <t>202201141Cymru</t>
  </si>
  <si>
    <t>202201141Wales</t>
  </si>
  <si>
    <t>20220121Cymru</t>
  </si>
  <si>
    <t>20220121Wales</t>
  </si>
  <si>
    <t>20220131Cymru</t>
  </si>
  <si>
    <t>20220131Wales</t>
  </si>
  <si>
    <t>20220141Cymru</t>
  </si>
  <si>
    <t>20220141Wales</t>
  </si>
  <si>
    <t>20220151Cymru</t>
  </si>
  <si>
    <t>20220151Wales</t>
  </si>
  <si>
    <t>20220161Cymru</t>
  </si>
  <si>
    <t>20220161Wales</t>
  </si>
  <si>
    <t>20220171Cymru</t>
  </si>
  <si>
    <t>20220171Wales</t>
  </si>
  <si>
    <t>20220181Cymru</t>
  </si>
  <si>
    <t>20220181Wales</t>
  </si>
  <si>
    <t>20220191Cymru</t>
  </si>
  <si>
    <t>20220191Wales</t>
  </si>
  <si>
    <t>202201Nursery1Cymru</t>
  </si>
  <si>
    <t>202201Nursery1Wales</t>
  </si>
  <si>
    <t>202201R1Cymru</t>
  </si>
  <si>
    <t>202201R1Wales</t>
  </si>
  <si>
    <t>20230111Cymru</t>
  </si>
  <si>
    <t>20230111Wales</t>
  </si>
  <si>
    <t>202301101Cymru</t>
  </si>
  <si>
    <t>202301101Wales</t>
  </si>
  <si>
    <t>202301111Cymru</t>
  </si>
  <si>
    <t>202301111Wales</t>
  </si>
  <si>
    <t>202301121Cymru</t>
  </si>
  <si>
    <t>202301121Wales</t>
  </si>
  <si>
    <t>202301131Cymru</t>
  </si>
  <si>
    <t>202301131Wales</t>
  </si>
  <si>
    <t>202301141Cymru</t>
  </si>
  <si>
    <t>202301141Wales</t>
  </si>
  <si>
    <t>20230121Cymru</t>
  </si>
  <si>
    <t>20230121Wales</t>
  </si>
  <si>
    <t>20230131Cymru</t>
  </si>
  <si>
    <t>20230131Wales</t>
  </si>
  <si>
    <t>20230141Cymru</t>
  </si>
  <si>
    <t>20230141Wales</t>
  </si>
  <si>
    <t>20230151Cymru</t>
  </si>
  <si>
    <t>20230151Wales</t>
  </si>
  <si>
    <t>20230161Cymru</t>
  </si>
  <si>
    <t>20230161Wales</t>
  </si>
  <si>
    <t>20230171Cymru</t>
  </si>
  <si>
    <t>20230171Wales</t>
  </si>
  <si>
    <t>20230181Cymru</t>
  </si>
  <si>
    <t>20230181Wales</t>
  </si>
  <si>
    <t>20230191Cymru</t>
  </si>
  <si>
    <t>20230191Wales</t>
  </si>
  <si>
    <t>202301Nursery1Cymru</t>
  </si>
  <si>
    <t>202301Nursery1Wales</t>
  </si>
  <si>
    <t>202301R1Cymru</t>
  </si>
  <si>
    <t>202301R1Wales</t>
  </si>
  <si>
    <t>200806R1Cymru</t>
  </si>
  <si>
    <t>200806R1Wales</t>
  </si>
  <si>
    <t>200906R1Cymru</t>
  </si>
  <si>
    <t>200906R1Wales</t>
  </si>
  <si>
    <t>201006R1Cymru</t>
  </si>
  <si>
    <t>201006R1Wales</t>
  </si>
  <si>
    <t>20080661Cymru</t>
  </si>
  <si>
    <t>20080661Wales</t>
  </si>
  <si>
    <t>20090661Cymru</t>
  </si>
  <si>
    <t>20090661Wales</t>
  </si>
  <si>
    <t>20100661Cymru</t>
  </si>
  <si>
    <t>20100661Wales</t>
  </si>
  <si>
    <t>20080651Cymru</t>
  </si>
  <si>
    <t>20080651Wales</t>
  </si>
  <si>
    <t>20090651Cymru</t>
  </si>
  <si>
    <t>20090651Wales</t>
  </si>
  <si>
    <t>20100651Cymru</t>
  </si>
  <si>
    <t>20100651Wales</t>
  </si>
  <si>
    <t>20080621Cymru</t>
  </si>
  <si>
    <t>20080621Wales</t>
  </si>
  <si>
    <t>20090621Cymru</t>
  </si>
  <si>
    <t>20090621Wales</t>
  </si>
  <si>
    <t>20100621Cymru</t>
  </si>
  <si>
    <t>20100621Wales</t>
  </si>
  <si>
    <t>20080631Cymru</t>
  </si>
  <si>
    <t>20080631Wales</t>
  </si>
  <si>
    <t>20090631Cymru</t>
  </si>
  <si>
    <t>20090631Wales</t>
  </si>
  <si>
    <t>20100631Cymru</t>
  </si>
  <si>
    <t>20100631Wales</t>
  </si>
  <si>
    <t>20080611Cymru</t>
  </si>
  <si>
    <t>20080611Wales</t>
  </si>
  <si>
    <t>20090611Cymru</t>
  </si>
  <si>
    <t>20090611Wales</t>
  </si>
  <si>
    <t>20100611Cymru</t>
  </si>
  <si>
    <t>20100611Wales</t>
  </si>
  <si>
    <t>200806Nursery1Cymru</t>
  </si>
  <si>
    <t>200806Nursery1Wales</t>
  </si>
  <si>
    <t>200906Nursery1Cymru</t>
  </si>
  <si>
    <t>200906Nursery1Wales</t>
  </si>
  <si>
    <t>201006Nursery1Cymru</t>
  </si>
  <si>
    <t>201006Nursery1Wales</t>
  </si>
  <si>
    <t>20080641Cymru</t>
  </si>
  <si>
    <t>20080641Wales</t>
  </si>
  <si>
    <t>20090641Cymru</t>
  </si>
  <si>
    <t>20090641Wales</t>
  </si>
  <si>
    <t>20100641Cymru</t>
  </si>
  <si>
    <t>20100641Wales</t>
  </si>
  <si>
    <t>20080681Cymru</t>
  </si>
  <si>
    <t>20080681Wales</t>
  </si>
  <si>
    <t>20090681Cymru</t>
  </si>
  <si>
    <t>20090681Wales</t>
  </si>
  <si>
    <t>20100681Cymru</t>
  </si>
  <si>
    <t>20100681Wales</t>
  </si>
  <si>
    <t>20080671Cymru</t>
  </si>
  <si>
    <t>20080671Wales</t>
  </si>
  <si>
    <t>20090671Cymru</t>
  </si>
  <si>
    <t>20090671Wales</t>
  </si>
  <si>
    <t>20100671Cymru</t>
  </si>
  <si>
    <t>20100671Wales</t>
  </si>
  <si>
    <t>200806121Cymru</t>
  </si>
  <si>
    <t>200806121Wales</t>
  </si>
  <si>
    <t>200906121Cymru</t>
  </si>
  <si>
    <t>200906121Wales</t>
  </si>
  <si>
    <t>201006121Cymru</t>
  </si>
  <si>
    <t>201006121Wales</t>
  </si>
  <si>
    <t>200806111Cymru</t>
  </si>
  <si>
    <t>200806111Wales</t>
  </si>
  <si>
    <t>200906111Cymru</t>
  </si>
  <si>
    <t>200906111Wales</t>
  </si>
  <si>
    <t>201006111Cymru</t>
  </si>
  <si>
    <t>201006111Wales</t>
  </si>
  <si>
    <t>200806101Cymru</t>
  </si>
  <si>
    <t>200806101Wales</t>
  </si>
  <si>
    <t>200906101Cymru</t>
  </si>
  <si>
    <t>200906101Wales</t>
  </si>
  <si>
    <t>201006101Cymru</t>
  </si>
  <si>
    <t>201006101Wales</t>
  </si>
  <si>
    <t>20080691Cymru</t>
  </si>
  <si>
    <t>20080691Wales</t>
  </si>
  <si>
    <t>20090691Cymru</t>
  </si>
  <si>
    <t>20090691Wales</t>
  </si>
  <si>
    <t>20100691Cymru</t>
  </si>
  <si>
    <t>20100691Wales</t>
  </si>
  <si>
    <t>200806131Cymru</t>
  </si>
  <si>
    <t>200806131Wales</t>
  </si>
  <si>
    <t>200906131Cymru</t>
  </si>
  <si>
    <t>200906131Wales</t>
  </si>
  <si>
    <t>201006131Cymru</t>
  </si>
  <si>
    <t>201006131Wales</t>
  </si>
  <si>
    <t>200806141Cymru</t>
  </si>
  <si>
    <t>200806141Wales</t>
  </si>
  <si>
    <t>200906141Cymru</t>
  </si>
  <si>
    <t>200906141Wales</t>
  </si>
  <si>
    <t>201006141Cymru</t>
  </si>
  <si>
    <t>201006141Wales</t>
  </si>
  <si>
    <t>201601141Cymru</t>
  </si>
  <si>
    <t>201601141Wales</t>
  </si>
  <si>
    <t>20080111Ynys Môn</t>
  </si>
  <si>
    <t>20080111Isle of Anglesey</t>
  </si>
  <si>
    <t>200801101Ynys Môn</t>
  </si>
  <si>
    <t>200801101Isle of Anglesey</t>
  </si>
  <si>
    <t>200801111Ynys Môn</t>
  </si>
  <si>
    <t>200801111Isle of Anglesey</t>
  </si>
  <si>
    <t>200801121Ynys Môn</t>
  </si>
  <si>
    <t>200801121Isle of Anglesey</t>
  </si>
  <si>
    <t>200801131Ynys Môn</t>
  </si>
  <si>
    <t>200801131Isle of Anglesey</t>
  </si>
  <si>
    <t>20080121Ynys Môn</t>
  </si>
  <si>
    <t>20080121Isle of Anglesey</t>
  </si>
  <si>
    <t>20080131Ynys Môn</t>
  </si>
  <si>
    <t>20080131Isle of Anglesey</t>
  </si>
  <si>
    <t>20080141Ynys Môn</t>
  </si>
  <si>
    <t>20080141Isle of Anglesey</t>
  </si>
  <si>
    <t>20080151Ynys Môn</t>
  </si>
  <si>
    <t>20080151Isle of Anglesey</t>
  </si>
  <si>
    <t>20080161Ynys Môn</t>
  </si>
  <si>
    <t>20080161Isle of Anglesey</t>
  </si>
  <si>
    <t>20080171Ynys Môn</t>
  </si>
  <si>
    <t>20080171Isle of Anglesey</t>
  </si>
  <si>
    <t>20080181Ynys Môn</t>
  </si>
  <si>
    <t>20080181Isle of Anglesey</t>
  </si>
  <si>
    <t>20080191Ynys Môn</t>
  </si>
  <si>
    <t>20080191Isle of Anglesey</t>
  </si>
  <si>
    <t>200801Nursery1Ynys Môn</t>
  </si>
  <si>
    <t>200801Nursery1Isle of Anglesey</t>
  </si>
  <si>
    <t>200801R1Ynys Môn</t>
  </si>
  <si>
    <t>200801R1Isle of Anglesey</t>
  </si>
  <si>
    <t>20080111Gwynedd</t>
  </si>
  <si>
    <t>200801101Gwynedd</t>
  </si>
  <si>
    <t>200801111Gwynedd</t>
  </si>
  <si>
    <t>200801121Gwynedd</t>
  </si>
  <si>
    <t>200801131Gwynedd</t>
  </si>
  <si>
    <t>20080121Gwynedd</t>
  </si>
  <si>
    <t>20080131Gwynedd</t>
  </si>
  <si>
    <t>20080141Gwynedd</t>
  </si>
  <si>
    <t>20080151Gwynedd</t>
  </si>
  <si>
    <t>20080161Gwynedd</t>
  </si>
  <si>
    <t>20080171Gwynedd</t>
  </si>
  <si>
    <t>20080181Gwynedd</t>
  </si>
  <si>
    <t>20080191Gwynedd</t>
  </si>
  <si>
    <t>200801Nursery1Gwynedd</t>
  </si>
  <si>
    <t>200801R1Gwynedd</t>
  </si>
  <si>
    <t>20080111Conwy</t>
  </si>
  <si>
    <t>200801101Conwy</t>
  </si>
  <si>
    <t>200801111Conwy</t>
  </si>
  <si>
    <t>200801121Conwy</t>
  </si>
  <si>
    <t>200801131Conwy</t>
  </si>
  <si>
    <t>20080121Conwy</t>
  </si>
  <si>
    <t>20080131Conwy</t>
  </si>
  <si>
    <t>20080141Conwy</t>
  </si>
  <si>
    <t>20080151Conwy</t>
  </si>
  <si>
    <t>20080161Conwy</t>
  </si>
  <si>
    <t>20080171Conwy</t>
  </si>
  <si>
    <t>20080181Conwy</t>
  </si>
  <si>
    <t>20080191Conwy</t>
  </si>
  <si>
    <t>200801Nursery1Conwy</t>
  </si>
  <si>
    <t>200801R1Conwy</t>
  </si>
  <si>
    <t>20080111Sir Ddinbych</t>
  </si>
  <si>
    <t>20080111Denbighshire</t>
  </si>
  <si>
    <t>200801101Sir Ddinbych</t>
  </si>
  <si>
    <t>200801101Denbighshire</t>
  </si>
  <si>
    <t>200801111Sir Ddinbych</t>
  </si>
  <si>
    <t>200801111Denbighshire</t>
  </si>
  <si>
    <t>200801121Sir Ddinbych</t>
  </si>
  <si>
    <t>200801121Denbighshire</t>
  </si>
  <si>
    <t>200801131Sir Ddinbych</t>
  </si>
  <si>
    <t>200801131Denbighshire</t>
  </si>
  <si>
    <t>20080121Sir Ddinbych</t>
  </si>
  <si>
    <t>20080121Denbighshire</t>
  </si>
  <si>
    <t>20080131Sir Ddinbych</t>
  </si>
  <si>
    <t>20080131Denbighshire</t>
  </si>
  <si>
    <t>20080141Sir Ddinbych</t>
  </si>
  <si>
    <t>20080141Denbighshire</t>
  </si>
  <si>
    <t>20080151Sir Ddinbych</t>
  </si>
  <si>
    <t>20080151Denbighshire</t>
  </si>
  <si>
    <t>20080161Sir Ddinbych</t>
  </si>
  <si>
    <t>20080161Denbighshire</t>
  </si>
  <si>
    <t>20080171Sir Ddinbych</t>
  </si>
  <si>
    <t>20080171Denbighshire</t>
  </si>
  <si>
    <t>20080181Sir Ddinbych</t>
  </si>
  <si>
    <t>20080181Denbighshire</t>
  </si>
  <si>
    <t>20080191Sir Ddinbych</t>
  </si>
  <si>
    <t>20080191Denbighshire</t>
  </si>
  <si>
    <t>200801Nursery1Sir Ddinbych</t>
  </si>
  <si>
    <t>200801Nursery1Denbighshire</t>
  </si>
  <si>
    <t>200801R1Sir Ddinbych</t>
  </si>
  <si>
    <t>200801R1Denbighshire</t>
  </si>
  <si>
    <t>20080111Sir y Fflint</t>
  </si>
  <si>
    <t>20080111Flintshire</t>
  </si>
  <si>
    <t>200801101Sir y Fflint</t>
  </si>
  <si>
    <t>200801101Flintshire</t>
  </si>
  <si>
    <t>200801111Sir y Fflint</t>
  </si>
  <si>
    <t>200801111Flintshire</t>
  </si>
  <si>
    <t>200801121Sir y Fflint</t>
  </si>
  <si>
    <t>200801121Flintshire</t>
  </si>
  <si>
    <t>200801131Sir y Fflint</t>
  </si>
  <si>
    <t>200801131Flintshire</t>
  </si>
  <si>
    <t>20080121Sir y Fflint</t>
  </si>
  <si>
    <t>20080121Flintshire</t>
  </si>
  <si>
    <t>20080131Sir y Fflint</t>
  </si>
  <si>
    <t>20080131Flintshire</t>
  </si>
  <si>
    <t>20080141Sir y Fflint</t>
  </si>
  <si>
    <t>20080141Flintshire</t>
  </si>
  <si>
    <t>20080151Sir y Fflint</t>
  </si>
  <si>
    <t>20080151Flintshire</t>
  </si>
  <si>
    <t>20080161Sir y Fflint</t>
  </si>
  <si>
    <t>20080161Flintshire</t>
  </si>
  <si>
    <t>20080171Sir y Fflint</t>
  </si>
  <si>
    <t>20080171Flintshire</t>
  </si>
  <si>
    <t>20080181Sir y Fflint</t>
  </si>
  <si>
    <t>20080181Flintshire</t>
  </si>
  <si>
    <t>20080191Sir y Fflint</t>
  </si>
  <si>
    <t>20080191Flintshire</t>
  </si>
  <si>
    <t>200801Nursery1Sir y Fflint</t>
  </si>
  <si>
    <t>200801Nursery1Flintshire</t>
  </si>
  <si>
    <t>200801R1Sir y Fflint</t>
  </si>
  <si>
    <t>200801R1Flintshire</t>
  </si>
  <si>
    <t>20080111Wrecsam</t>
  </si>
  <si>
    <t>20080111Wrexham</t>
  </si>
  <si>
    <t>200801101Wrecsam</t>
  </si>
  <si>
    <t>200801101Wrexham</t>
  </si>
  <si>
    <t>200801111Wrecsam</t>
  </si>
  <si>
    <t>200801111Wrexham</t>
  </si>
  <si>
    <t>200801121Wrecsam</t>
  </si>
  <si>
    <t>200801121Wrexham</t>
  </si>
  <si>
    <t>200801131Wrecsam</t>
  </si>
  <si>
    <t>200801131Wrexham</t>
  </si>
  <si>
    <t>200801141Wrecsam</t>
  </si>
  <si>
    <t>200801141Wrexham</t>
  </si>
  <si>
    <t>20080121Wrecsam</t>
  </si>
  <si>
    <t>20080121Wrexham</t>
  </si>
  <si>
    <t>20080131Wrecsam</t>
  </si>
  <si>
    <t>20080131Wrexham</t>
  </si>
  <si>
    <t>20080141Wrecsam</t>
  </si>
  <si>
    <t>20080141Wrexham</t>
  </si>
  <si>
    <t>20080151Wrecsam</t>
  </si>
  <si>
    <t>20080151Wrexham</t>
  </si>
  <si>
    <t>20080161Wrecsam</t>
  </si>
  <si>
    <t>20080161Wrexham</t>
  </si>
  <si>
    <t>20080171Wrecsam</t>
  </si>
  <si>
    <t>20080171Wrexham</t>
  </si>
  <si>
    <t>20080181Wrecsam</t>
  </si>
  <si>
    <t>20080181Wrexham</t>
  </si>
  <si>
    <t>20080191Wrecsam</t>
  </si>
  <si>
    <t>20080191Wrexham</t>
  </si>
  <si>
    <t>200801Nursery1Wrecsam</t>
  </si>
  <si>
    <t>200801Nursery1Wrexham</t>
  </si>
  <si>
    <t>200801R1Wrecsam</t>
  </si>
  <si>
    <t>200801R1Wrexham</t>
  </si>
  <si>
    <t>20080111Powys</t>
  </si>
  <si>
    <t>200801101Powys</t>
  </si>
  <si>
    <t>200801111Powys</t>
  </si>
  <si>
    <t>200801121Powys</t>
  </si>
  <si>
    <t>200801131Powys</t>
  </si>
  <si>
    <t>20080121Powys</t>
  </si>
  <si>
    <t>20080131Powys</t>
  </si>
  <si>
    <t>20080141Powys</t>
  </si>
  <si>
    <t>20080151Powys</t>
  </si>
  <si>
    <t>20080161Powys</t>
  </si>
  <si>
    <t>20080171Powys</t>
  </si>
  <si>
    <t>20080181Powys</t>
  </si>
  <si>
    <t>20080191Powys</t>
  </si>
  <si>
    <t>200801Nursery1Powys</t>
  </si>
  <si>
    <t>200801R1Powys</t>
  </si>
  <si>
    <t>20080111Ceredigion</t>
  </si>
  <si>
    <t>200801101Ceredigion</t>
  </si>
  <si>
    <t>200801111Ceredigion</t>
  </si>
  <si>
    <t>200801121Ceredigion</t>
  </si>
  <si>
    <t>200801131Ceredigion</t>
  </si>
  <si>
    <t>20080121Ceredigion</t>
  </si>
  <si>
    <t>20080131Ceredigion</t>
  </si>
  <si>
    <t>20080141Ceredigion</t>
  </si>
  <si>
    <t>20080151Ceredigion</t>
  </si>
  <si>
    <t>20080161Ceredigion</t>
  </si>
  <si>
    <t>20080171Ceredigion</t>
  </si>
  <si>
    <t>20080181Ceredigion</t>
  </si>
  <si>
    <t>20080191Ceredigion</t>
  </si>
  <si>
    <t>200801Nursery1Ceredigion</t>
  </si>
  <si>
    <t>200801R1Ceredigion</t>
  </si>
  <si>
    <t>20080111Sir Benfro</t>
  </si>
  <si>
    <t>20080111Pembrokeshire</t>
  </si>
  <si>
    <t>200801101Sir Benfro</t>
  </si>
  <si>
    <t>200801101Pembrokeshire</t>
  </si>
  <si>
    <t>200801111Sir Benfro</t>
  </si>
  <si>
    <t>200801111Pembrokeshire</t>
  </si>
  <si>
    <t>200801121Sir Benfro</t>
  </si>
  <si>
    <t>200801121Pembrokeshire</t>
  </si>
  <si>
    <t>200801131Sir Benfro</t>
  </si>
  <si>
    <t>200801131Pembrokeshire</t>
  </si>
  <si>
    <t>20080121Sir Benfro</t>
  </si>
  <si>
    <t>20080121Pembrokeshire</t>
  </si>
  <si>
    <t>20080131Sir Benfro</t>
  </si>
  <si>
    <t>20080131Pembrokeshire</t>
  </si>
  <si>
    <t>20080141Sir Benfro</t>
  </si>
  <si>
    <t>20080141Pembrokeshire</t>
  </si>
  <si>
    <t>20080151Sir Benfro</t>
  </si>
  <si>
    <t>20080151Pembrokeshire</t>
  </si>
  <si>
    <t>20080161Sir Benfro</t>
  </si>
  <si>
    <t>20080161Pembrokeshire</t>
  </si>
  <si>
    <t>20080171Sir Benfro</t>
  </si>
  <si>
    <t>20080171Pembrokeshire</t>
  </si>
  <si>
    <t>20080181Sir Benfro</t>
  </si>
  <si>
    <t>20080181Pembrokeshire</t>
  </si>
  <si>
    <t>20080191Sir Benfro</t>
  </si>
  <si>
    <t>20080191Pembrokeshire</t>
  </si>
  <si>
    <t>200801Nursery1Sir Benfro</t>
  </si>
  <si>
    <t>200801Nursery1Pembrokeshire</t>
  </si>
  <si>
    <t>200801R1Sir Benfro</t>
  </si>
  <si>
    <t>200801R1Pembrokeshire</t>
  </si>
  <si>
    <t>20080111Sir Gaerfyrddin</t>
  </si>
  <si>
    <t>20080111Carmarthenshire</t>
  </si>
  <si>
    <t>200801101Sir Gaerfyrddin</t>
  </si>
  <si>
    <t>200801101Carmarthenshire</t>
  </si>
  <si>
    <t>200801111Sir Gaerfyrddin</t>
  </si>
  <si>
    <t>200801111Carmarthenshire</t>
  </si>
  <si>
    <t>200801121Sir Gaerfyrddin</t>
  </si>
  <si>
    <t>200801121Carmarthenshire</t>
  </si>
  <si>
    <t>200801131Sir Gaerfyrddin</t>
  </si>
  <si>
    <t>200801131Carmarthenshire</t>
  </si>
  <si>
    <t>20080121Sir Gaerfyrddin</t>
  </si>
  <si>
    <t>20080121Carmarthenshire</t>
  </si>
  <si>
    <t>20080131Sir Gaerfyrddin</t>
  </si>
  <si>
    <t>20080131Carmarthenshire</t>
  </si>
  <si>
    <t>20080141Sir Gaerfyrddin</t>
  </si>
  <si>
    <t>20080141Carmarthenshire</t>
  </si>
  <si>
    <t>20080151Sir Gaerfyrddin</t>
  </si>
  <si>
    <t>20080151Carmarthenshire</t>
  </si>
  <si>
    <t>20080161Sir Gaerfyrddin</t>
  </si>
  <si>
    <t>20080161Carmarthenshire</t>
  </si>
  <si>
    <t>20080171Sir Gaerfyrddin</t>
  </si>
  <si>
    <t>20080171Carmarthenshire</t>
  </si>
  <si>
    <t>20080181Sir Gaerfyrddin</t>
  </si>
  <si>
    <t>20080181Carmarthenshire</t>
  </si>
  <si>
    <t>20080191Sir Gaerfyrddin</t>
  </si>
  <si>
    <t>20080191Carmarthenshire</t>
  </si>
  <si>
    <t>200801Nursery1Sir Gaerfyrddin</t>
  </si>
  <si>
    <t>200801Nursery1Carmarthenshire</t>
  </si>
  <si>
    <t>200801R1Sir Gaerfyrddin</t>
  </si>
  <si>
    <t>200801R1Carmarthenshire</t>
  </si>
  <si>
    <t>20080111Abertawe</t>
  </si>
  <si>
    <t>20080111Swansea</t>
  </si>
  <si>
    <t>200801101Abertawe</t>
  </si>
  <si>
    <t>200801101Swansea</t>
  </si>
  <si>
    <t>200801111Abertawe</t>
  </si>
  <si>
    <t>200801111Swansea</t>
  </si>
  <si>
    <t>200801121Abertawe</t>
  </si>
  <si>
    <t>200801121Swansea</t>
  </si>
  <si>
    <t>200801131Abertawe</t>
  </si>
  <si>
    <t>200801131Swansea</t>
  </si>
  <si>
    <t>20080121Abertawe</t>
  </si>
  <si>
    <t>20080121Swansea</t>
  </si>
  <si>
    <t>20080131Abertawe</t>
  </si>
  <si>
    <t>20080131Swansea</t>
  </si>
  <si>
    <t>20080141Abertawe</t>
  </si>
  <si>
    <t>20080141Swansea</t>
  </si>
  <si>
    <t>20080151Abertawe</t>
  </si>
  <si>
    <t>20080151Swansea</t>
  </si>
  <si>
    <t>20080161Abertawe</t>
  </si>
  <si>
    <t>20080161Swansea</t>
  </si>
  <si>
    <t>20080171Abertawe</t>
  </si>
  <si>
    <t>20080171Swansea</t>
  </si>
  <si>
    <t>20080181Abertawe</t>
  </si>
  <si>
    <t>20080181Swansea</t>
  </si>
  <si>
    <t>20080191Abertawe</t>
  </si>
  <si>
    <t>20080191Swansea</t>
  </si>
  <si>
    <t>200801Nursery1Abertawe</t>
  </si>
  <si>
    <t>200801Nursery1Swansea</t>
  </si>
  <si>
    <t>200801R1Abertawe</t>
  </si>
  <si>
    <t>200801R1Swansea</t>
  </si>
  <si>
    <t>20080111Castell-nedd Port Talbot</t>
  </si>
  <si>
    <t>20080111Neath Port Talbot</t>
  </si>
  <si>
    <t>200801101Castell-nedd Port Talbot</t>
  </si>
  <si>
    <t>200801101Neath Port Talbot</t>
  </si>
  <si>
    <t>200801111Castell-nedd Port Talbot</t>
  </si>
  <si>
    <t>200801111Neath Port Talbot</t>
  </si>
  <si>
    <t>200801121Castell-nedd Port Talbot</t>
  </si>
  <si>
    <t>200801121Neath Port Talbot</t>
  </si>
  <si>
    <t>200801131Castell-nedd Port Talbot</t>
  </si>
  <si>
    <t>200801131Neath Port Talbot</t>
  </si>
  <si>
    <t>20080121Castell-nedd Port Talbot</t>
  </si>
  <si>
    <t>20080121Neath Port Talbot</t>
  </si>
  <si>
    <t>20080131Castell-nedd Port Talbot</t>
  </si>
  <si>
    <t>20080131Neath Port Talbot</t>
  </si>
  <si>
    <t>20080141Castell-nedd Port Talbot</t>
  </si>
  <si>
    <t>20080141Neath Port Talbot</t>
  </si>
  <si>
    <t>20080151Castell-nedd Port Talbot</t>
  </si>
  <si>
    <t>20080151Neath Port Talbot</t>
  </si>
  <si>
    <t>20080161Castell-nedd Port Talbot</t>
  </si>
  <si>
    <t>20080161Neath Port Talbot</t>
  </si>
  <si>
    <t>20080171Castell-nedd Port Talbot</t>
  </si>
  <si>
    <t>20080171Neath Port Talbot</t>
  </si>
  <si>
    <t>20080181Castell-nedd Port Talbot</t>
  </si>
  <si>
    <t>20080181Neath Port Talbot</t>
  </si>
  <si>
    <t>20080191Castell-nedd Port Talbot</t>
  </si>
  <si>
    <t>20080191Neath Port Talbot</t>
  </si>
  <si>
    <t>200801Nursery1Castell-nedd Port Talbot</t>
  </si>
  <si>
    <t>200801Nursery1Neath Port Talbot</t>
  </si>
  <si>
    <t>200801R1Castell-nedd Port Talbot</t>
  </si>
  <si>
    <t>200801R1Neath Port Talbot</t>
  </si>
  <si>
    <t>20080111Pen-y-bont ar Ogwr</t>
  </si>
  <si>
    <t>20080111Bridgend</t>
  </si>
  <si>
    <t>200801121Pen-y-bont ar Ogwr</t>
  </si>
  <si>
    <t>200801121Bridgend</t>
  </si>
  <si>
    <t>20080121Pen-y-bont ar Ogwr</t>
  </si>
  <si>
    <t>20080121Bridgend</t>
  </si>
  <si>
    <t>20080131Pen-y-bont ar Ogwr</t>
  </si>
  <si>
    <t>20080131Bridgend</t>
  </si>
  <si>
    <t>20080141Pen-y-bont ar Ogwr</t>
  </si>
  <si>
    <t>20080141Bridgend</t>
  </si>
  <si>
    <t>20080151Pen-y-bont ar Ogwr</t>
  </si>
  <si>
    <t>20080151Bridgend</t>
  </si>
  <si>
    <t>20080161Pen-y-bont ar Ogwr</t>
  </si>
  <si>
    <t>20080161Bridgend</t>
  </si>
  <si>
    <t>200801Nursery1Pen-y-bont ar Ogwr</t>
  </si>
  <si>
    <t>200801Nursery1Bridgend</t>
  </si>
  <si>
    <t>200801R1Pen-y-bont ar Ogwr</t>
  </si>
  <si>
    <t>200801R1Bridgend</t>
  </si>
  <si>
    <t>20080111Bro Morgannwg</t>
  </si>
  <si>
    <t>20080111The Vale of Glamorgan</t>
  </si>
  <si>
    <t>200801101Bro Morgannwg</t>
  </si>
  <si>
    <t>200801101The Vale of Glamorgan</t>
  </si>
  <si>
    <t>200801111Bro Morgannwg</t>
  </si>
  <si>
    <t>200801111The Vale of Glamorgan</t>
  </si>
  <si>
    <t>200801121Bro Morgannwg</t>
  </si>
  <si>
    <t>200801121The Vale of Glamorgan</t>
  </si>
  <si>
    <t>200801131Bro Morgannwg</t>
  </si>
  <si>
    <t>200801131The Vale of Glamorgan</t>
  </si>
  <si>
    <t>20080121Bro Morgannwg</t>
  </si>
  <si>
    <t>20080121The Vale of Glamorgan</t>
  </si>
  <si>
    <t>20080131Bro Morgannwg</t>
  </si>
  <si>
    <t>20080131The Vale of Glamorgan</t>
  </si>
  <si>
    <t>20080141Bro Morgannwg</t>
  </si>
  <si>
    <t>20080141The Vale of Glamorgan</t>
  </si>
  <si>
    <t>20080151Bro Morgannwg</t>
  </si>
  <si>
    <t>20080151The Vale of Glamorgan</t>
  </si>
  <si>
    <t>20080161Bro Morgannwg</t>
  </si>
  <si>
    <t>20080161The Vale of Glamorgan</t>
  </si>
  <si>
    <t>20080171Bro Morgannwg</t>
  </si>
  <si>
    <t>20080171The Vale of Glamorgan</t>
  </si>
  <si>
    <t>20080181Bro Morgannwg</t>
  </si>
  <si>
    <t>20080181The Vale of Glamorgan</t>
  </si>
  <si>
    <t>20080191Bro Morgannwg</t>
  </si>
  <si>
    <t>20080191The Vale of Glamorgan</t>
  </si>
  <si>
    <t>200801Nursery1Bro Morgannwg</t>
  </si>
  <si>
    <t>200801Nursery1The Vale of Glamorgan</t>
  </si>
  <si>
    <t>200801R1Bro Morgannwg</t>
  </si>
  <si>
    <t>200801R1The Vale of Glamorgan</t>
  </si>
  <si>
    <t>20080111Rhondda Cynon Taf</t>
  </si>
  <si>
    <t>200801101Rhondda Cynon Taf</t>
  </si>
  <si>
    <t>200801111Rhondda Cynon Taf</t>
  </si>
  <si>
    <t>200801121Rhondda Cynon Taf</t>
  </si>
  <si>
    <t>200801131Rhondda Cynon Taf</t>
  </si>
  <si>
    <t>20080121Rhondda Cynon Taf</t>
  </si>
  <si>
    <t>20080131Rhondda Cynon Taf</t>
  </si>
  <si>
    <t>20080141Rhondda Cynon Taf</t>
  </si>
  <si>
    <t>20080151Rhondda Cynon Taf</t>
  </si>
  <si>
    <t>20080161Rhondda Cynon Taf</t>
  </si>
  <si>
    <t>20080171Rhondda Cynon Taf</t>
  </si>
  <si>
    <t>20080181Rhondda Cynon Taf</t>
  </si>
  <si>
    <t>20080191Rhondda Cynon Taf</t>
  </si>
  <si>
    <t>200801Nursery1Rhondda Cynon Taf</t>
  </si>
  <si>
    <t>200801R1Rhondda Cynon Taf</t>
  </si>
  <si>
    <t>20080111Merthyr Tudful</t>
  </si>
  <si>
    <t>20080111Merthyr Tydfil</t>
  </si>
  <si>
    <t>20080121Merthyr Tudful</t>
  </si>
  <si>
    <t>20080121Merthyr Tydfil</t>
  </si>
  <si>
    <t>20080131Merthyr Tudful</t>
  </si>
  <si>
    <t>20080131Merthyr Tydfil</t>
  </si>
  <si>
    <t>20080141Merthyr Tudful</t>
  </si>
  <si>
    <t>20080141Merthyr Tydfil</t>
  </si>
  <si>
    <t>20080151Merthyr Tudful</t>
  </si>
  <si>
    <t>20080151Merthyr Tydfil</t>
  </si>
  <si>
    <t>20080161Merthyr Tudful</t>
  </si>
  <si>
    <t>20080161Merthyr Tydfil</t>
  </si>
  <si>
    <t>20080191Merthyr Tudful</t>
  </si>
  <si>
    <t>20080191Merthyr Tydfil</t>
  </si>
  <si>
    <t>200801Nursery1Merthyr Tudful</t>
  </si>
  <si>
    <t>200801Nursery1Merthyr Tydfil</t>
  </si>
  <si>
    <t>200801R1Merthyr Tudful</t>
  </si>
  <si>
    <t>200801R1Merthyr Tydfil</t>
  </si>
  <si>
    <t>20080111Caerffili</t>
  </si>
  <si>
    <t>20080111Caerphilly</t>
  </si>
  <si>
    <t>200801101Caerffili</t>
  </si>
  <si>
    <t>200801101Caerphilly</t>
  </si>
  <si>
    <t>200801111Caerffili</t>
  </si>
  <si>
    <t>200801111Caerphilly</t>
  </si>
  <si>
    <t>200801121Caerffili</t>
  </si>
  <si>
    <t>200801121Caerphilly</t>
  </si>
  <si>
    <t>200801131Caerffili</t>
  </si>
  <si>
    <t>200801131Caerphilly</t>
  </si>
  <si>
    <t>20080121Caerffili</t>
  </si>
  <si>
    <t>20080121Caerphilly</t>
  </si>
  <si>
    <t>20080131Caerffili</t>
  </si>
  <si>
    <t>20080131Caerphilly</t>
  </si>
  <si>
    <t>20080141Caerffili</t>
  </si>
  <si>
    <t>20080141Caerphilly</t>
  </si>
  <si>
    <t>20080151Caerffili</t>
  </si>
  <si>
    <t>20080151Caerphilly</t>
  </si>
  <si>
    <t>20080161Caerffili</t>
  </si>
  <si>
    <t>20080161Caerphilly</t>
  </si>
  <si>
    <t>20080171Caerffili</t>
  </si>
  <si>
    <t>20080171Caerphilly</t>
  </si>
  <si>
    <t>20080181Caerffili</t>
  </si>
  <si>
    <t>20080181Caerphilly</t>
  </si>
  <si>
    <t>20080191Caerffili</t>
  </si>
  <si>
    <t>20080191Caerphilly</t>
  </si>
  <si>
    <t>200801Nursery1Caerffili</t>
  </si>
  <si>
    <t>200801Nursery1Caerphilly</t>
  </si>
  <si>
    <t>200801R1Caerffili</t>
  </si>
  <si>
    <t>200801R1Caerphilly</t>
  </si>
  <si>
    <t>20080111Blaenau Gwent</t>
  </si>
  <si>
    <t>20080121Blaenau Gwent</t>
  </si>
  <si>
    <t>20080131Blaenau Gwent</t>
  </si>
  <si>
    <t>20080141Blaenau Gwent</t>
  </si>
  <si>
    <t>20080151Blaenau Gwent</t>
  </si>
  <si>
    <t>20080161Blaenau Gwent</t>
  </si>
  <si>
    <t>200801Nursery1Blaenau Gwent</t>
  </si>
  <si>
    <t>200801R1Blaenau Gwent</t>
  </si>
  <si>
    <t>20080111Torfaen</t>
  </si>
  <si>
    <t>200801101Torfaen</t>
  </si>
  <si>
    <t>200801111Torfaen</t>
  </si>
  <si>
    <t>200801121Torfaen</t>
  </si>
  <si>
    <t>200801131Torfaen</t>
  </si>
  <si>
    <t>20080121Torfaen</t>
  </si>
  <si>
    <t>20080131Torfaen</t>
  </si>
  <si>
    <t>20080141Torfaen</t>
  </si>
  <si>
    <t>20080151Torfaen</t>
  </si>
  <si>
    <t>20080161Torfaen</t>
  </si>
  <si>
    <t>20080171Torfaen</t>
  </si>
  <si>
    <t>20080181Torfaen</t>
  </si>
  <si>
    <t>20080191Torfaen</t>
  </si>
  <si>
    <t>200801Nursery1Torfaen</t>
  </si>
  <si>
    <t>200801R1Torfaen</t>
  </si>
  <si>
    <t>20080111Sir Fynwy</t>
  </si>
  <si>
    <t>20080111Monmouthshire</t>
  </si>
  <si>
    <t>20080121Sir Fynwy</t>
  </si>
  <si>
    <t>20080121Monmouthshire</t>
  </si>
  <si>
    <t>20080131Sir Fynwy</t>
  </si>
  <si>
    <t>20080131Monmouthshire</t>
  </si>
  <si>
    <t>20080141Sir Fynwy</t>
  </si>
  <si>
    <t>20080141Monmouthshire</t>
  </si>
  <si>
    <t>20080151Sir Fynwy</t>
  </si>
  <si>
    <t>20080151Monmouthshire</t>
  </si>
  <si>
    <t>20080161Sir Fynwy</t>
  </si>
  <si>
    <t>20080161Monmouthshire</t>
  </si>
  <si>
    <t>20080181Sir Fynwy</t>
  </si>
  <si>
    <t>20080181Monmouthshire</t>
  </si>
  <si>
    <t>200801Nursery1Sir Fynwy</t>
  </si>
  <si>
    <t>200801Nursery1Monmouthshire</t>
  </si>
  <si>
    <t>200801R1Sir Fynwy</t>
  </si>
  <si>
    <t>200801R1Monmouthshire</t>
  </si>
  <si>
    <t>20080111Casnewydd</t>
  </si>
  <si>
    <t>20080111Newport</t>
  </si>
  <si>
    <t>20080121Casnewydd</t>
  </si>
  <si>
    <t>20080121Newport</t>
  </si>
  <si>
    <t>20080131Casnewydd</t>
  </si>
  <si>
    <t>20080131Newport</t>
  </si>
  <si>
    <t>20080141Casnewydd</t>
  </si>
  <si>
    <t>20080141Newport</t>
  </si>
  <si>
    <t>20080151Casnewydd</t>
  </si>
  <si>
    <t>20080151Newport</t>
  </si>
  <si>
    <t>20080161Casnewydd</t>
  </si>
  <si>
    <t>20080161Newport</t>
  </si>
  <si>
    <t>200801Nursery1Casnewydd</t>
  </si>
  <si>
    <t>200801Nursery1Newport</t>
  </si>
  <si>
    <t>200801R1Casnewydd</t>
  </si>
  <si>
    <t>200801R1Newport</t>
  </si>
  <si>
    <t>20080111Caerdydd</t>
  </si>
  <si>
    <t>20080111Cardiff</t>
  </si>
  <si>
    <t>200801101Caerdydd</t>
  </si>
  <si>
    <t>200801101Cardiff</t>
  </si>
  <si>
    <t>200801111Caerdydd</t>
  </si>
  <si>
    <t>200801111Cardiff</t>
  </si>
  <si>
    <t>200801121Caerdydd</t>
  </si>
  <si>
    <t>200801121Cardiff</t>
  </si>
  <si>
    <t>200801131Caerdydd</t>
  </si>
  <si>
    <t>200801131Cardiff</t>
  </si>
  <si>
    <t>20080121Caerdydd</t>
  </si>
  <si>
    <t>20080121Cardiff</t>
  </si>
  <si>
    <t>20080131Caerdydd</t>
  </si>
  <si>
    <t>20080131Cardiff</t>
  </si>
  <si>
    <t>20080141Caerdydd</t>
  </si>
  <si>
    <t>20080141Cardiff</t>
  </si>
  <si>
    <t>20080151Caerdydd</t>
  </si>
  <si>
    <t>20080151Cardiff</t>
  </si>
  <si>
    <t>20080161Caerdydd</t>
  </si>
  <si>
    <t>20080161Cardiff</t>
  </si>
  <si>
    <t>20080171Caerdydd</t>
  </si>
  <si>
    <t>20080171Cardiff</t>
  </si>
  <si>
    <t>20080181Caerdydd</t>
  </si>
  <si>
    <t>20080181Cardiff</t>
  </si>
  <si>
    <t>20080191Caerdydd</t>
  </si>
  <si>
    <t>20080191Cardiff</t>
  </si>
  <si>
    <t>200801Nursery1Caerdydd</t>
  </si>
  <si>
    <t>200801Nursery1Cardiff</t>
  </si>
  <si>
    <t>200801R1Caerdydd</t>
  </si>
  <si>
    <t>200801R1Cardiff</t>
  </si>
  <si>
    <t>20090111Ynys Môn</t>
  </si>
  <si>
    <t>20090111Isle of Anglesey</t>
  </si>
  <si>
    <t>200901101Ynys Môn</t>
  </si>
  <si>
    <t>200901101Isle of Anglesey</t>
  </si>
  <si>
    <t>200901111Ynys Môn</t>
  </si>
  <si>
    <t>200901111Isle of Anglesey</t>
  </si>
  <si>
    <t>200901121Ynys Môn</t>
  </si>
  <si>
    <t>200901121Isle of Anglesey</t>
  </si>
  <si>
    <t>200901131Ynys Môn</t>
  </si>
  <si>
    <t>200901131Isle of Anglesey</t>
  </si>
  <si>
    <t>20090121Ynys Môn</t>
  </si>
  <si>
    <t>20090121Isle of Anglesey</t>
  </si>
  <si>
    <t>20090131Ynys Môn</t>
  </si>
  <si>
    <t>20090131Isle of Anglesey</t>
  </si>
  <si>
    <t>20090141Ynys Môn</t>
  </si>
  <si>
    <t>20090141Isle of Anglesey</t>
  </si>
  <si>
    <t>20090151Ynys Môn</t>
  </si>
  <si>
    <t>20090151Isle of Anglesey</t>
  </si>
  <si>
    <t>20090161Ynys Môn</t>
  </si>
  <si>
    <t>20090161Isle of Anglesey</t>
  </si>
  <si>
    <t>20090171Ynys Môn</t>
  </si>
  <si>
    <t>20090171Isle of Anglesey</t>
  </si>
  <si>
    <t>20090181Ynys Môn</t>
  </si>
  <si>
    <t>20090181Isle of Anglesey</t>
  </si>
  <si>
    <t>20090191Ynys Môn</t>
  </si>
  <si>
    <t>20090191Isle of Anglesey</t>
  </si>
  <si>
    <t>200901Nursery1Ynys Môn</t>
  </si>
  <si>
    <t>200901Nursery1Isle of Anglesey</t>
  </si>
  <si>
    <t>200901R1Ynys Môn</t>
  </si>
  <si>
    <t>200901R1Isle of Anglesey</t>
  </si>
  <si>
    <t>20090111Gwynedd</t>
  </si>
  <si>
    <t>200901101Gwynedd</t>
  </si>
  <si>
    <t>200901111Gwynedd</t>
  </si>
  <si>
    <t>200901121Gwynedd</t>
  </si>
  <si>
    <t>200901131Gwynedd</t>
  </si>
  <si>
    <t>20090121Gwynedd</t>
  </si>
  <si>
    <t>20090131Gwynedd</t>
  </si>
  <si>
    <t>20090141Gwynedd</t>
  </si>
  <si>
    <t>20090151Gwynedd</t>
  </si>
  <si>
    <t>20090161Gwynedd</t>
  </si>
  <si>
    <t>20090171Gwynedd</t>
  </si>
  <si>
    <t>20090181Gwynedd</t>
  </si>
  <si>
    <t>20090191Gwynedd</t>
  </si>
  <si>
    <t>200901Nursery1Gwynedd</t>
  </si>
  <si>
    <t>200901R1Gwynedd</t>
  </si>
  <si>
    <t>20090111Conwy</t>
  </si>
  <si>
    <t>200901101Conwy</t>
  </si>
  <si>
    <t>200901111Conwy</t>
  </si>
  <si>
    <t>200901121Conwy</t>
  </si>
  <si>
    <t>200901131Conwy</t>
  </si>
  <si>
    <t>20090121Conwy</t>
  </si>
  <si>
    <t>20090131Conwy</t>
  </si>
  <si>
    <t>20090141Conwy</t>
  </si>
  <si>
    <t>20090151Conwy</t>
  </si>
  <si>
    <t>20090161Conwy</t>
  </si>
  <si>
    <t>20090171Conwy</t>
  </si>
  <si>
    <t>20090181Conwy</t>
  </si>
  <si>
    <t>20090191Conwy</t>
  </si>
  <si>
    <t>200901Nursery1Conwy</t>
  </si>
  <si>
    <t>200901R1Conwy</t>
  </si>
  <si>
    <t>20090111Sir Ddinbych</t>
  </si>
  <si>
    <t>20090111Denbighshire</t>
  </si>
  <si>
    <t>200901101Sir Ddinbych</t>
  </si>
  <si>
    <t>200901101Denbighshire</t>
  </si>
  <si>
    <t>200901111Sir Ddinbych</t>
  </si>
  <si>
    <t>200901111Denbighshire</t>
  </si>
  <si>
    <t>200901121Sir Ddinbych</t>
  </si>
  <si>
    <t>200901121Denbighshire</t>
  </si>
  <si>
    <t>200901131Sir Ddinbych</t>
  </si>
  <si>
    <t>200901131Denbighshire</t>
  </si>
  <si>
    <t>20090121Sir Ddinbych</t>
  </si>
  <si>
    <t>20090121Denbighshire</t>
  </si>
  <si>
    <t>20090131Sir Ddinbych</t>
  </si>
  <si>
    <t>20090131Denbighshire</t>
  </si>
  <si>
    <t>20090141Sir Ddinbych</t>
  </si>
  <si>
    <t>20090141Denbighshire</t>
  </si>
  <si>
    <t>20090151Sir Ddinbych</t>
  </si>
  <si>
    <t>20090151Denbighshire</t>
  </si>
  <si>
    <t>20090161Sir Ddinbych</t>
  </si>
  <si>
    <t>20090161Denbighshire</t>
  </si>
  <si>
    <t>20090171Sir Ddinbych</t>
  </si>
  <si>
    <t>20090171Denbighshire</t>
  </si>
  <si>
    <t>20090181Sir Ddinbych</t>
  </si>
  <si>
    <t>20090181Denbighshire</t>
  </si>
  <si>
    <t>20090191Sir Ddinbych</t>
  </si>
  <si>
    <t>20090191Denbighshire</t>
  </si>
  <si>
    <t>200901Nursery1Sir Ddinbych</t>
  </si>
  <si>
    <t>200901Nursery1Denbighshire</t>
  </si>
  <si>
    <t>200901R1Sir Ddinbych</t>
  </si>
  <si>
    <t>200901R1Denbighshire</t>
  </si>
  <si>
    <t>20090111Sir y Fflint</t>
  </si>
  <si>
    <t>20090111Flintshire</t>
  </si>
  <si>
    <t>200901101Sir y Fflint</t>
  </si>
  <si>
    <t>200901101Flintshire</t>
  </si>
  <si>
    <t>200901111Sir y Fflint</t>
  </si>
  <si>
    <t>200901111Flintshire</t>
  </si>
  <si>
    <t>200901121Sir y Fflint</t>
  </si>
  <si>
    <t>200901121Flintshire</t>
  </si>
  <si>
    <t>200901131Sir y Fflint</t>
  </si>
  <si>
    <t>200901131Flintshire</t>
  </si>
  <si>
    <t>20090121Sir y Fflint</t>
  </si>
  <si>
    <t>20090121Flintshire</t>
  </si>
  <si>
    <t>20090131Sir y Fflint</t>
  </si>
  <si>
    <t>20090131Flintshire</t>
  </si>
  <si>
    <t>20090141Sir y Fflint</t>
  </si>
  <si>
    <t>20090141Flintshire</t>
  </si>
  <si>
    <t>20090151Sir y Fflint</t>
  </si>
  <si>
    <t>20090151Flintshire</t>
  </si>
  <si>
    <t>20090161Sir y Fflint</t>
  </si>
  <si>
    <t>20090161Flintshire</t>
  </si>
  <si>
    <t>20090171Sir y Fflint</t>
  </si>
  <si>
    <t>20090171Flintshire</t>
  </si>
  <si>
    <t>20090181Sir y Fflint</t>
  </si>
  <si>
    <t>20090181Flintshire</t>
  </si>
  <si>
    <t>20090191Sir y Fflint</t>
  </si>
  <si>
    <t>20090191Flintshire</t>
  </si>
  <si>
    <t>200901Nursery1Sir y Fflint</t>
  </si>
  <si>
    <t>200901Nursery1Flintshire</t>
  </si>
  <si>
    <t>200901R1Sir y Fflint</t>
  </si>
  <si>
    <t>200901R1Flintshire</t>
  </si>
  <si>
    <t>20090111Wrecsam</t>
  </si>
  <si>
    <t>20090111Wrexham</t>
  </si>
  <si>
    <t>200901101Wrecsam</t>
  </si>
  <si>
    <t>200901101Wrexham</t>
  </si>
  <si>
    <t>200901111Wrecsam</t>
  </si>
  <si>
    <t>200901111Wrexham</t>
  </si>
  <si>
    <t>200901121Wrecsam</t>
  </si>
  <si>
    <t>200901121Wrexham</t>
  </si>
  <si>
    <t>200901131Wrecsam</t>
  </si>
  <si>
    <t>200901131Wrexham</t>
  </si>
  <si>
    <t>20090121Wrecsam</t>
  </si>
  <si>
    <t>20090121Wrexham</t>
  </si>
  <si>
    <t>20090131Wrecsam</t>
  </si>
  <si>
    <t>20090131Wrexham</t>
  </si>
  <si>
    <t>20090141Wrecsam</t>
  </si>
  <si>
    <t>20090141Wrexham</t>
  </si>
  <si>
    <t>20090151Wrecsam</t>
  </si>
  <si>
    <t>20090151Wrexham</t>
  </si>
  <si>
    <t>20090161Wrecsam</t>
  </si>
  <si>
    <t>20090161Wrexham</t>
  </si>
  <si>
    <t>20090171Wrecsam</t>
  </si>
  <si>
    <t>20090171Wrexham</t>
  </si>
  <si>
    <t>20090181Wrecsam</t>
  </si>
  <si>
    <t>20090181Wrexham</t>
  </si>
  <si>
    <t>20090191Wrecsam</t>
  </si>
  <si>
    <t>20090191Wrexham</t>
  </si>
  <si>
    <t>200901Nursery1Wrecsam</t>
  </si>
  <si>
    <t>200901Nursery1Wrexham</t>
  </si>
  <si>
    <t>200901R1Wrecsam</t>
  </si>
  <si>
    <t>200901R1Wrexham</t>
  </si>
  <si>
    <t>20090111Powys</t>
  </si>
  <si>
    <t>200901101Powys</t>
  </si>
  <si>
    <t>200901111Powys</t>
  </si>
  <si>
    <t>200901121Powys</t>
  </si>
  <si>
    <t>200901131Powys</t>
  </si>
  <si>
    <t>20090121Powys</t>
  </si>
  <si>
    <t>20090131Powys</t>
  </si>
  <si>
    <t>20090141Powys</t>
  </si>
  <si>
    <t>20090151Powys</t>
  </si>
  <si>
    <t>20090161Powys</t>
  </si>
  <si>
    <t>20090171Powys</t>
  </si>
  <si>
    <t>20090181Powys</t>
  </si>
  <si>
    <t>20090191Powys</t>
  </si>
  <si>
    <t>200901Nursery1Powys</t>
  </si>
  <si>
    <t>200901R1Powys</t>
  </si>
  <si>
    <t>20090111Ceredigion</t>
  </si>
  <si>
    <t>200901101Ceredigion</t>
  </si>
  <si>
    <t>200901111Ceredigion</t>
  </si>
  <si>
    <t>200901121Ceredigion</t>
  </si>
  <si>
    <t>200901131Ceredigion</t>
  </si>
  <si>
    <t>20090121Ceredigion</t>
  </si>
  <si>
    <t>20090131Ceredigion</t>
  </si>
  <si>
    <t>20090141Ceredigion</t>
  </si>
  <si>
    <t>20090151Ceredigion</t>
  </si>
  <si>
    <t>20090161Ceredigion</t>
  </si>
  <si>
    <t>20090171Ceredigion</t>
  </si>
  <si>
    <t>20090181Ceredigion</t>
  </si>
  <si>
    <t>20090191Ceredigion</t>
  </si>
  <si>
    <t>200901Nursery1Ceredigion</t>
  </si>
  <si>
    <t>200901R1Ceredigion</t>
  </si>
  <si>
    <t>20090111Sir Benfro</t>
  </si>
  <si>
    <t>20090111Pembrokeshire</t>
  </si>
  <si>
    <t>200901101Sir Benfro</t>
  </si>
  <si>
    <t>200901101Pembrokeshire</t>
  </si>
  <si>
    <t>200901111Sir Benfro</t>
  </si>
  <si>
    <t>200901111Pembrokeshire</t>
  </si>
  <si>
    <t>200901121Sir Benfro</t>
  </si>
  <si>
    <t>200901121Pembrokeshire</t>
  </si>
  <si>
    <t>200901131Sir Benfro</t>
  </si>
  <si>
    <t>200901131Pembrokeshire</t>
  </si>
  <si>
    <t>20090121Sir Benfro</t>
  </si>
  <si>
    <t>20090121Pembrokeshire</t>
  </si>
  <si>
    <t>20090131Sir Benfro</t>
  </si>
  <si>
    <t>20090131Pembrokeshire</t>
  </si>
  <si>
    <t>20090141Sir Benfro</t>
  </si>
  <si>
    <t>20090141Pembrokeshire</t>
  </si>
  <si>
    <t>20090151Sir Benfro</t>
  </si>
  <si>
    <t>20090151Pembrokeshire</t>
  </si>
  <si>
    <t>20090161Sir Benfro</t>
  </si>
  <si>
    <t>20090161Pembrokeshire</t>
  </si>
  <si>
    <t>20090171Sir Benfro</t>
  </si>
  <si>
    <t>20090171Pembrokeshire</t>
  </si>
  <si>
    <t>20090181Sir Benfro</t>
  </si>
  <si>
    <t>20090181Pembrokeshire</t>
  </si>
  <si>
    <t>20090191Sir Benfro</t>
  </si>
  <si>
    <t>20090191Pembrokeshire</t>
  </si>
  <si>
    <t>200901Nursery1Sir Benfro</t>
  </si>
  <si>
    <t>200901Nursery1Pembrokeshire</t>
  </si>
  <si>
    <t>200901R1Sir Benfro</t>
  </si>
  <si>
    <t>200901R1Pembrokeshire</t>
  </si>
  <si>
    <t>20090111Sir Gaerfyrddin</t>
  </si>
  <si>
    <t>20090111Carmarthenshire</t>
  </si>
  <si>
    <t>200901101Sir Gaerfyrddin</t>
  </si>
  <si>
    <t>200901101Carmarthenshire</t>
  </si>
  <si>
    <t>200901111Sir Gaerfyrddin</t>
  </si>
  <si>
    <t>200901111Carmarthenshire</t>
  </si>
  <si>
    <t>200901121Sir Gaerfyrddin</t>
  </si>
  <si>
    <t>200901121Carmarthenshire</t>
  </si>
  <si>
    <t>200901131Sir Gaerfyrddin</t>
  </si>
  <si>
    <t>200901131Carmarthenshire</t>
  </si>
  <si>
    <t>200901141Sir Gaerfyrddin</t>
  </si>
  <si>
    <t>200901141Carmarthenshire</t>
  </si>
  <si>
    <t>20090121Sir Gaerfyrddin</t>
  </si>
  <si>
    <t>20090121Carmarthenshire</t>
  </si>
  <si>
    <t>20090131Sir Gaerfyrddin</t>
  </si>
  <si>
    <t>20090131Carmarthenshire</t>
  </si>
  <si>
    <t>20090141Sir Gaerfyrddin</t>
  </si>
  <si>
    <t>20090141Carmarthenshire</t>
  </si>
  <si>
    <t>20090151Sir Gaerfyrddin</t>
  </si>
  <si>
    <t>20090151Carmarthenshire</t>
  </si>
  <si>
    <t>20090161Sir Gaerfyrddin</t>
  </si>
  <si>
    <t>20090161Carmarthenshire</t>
  </si>
  <si>
    <t>20090171Sir Gaerfyrddin</t>
  </si>
  <si>
    <t>20090171Carmarthenshire</t>
  </si>
  <si>
    <t>20090181Sir Gaerfyrddin</t>
  </si>
  <si>
    <t>20090181Carmarthenshire</t>
  </si>
  <si>
    <t>20090191Sir Gaerfyrddin</t>
  </si>
  <si>
    <t>20090191Carmarthenshire</t>
  </si>
  <si>
    <t>200901Nursery1Sir Gaerfyrddin</t>
  </si>
  <si>
    <t>200901Nursery1Carmarthenshire</t>
  </si>
  <si>
    <t>200901R1Sir Gaerfyrddin</t>
  </si>
  <si>
    <t>200901R1Carmarthenshire</t>
  </si>
  <si>
    <t>20090111Abertawe</t>
  </si>
  <si>
    <t>20090111Swansea</t>
  </si>
  <si>
    <t>200901101Abertawe</t>
  </si>
  <si>
    <t>200901101Swansea</t>
  </si>
  <si>
    <t>200901111Abertawe</t>
  </si>
  <si>
    <t>200901111Swansea</t>
  </si>
  <si>
    <t>200901121Abertawe</t>
  </si>
  <si>
    <t>200901121Swansea</t>
  </si>
  <si>
    <t>200901131Abertawe</t>
  </si>
  <si>
    <t>200901131Swansea</t>
  </si>
  <si>
    <t>20090121Abertawe</t>
  </si>
  <si>
    <t>20090121Swansea</t>
  </si>
  <si>
    <t>20090131Abertawe</t>
  </si>
  <si>
    <t>20090131Swansea</t>
  </si>
  <si>
    <t>20090141Abertawe</t>
  </si>
  <si>
    <t>20090141Swansea</t>
  </si>
  <si>
    <t>20090151Abertawe</t>
  </si>
  <si>
    <t>20090151Swansea</t>
  </si>
  <si>
    <t>20090161Abertawe</t>
  </si>
  <si>
    <t>20090161Swansea</t>
  </si>
  <si>
    <t>20090171Abertawe</t>
  </si>
  <si>
    <t>20090171Swansea</t>
  </si>
  <si>
    <t>20090181Abertawe</t>
  </si>
  <si>
    <t>20090181Swansea</t>
  </si>
  <si>
    <t>20090191Abertawe</t>
  </si>
  <si>
    <t>20090191Swansea</t>
  </si>
  <si>
    <t>200901Nursery1Abertawe</t>
  </si>
  <si>
    <t>200901Nursery1Swansea</t>
  </si>
  <si>
    <t>200901R1Abertawe</t>
  </si>
  <si>
    <t>200901R1Swansea</t>
  </si>
  <si>
    <t>20090111Castell-nedd Port Talbot</t>
  </si>
  <si>
    <t>20090111Neath Port Talbot</t>
  </si>
  <si>
    <t>200901101Castell-nedd Port Talbot</t>
  </si>
  <si>
    <t>200901101Neath Port Talbot</t>
  </si>
  <si>
    <t>200901111Castell-nedd Port Talbot</t>
  </si>
  <si>
    <t>200901111Neath Port Talbot</t>
  </si>
  <si>
    <t>200901121Castell-nedd Port Talbot</t>
  </si>
  <si>
    <t>200901121Neath Port Talbot</t>
  </si>
  <si>
    <t>200901131Castell-nedd Port Talbot</t>
  </si>
  <si>
    <t>200901131Neath Port Talbot</t>
  </si>
  <si>
    <t>20090121Castell-nedd Port Talbot</t>
  </si>
  <si>
    <t>20090121Neath Port Talbot</t>
  </si>
  <si>
    <t>20090131Castell-nedd Port Talbot</t>
  </si>
  <si>
    <t>20090131Neath Port Talbot</t>
  </si>
  <si>
    <t>20090141Castell-nedd Port Talbot</t>
  </si>
  <si>
    <t>20090141Neath Port Talbot</t>
  </si>
  <si>
    <t>20090151Castell-nedd Port Talbot</t>
  </si>
  <si>
    <t>20090151Neath Port Talbot</t>
  </si>
  <si>
    <t>20090161Castell-nedd Port Talbot</t>
  </si>
  <si>
    <t>20090161Neath Port Talbot</t>
  </si>
  <si>
    <t>20090171Castell-nedd Port Talbot</t>
  </si>
  <si>
    <t>20090171Neath Port Talbot</t>
  </si>
  <si>
    <t>20090181Castell-nedd Port Talbot</t>
  </si>
  <si>
    <t>20090181Neath Port Talbot</t>
  </si>
  <si>
    <t>20090191Castell-nedd Port Talbot</t>
  </si>
  <si>
    <t>20090191Neath Port Talbot</t>
  </si>
  <si>
    <t>200901Nursery1Castell-nedd Port Talbot</t>
  </si>
  <si>
    <t>200901Nursery1Neath Port Talbot</t>
  </si>
  <si>
    <t>200901R1Castell-nedd Port Talbot</t>
  </si>
  <si>
    <t>200901R1Neath Port Talbot</t>
  </si>
  <si>
    <t>20090111Pen-y-bont ar Ogwr</t>
  </si>
  <si>
    <t>20090111Bridgend</t>
  </si>
  <si>
    <t>200901131Pen-y-bont ar Ogwr</t>
  </si>
  <si>
    <t>200901131Bridgend</t>
  </si>
  <si>
    <t>20090121Pen-y-bont ar Ogwr</t>
  </si>
  <si>
    <t>20090121Bridgend</t>
  </si>
  <si>
    <t>20090131Pen-y-bont ar Ogwr</t>
  </si>
  <si>
    <t>20090131Bridgend</t>
  </si>
  <si>
    <t>20090141Pen-y-bont ar Ogwr</t>
  </si>
  <si>
    <t>20090141Bridgend</t>
  </si>
  <si>
    <t>20090151Pen-y-bont ar Ogwr</t>
  </si>
  <si>
    <t>20090151Bridgend</t>
  </si>
  <si>
    <t>20090161Pen-y-bont ar Ogwr</t>
  </si>
  <si>
    <t>20090161Bridgend</t>
  </si>
  <si>
    <t>20090171Pen-y-bont ar Ogwr</t>
  </si>
  <si>
    <t>20090171Bridgend</t>
  </si>
  <si>
    <t>200901Nursery1Pen-y-bont ar Ogwr</t>
  </si>
  <si>
    <t>200901Nursery1Bridgend</t>
  </si>
  <si>
    <t>200901R1Pen-y-bont ar Ogwr</t>
  </si>
  <si>
    <t>200901R1Bridgend</t>
  </si>
  <si>
    <t>20090111Bro Morgannwg</t>
  </si>
  <si>
    <t>20090111The Vale of Glamorgan</t>
  </si>
  <si>
    <t>200901101Bro Morgannwg</t>
  </si>
  <si>
    <t>200901101The Vale of Glamorgan</t>
  </si>
  <si>
    <t>200901111Bro Morgannwg</t>
  </si>
  <si>
    <t>200901111The Vale of Glamorgan</t>
  </si>
  <si>
    <t>200901121Bro Morgannwg</t>
  </si>
  <si>
    <t>200901121The Vale of Glamorgan</t>
  </si>
  <si>
    <t>200901131Bro Morgannwg</t>
  </si>
  <si>
    <t>200901131The Vale of Glamorgan</t>
  </si>
  <si>
    <t>20090121Bro Morgannwg</t>
  </si>
  <si>
    <t>20090121The Vale of Glamorgan</t>
  </si>
  <si>
    <t>20090131Bro Morgannwg</t>
  </si>
  <si>
    <t>20090131The Vale of Glamorgan</t>
  </si>
  <si>
    <t>20090141Bro Morgannwg</t>
  </si>
  <si>
    <t>20090141The Vale of Glamorgan</t>
  </si>
  <si>
    <t>20090151Bro Morgannwg</t>
  </si>
  <si>
    <t>20090151The Vale of Glamorgan</t>
  </si>
  <si>
    <t>20090161Bro Morgannwg</t>
  </si>
  <si>
    <t>20090161The Vale of Glamorgan</t>
  </si>
  <si>
    <t>20090171Bro Morgannwg</t>
  </si>
  <si>
    <t>20090171The Vale of Glamorgan</t>
  </si>
  <si>
    <t>20090181Bro Morgannwg</t>
  </si>
  <si>
    <t>20090181The Vale of Glamorgan</t>
  </si>
  <si>
    <t>20090191Bro Morgannwg</t>
  </si>
  <si>
    <t>20090191The Vale of Glamorgan</t>
  </si>
  <si>
    <t>200901Nursery1Bro Morgannwg</t>
  </si>
  <si>
    <t>200901Nursery1The Vale of Glamorgan</t>
  </si>
  <si>
    <t>200901R1Bro Morgannwg</t>
  </si>
  <si>
    <t>200901R1The Vale of Glamorgan</t>
  </si>
  <si>
    <t>20090111Rhondda Cynon Taf</t>
  </si>
  <si>
    <t>200901101Rhondda Cynon Taf</t>
  </si>
  <si>
    <t>200901111Rhondda Cynon Taf</t>
  </si>
  <si>
    <t>200901121Rhondda Cynon Taf</t>
  </si>
  <si>
    <t>200901131Rhondda Cynon Taf</t>
  </si>
  <si>
    <t>200901141Rhondda Cynon Taf</t>
  </si>
  <si>
    <t>20090121Rhondda Cynon Taf</t>
  </si>
  <si>
    <t>20090131Rhondda Cynon Taf</t>
  </si>
  <si>
    <t>20090141Rhondda Cynon Taf</t>
  </si>
  <si>
    <t>20090151Rhondda Cynon Taf</t>
  </si>
  <si>
    <t>20090161Rhondda Cynon Taf</t>
  </si>
  <si>
    <t>20090171Rhondda Cynon Taf</t>
  </si>
  <si>
    <t>20090181Rhondda Cynon Taf</t>
  </si>
  <si>
    <t>20090191Rhondda Cynon Taf</t>
  </si>
  <si>
    <t>200901Nursery1Rhondda Cynon Taf</t>
  </si>
  <si>
    <t>200901R1Rhondda Cynon Taf</t>
  </si>
  <si>
    <t>20090111Merthyr Tudful</t>
  </si>
  <si>
    <t>20090111Merthyr Tydfil</t>
  </si>
  <si>
    <t>20090121Merthyr Tudful</t>
  </si>
  <si>
    <t>20090121Merthyr Tydfil</t>
  </si>
  <si>
    <t>20090131Merthyr Tudful</t>
  </si>
  <si>
    <t>20090131Merthyr Tydfil</t>
  </si>
  <si>
    <t>20090141Merthyr Tudful</t>
  </si>
  <si>
    <t>20090141Merthyr Tydfil</t>
  </si>
  <si>
    <t>20090151Merthyr Tudful</t>
  </si>
  <si>
    <t>20090151Merthyr Tydfil</t>
  </si>
  <si>
    <t>20090161Merthyr Tudful</t>
  </si>
  <si>
    <t>20090161Merthyr Tydfil</t>
  </si>
  <si>
    <t>200901Nursery1Merthyr Tudful</t>
  </si>
  <si>
    <t>200901Nursery1Merthyr Tydfil</t>
  </si>
  <si>
    <t>200901R1Merthyr Tudful</t>
  </si>
  <si>
    <t>200901R1Merthyr Tydfil</t>
  </si>
  <si>
    <t>20090111Caerffili</t>
  </si>
  <si>
    <t>20090111Caerphilly</t>
  </si>
  <si>
    <t>200901101Caerffili</t>
  </si>
  <si>
    <t>200901101Caerphilly</t>
  </si>
  <si>
    <t>200901111Caerffili</t>
  </si>
  <si>
    <t>200901111Caerphilly</t>
  </si>
  <si>
    <t>200901121Caerffili</t>
  </si>
  <si>
    <t>200901121Caerphilly</t>
  </si>
  <si>
    <t>200901131Caerffili</t>
  </si>
  <si>
    <t>200901131Caerphilly</t>
  </si>
  <si>
    <t>20090121Caerffili</t>
  </si>
  <si>
    <t>20090121Caerphilly</t>
  </si>
  <si>
    <t>20090131Caerffili</t>
  </si>
  <si>
    <t>20090131Caerphilly</t>
  </si>
  <si>
    <t>20090141Caerffili</t>
  </si>
  <si>
    <t>20090141Caerphilly</t>
  </si>
  <si>
    <t>20090151Caerffili</t>
  </si>
  <si>
    <t>20090151Caerphilly</t>
  </si>
  <si>
    <t>20090161Caerffili</t>
  </si>
  <si>
    <t>20090161Caerphilly</t>
  </si>
  <si>
    <t>20090171Caerffili</t>
  </si>
  <si>
    <t>20090171Caerphilly</t>
  </si>
  <si>
    <t>20090181Caerffili</t>
  </si>
  <si>
    <t>20090181Caerphilly</t>
  </si>
  <si>
    <t>20090191Caerffili</t>
  </si>
  <si>
    <t>20090191Caerphilly</t>
  </si>
  <si>
    <t>200901Nursery1Caerffili</t>
  </si>
  <si>
    <t>200901Nursery1Caerphilly</t>
  </si>
  <si>
    <t>200901R1Caerffili</t>
  </si>
  <si>
    <t>200901R1Caerphilly</t>
  </si>
  <si>
    <t>20090111Blaenau Gwent</t>
  </si>
  <si>
    <t>20090121Blaenau Gwent</t>
  </si>
  <si>
    <t>20090131Blaenau Gwent</t>
  </si>
  <si>
    <t>20090141Blaenau Gwent</t>
  </si>
  <si>
    <t>20090151Blaenau Gwent</t>
  </si>
  <si>
    <t>20090161Blaenau Gwent</t>
  </si>
  <si>
    <t>20090171Blaenau Gwent</t>
  </si>
  <si>
    <t>200901Nursery1Blaenau Gwent</t>
  </si>
  <si>
    <t>200901R1Blaenau Gwent</t>
  </si>
  <si>
    <t>20090111Torfaen</t>
  </si>
  <si>
    <t>200901101Torfaen</t>
  </si>
  <si>
    <t>200901111Torfaen</t>
  </si>
  <si>
    <t>200901121Torfaen</t>
  </si>
  <si>
    <t>200901131Torfaen</t>
  </si>
  <si>
    <t>20090121Torfaen</t>
  </si>
  <si>
    <t>20090131Torfaen</t>
  </si>
  <si>
    <t>20090141Torfaen</t>
  </si>
  <si>
    <t>20090151Torfaen</t>
  </si>
  <si>
    <t>20090161Torfaen</t>
  </si>
  <si>
    <t>20090171Torfaen</t>
  </si>
  <si>
    <t>20090181Torfaen</t>
  </si>
  <si>
    <t>20090191Torfaen</t>
  </si>
  <si>
    <t>200901Nursery1Torfaen</t>
  </si>
  <si>
    <t>200901R1Torfaen</t>
  </si>
  <si>
    <t>20090111Sir Fynwy</t>
  </si>
  <si>
    <t>20090111Monmouthshire</t>
  </si>
  <si>
    <t>20090121Sir Fynwy</t>
  </si>
  <si>
    <t>20090121Monmouthshire</t>
  </si>
  <si>
    <t>20090131Sir Fynwy</t>
  </si>
  <si>
    <t>20090131Monmouthshire</t>
  </si>
  <si>
    <t>20090141Sir Fynwy</t>
  </si>
  <si>
    <t>20090141Monmouthshire</t>
  </si>
  <si>
    <t>20090151Sir Fynwy</t>
  </si>
  <si>
    <t>20090151Monmouthshire</t>
  </si>
  <si>
    <t>20090161Sir Fynwy</t>
  </si>
  <si>
    <t>20090161Monmouthshire</t>
  </si>
  <si>
    <t>200901Nursery1Sir Fynwy</t>
  </si>
  <si>
    <t>200901Nursery1Monmouthshire</t>
  </si>
  <si>
    <t>200901R1Sir Fynwy</t>
  </si>
  <si>
    <t>200901R1Monmouthshire</t>
  </si>
  <si>
    <t>20090111Casnewydd</t>
  </si>
  <si>
    <t>20090111Newport</t>
  </si>
  <si>
    <t>20090121Casnewydd</t>
  </si>
  <si>
    <t>20090121Newport</t>
  </si>
  <si>
    <t>20090131Casnewydd</t>
  </si>
  <si>
    <t>20090131Newport</t>
  </si>
  <si>
    <t>20090141Casnewydd</t>
  </si>
  <si>
    <t>20090141Newport</t>
  </si>
  <si>
    <t>20090151Casnewydd</t>
  </si>
  <si>
    <t>20090151Newport</t>
  </si>
  <si>
    <t>20090161Casnewydd</t>
  </si>
  <si>
    <t>20090161Newport</t>
  </si>
  <si>
    <t>20090171Casnewydd</t>
  </si>
  <si>
    <t>20090171Newport</t>
  </si>
  <si>
    <t>200901Nursery1Casnewydd</t>
  </si>
  <si>
    <t>200901Nursery1Newport</t>
  </si>
  <si>
    <t>200901R1Casnewydd</t>
  </si>
  <si>
    <t>200901R1Newport</t>
  </si>
  <si>
    <t>20090111Caerdydd</t>
  </si>
  <si>
    <t>20090111Cardiff</t>
  </si>
  <si>
    <t>200901101Caerdydd</t>
  </si>
  <si>
    <t>200901101Cardiff</t>
  </si>
  <si>
    <t>200901111Caerdydd</t>
  </si>
  <si>
    <t>200901111Cardiff</t>
  </si>
  <si>
    <t>200901121Caerdydd</t>
  </si>
  <si>
    <t>200901121Cardiff</t>
  </si>
  <si>
    <t>200901131Caerdydd</t>
  </si>
  <si>
    <t>200901131Cardiff</t>
  </si>
  <si>
    <t>20090121Caerdydd</t>
  </si>
  <si>
    <t>20090121Cardiff</t>
  </si>
  <si>
    <t>20090131Caerdydd</t>
  </si>
  <si>
    <t>20090131Cardiff</t>
  </si>
  <si>
    <t>20090141Caerdydd</t>
  </si>
  <si>
    <t>20090141Cardiff</t>
  </si>
  <si>
    <t>20090151Caerdydd</t>
  </si>
  <si>
    <t>20090151Cardiff</t>
  </si>
  <si>
    <t>20090161Caerdydd</t>
  </si>
  <si>
    <t>20090161Cardiff</t>
  </si>
  <si>
    <t>20090171Caerdydd</t>
  </si>
  <si>
    <t>20090171Cardiff</t>
  </si>
  <si>
    <t>20090181Caerdydd</t>
  </si>
  <si>
    <t>20090181Cardiff</t>
  </si>
  <si>
    <t>20090191Caerdydd</t>
  </si>
  <si>
    <t>20090191Cardiff</t>
  </si>
  <si>
    <t>200901Nursery1Caerdydd</t>
  </si>
  <si>
    <t>200901Nursery1Cardiff</t>
  </si>
  <si>
    <t>200901R1Caerdydd</t>
  </si>
  <si>
    <t>200901R1Cardiff</t>
  </si>
  <si>
    <t>20100111Ynys Môn</t>
  </si>
  <si>
    <t>20100111Isle of Anglesey</t>
  </si>
  <si>
    <t>201001101Ynys Môn</t>
  </si>
  <si>
    <t>201001101Isle of Anglesey</t>
  </si>
  <si>
    <t>201001111Ynys Môn</t>
  </si>
  <si>
    <t>201001111Isle of Anglesey</t>
  </si>
  <si>
    <t>201001121Ynys Môn</t>
  </si>
  <si>
    <t>201001121Isle of Anglesey</t>
  </si>
  <si>
    <t>201001131Ynys Môn</t>
  </si>
  <si>
    <t>201001131Isle of Anglesey</t>
  </si>
  <si>
    <t>20100121Ynys Môn</t>
  </si>
  <si>
    <t>20100121Isle of Anglesey</t>
  </si>
  <si>
    <t>20100131Ynys Môn</t>
  </si>
  <si>
    <t>20100131Isle of Anglesey</t>
  </si>
  <si>
    <t>20100141Ynys Môn</t>
  </si>
  <si>
    <t>20100141Isle of Anglesey</t>
  </si>
  <si>
    <t>20100151Ynys Môn</t>
  </si>
  <si>
    <t>20100151Isle of Anglesey</t>
  </si>
  <si>
    <t>20100161Ynys Môn</t>
  </si>
  <si>
    <t>20100161Isle of Anglesey</t>
  </si>
  <si>
    <t>20100171Ynys Môn</t>
  </si>
  <si>
    <t>20100171Isle of Anglesey</t>
  </si>
  <si>
    <t>20100181Ynys Môn</t>
  </si>
  <si>
    <t>20100181Isle of Anglesey</t>
  </si>
  <si>
    <t>20100191Ynys Môn</t>
  </si>
  <si>
    <t>20100191Isle of Anglesey</t>
  </si>
  <si>
    <t>201001Nursery1Ynys Môn</t>
  </si>
  <si>
    <t>201001Nursery1Isle of Anglesey</t>
  </si>
  <si>
    <t>201001R1Ynys Môn</t>
  </si>
  <si>
    <t>201001R1Isle of Anglesey</t>
  </si>
  <si>
    <t>20100111Gwynedd</t>
  </si>
  <si>
    <t>201001101Gwynedd</t>
  </si>
  <si>
    <t>201001111Gwynedd</t>
  </si>
  <si>
    <t>201001121Gwynedd</t>
  </si>
  <si>
    <t>201001131Gwynedd</t>
  </si>
  <si>
    <t>20100121Gwynedd</t>
  </si>
  <si>
    <t>20100131Gwynedd</t>
  </si>
  <si>
    <t>20100141Gwynedd</t>
  </si>
  <si>
    <t>20100151Gwynedd</t>
  </si>
  <si>
    <t>20100161Gwynedd</t>
  </si>
  <si>
    <t>20100171Gwynedd</t>
  </si>
  <si>
    <t>20100181Gwynedd</t>
  </si>
  <si>
    <t>20100191Gwynedd</t>
  </si>
  <si>
    <t>201001Nursery1Gwynedd</t>
  </si>
  <si>
    <t>201001R1Gwynedd</t>
  </si>
  <si>
    <t>20100111Conwy</t>
  </si>
  <si>
    <t>201001101Conwy</t>
  </si>
  <si>
    <t>201001111Conwy</t>
  </si>
  <si>
    <t>201001121Conwy</t>
  </si>
  <si>
    <t>201001131Conwy</t>
  </si>
  <si>
    <t>20100121Conwy</t>
  </si>
  <si>
    <t>20100131Conwy</t>
  </si>
  <si>
    <t>20100141Conwy</t>
  </si>
  <si>
    <t>20100151Conwy</t>
  </si>
  <si>
    <t>20100161Conwy</t>
  </si>
  <si>
    <t>20100171Conwy</t>
  </si>
  <si>
    <t>20100181Conwy</t>
  </si>
  <si>
    <t>20100191Conwy</t>
  </si>
  <si>
    <t>201001Nursery1Conwy</t>
  </si>
  <si>
    <t>201001R1Conwy</t>
  </si>
  <si>
    <t>20100111Sir Ddinbych</t>
  </si>
  <si>
    <t>20100111Denbighshire</t>
  </si>
  <si>
    <t>201001101Sir Ddinbych</t>
  </si>
  <si>
    <t>201001101Denbighshire</t>
  </si>
  <si>
    <t>201001111Sir Ddinbych</t>
  </si>
  <si>
    <t>201001111Denbighshire</t>
  </si>
  <si>
    <t>201001121Sir Ddinbych</t>
  </si>
  <si>
    <t>201001121Denbighshire</t>
  </si>
  <si>
    <t>201001131Sir Ddinbych</t>
  </si>
  <si>
    <t>201001131Denbighshire</t>
  </si>
  <si>
    <t>20100121Sir Ddinbych</t>
  </si>
  <si>
    <t>20100121Denbighshire</t>
  </si>
  <si>
    <t>20100131Sir Ddinbych</t>
  </si>
  <si>
    <t>20100131Denbighshire</t>
  </si>
  <si>
    <t>20100141Sir Ddinbych</t>
  </si>
  <si>
    <t>20100141Denbighshire</t>
  </si>
  <si>
    <t>20100151Sir Ddinbych</t>
  </si>
  <si>
    <t>20100151Denbighshire</t>
  </si>
  <si>
    <t>20100161Sir Ddinbych</t>
  </si>
  <si>
    <t>20100161Denbighshire</t>
  </si>
  <si>
    <t>20100171Sir Ddinbych</t>
  </si>
  <si>
    <t>20100171Denbighshire</t>
  </si>
  <si>
    <t>20100181Sir Ddinbych</t>
  </si>
  <si>
    <t>20100181Denbighshire</t>
  </si>
  <si>
    <t>20100191Sir Ddinbych</t>
  </si>
  <si>
    <t>20100191Denbighshire</t>
  </si>
  <si>
    <t>201001Nursery1Sir Ddinbych</t>
  </si>
  <si>
    <t>201001Nursery1Denbighshire</t>
  </si>
  <si>
    <t>201001R1Sir Ddinbych</t>
  </si>
  <si>
    <t>201001R1Denbighshire</t>
  </si>
  <si>
    <t>20100111Sir y Fflint</t>
  </si>
  <si>
    <t>20100111Flintshire</t>
  </si>
  <si>
    <t>201001101Sir y Fflint</t>
  </si>
  <si>
    <t>201001101Flintshire</t>
  </si>
  <si>
    <t>201001111Sir y Fflint</t>
  </si>
  <si>
    <t>201001111Flintshire</t>
  </si>
  <si>
    <t>201001121Sir y Fflint</t>
  </si>
  <si>
    <t>201001121Flintshire</t>
  </si>
  <si>
    <t>201001131Sir y Fflint</t>
  </si>
  <si>
    <t>201001131Flintshire</t>
  </si>
  <si>
    <t>20100121Sir y Fflint</t>
  </si>
  <si>
    <t>20100121Flintshire</t>
  </si>
  <si>
    <t>20100131Sir y Fflint</t>
  </si>
  <si>
    <t>20100131Flintshire</t>
  </si>
  <si>
    <t>20100141Sir y Fflint</t>
  </si>
  <si>
    <t>20100141Flintshire</t>
  </si>
  <si>
    <t>20100151Sir y Fflint</t>
  </si>
  <si>
    <t>20100151Flintshire</t>
  </si>
  <si>
    <t>20100161Sir y Fflint</t>
  </si>
  <si>
    <t>20100161Flintshire</t>
  </si>
  <si>
    <t>20100171Sir y Fflint</t>
  </si>
  <si>
    <t>20100171Flintshire</t>
  </si>
  <si>
    <t>20100181Sir y Fflint</t>
  </si>
  <si>
    <t>20100181Flintshire</t>
  </si>
  <si>
    <t>20100191Sir y Fflint</t>
  </si>
  <si>
    <t>20100191Flintshire</t>
  </si>
  <si>
    <t>201001Nursery1Sir y Fflint</t>
  </si>
  <si>
    <t>201001Nursery1Flintshire</t>
  </si>
  <si>
    <t>201001R1Sir y Fflint</t>
  </si>
  <si>
    <t>201001R1Flintshire</t>
  </si>
  <si>
    <t>20100111Wrecsam</t>
  </si>
  <si>
    <t>20100111Wrexham</t>
  </si>
  <si>
    <t>201001101Wrecsam</t>
  </si>
  <si>
    <t>201001101Wrexham</t>
  </si>
  <si>
    <t>201001111Wrecsam</t>
  </si>
  <si>
    <t>201001111Wrexham</t>
  </si>
  <si>
    <t>201001121Wrecsam</t>
  </si>
  <si>
    <t>201001121Wrexham</t>
  </si>
  <si>
    <t>201001131Wrecsam</t>
  </si>
  <si>
    <t>201001131Wrexham</t>
  </si>
  <si>
    <t>20100121Wrecsam</t>
  </si>
  <si>
    <t>20100121Wrexham</t>
  </si>
  <si>
    <t>20100131Wrecsam</t>
  </si>
  <si>
    <t>20100131Wrexham</t>
  </si>
  <si>
    <t>20100141Wrecsam</t>
  </si>
  <si>
    <t>20100141Wrexham</t>
  </si>
  <si>
    <t>20100151Wrecsam</t>
  </si>
  <si>
    <t>20100151Wrexham</t>
  </si>
  <si>
    <t>20100161Wrecsam</t>
  </si>
  <si>
    <t>20100161Wrexham</t>
  </si>
  <si>
    <t>20100171Wrecsam</t>
  </si>
  <si>
    <t>20100171Wrexham</t>
  </si>
  <si>
    <t>20100181Wrecsam</t>
  </si>
  <si>
    <t>20100181Wrexham</t>
  </si>
  <si>
    <t>20100191Wrecsam</t>
  </si>
  <si>
    <t>20100191Wrexham</t>
  </si>
  <si>
    <t>201001Nursery1Wrecsam</t>
  </si>
  <si>
    <t>201001Nursery1Wrexham</t>
  </si>
  <si>
    <t>201001R1Wrecsam</t>
  </si>
  <si>
    <t>201001R1Wrexham</t>
  </si>
  <si>
    <t>20100111Powys</t>
  </si>
  <si>
    <t>201001101Powys</t>
  </si>
  <si>
    <t>201001111Powys</t>
  </si>
  <si>
    <t>201001121Powys</t>
  </si>
  <si>
    <t>201001131Powys</t>
  </si>
  <si>
    <t>20100121Powys</t>
  </si>
  <si>
    <t>20100131Powys</t>
  </si>
  <si>
    <t>20100141Powys</t>
  </si>
  <si>
    <t>20100151Powys</t>
  </si>
  <si>
    <t>20100161Powys</t>
  </si>
  <si>
    <t>20100171Powys</t>
  </si>
  <si>
    <t>20100181Powys</t>
  </si>
  <si>
    <t>20100191Powys</t>
  </si>
  <si>
    <t>201001Nursery1Powys</t>
  </si>
  <si>
    <t>201001R1Powys</t>
  </si>
  <si>
    <t>20100111Ceredigion</t>
  </si>
  <si>
    <t>201001101Ceredigion</t>
  </si>
  <si>
    <t>201001111Ceredigion</t>
  </si>
  <si>
    <t>201001121Ceredigion</t>
  </si>
  <si>
    <t>201001131Ceredigion</t>
  </si>
  <si>
    <t>20100121Ceredigion</t>
  </si>
  <si>
    <t>20100131Ceredigion</t>
  </si>
  <si>
    <t>20100141Ceredigion</t>
  </si>
  <si>
    <t>20100151Ceredigion</t>
  </si>
  <si>
    <t>20100161Ceredigion</t>
  </si>
  <si>
    <t>20100171Ceredigion</t>
  </si>
  <si>
    <t>20100181Ceredigion</t>
  </si>
  <si>
    <t>20100191Ceredigion</t>
  </si>
  <si>
    <t>201001Nursery1Ceredigion</t>
  </si>
  <si>
    <t>201001R1Ceredigion</t>
  </si>
  <si>
    <t>20100111Sir Benfro</t>
  </si>
  <si>
    <t>20100111Pembrokeshire</t>
  </si>
  <si>
    <t>201001101Sir Benfro</t>
  </si>
  <si>
    <t>201001101Pembrokeshire</t>
  </si>
  <si>
    <t>201001111Sir Benfro</t>
  </si>
  <si>
    <t>201001111Pembrokeshire</t>
  </si>
  <si>
    <t>201001121Sir Benfro</t>
  </si>
  <si>
    <t>201001121Pembrokeshire</t>
  </si>
  <si>
    <t>201001131Sir Benfro</t>
  </si>
  <si>
    <t>201001131Pembrokeshire</t>
  </si>
  <si>
    <t>20100121Sir Benfro</t>
  </si>
  <si>
    <t>20100121Pembrokeshire</t>
  </si>
  <si>
    <t>20100131Sir Benfro</t>
  </si>
  <si>
    <t>20100131Pembrokeshire</t>
  </si>
  <si>
    <t>20100141Sir Benfro</t>
  </si>
  <si>
    <t>20100141Pembrokeshire</t>
  </si>
  <si>
    <t>20100151Sir Benfro</t>
  </si>
  <si>
    <t>20100151Pembrokeshire</t>
  </si>
  <si>
    <t>20100161Sir Benfro</t>
  </si>
  <si>
    <t>20100161Pembrokeshire</t>
  </si>
  <si>
    <t>20100171Sir Benfro</t>
  </si>
  <si>
    <t>20100171Pembrokeshire</t>
  </si>
  <si>
    <t>20100181Sir Benfro</t>
  </si>
  <si>
    <t>20100181Pembrokeshire</t>
  </si>
  <si>
    <t>20100191Sir Benfro</t>
  </si>
  <si>
    <t>20100191Pembrokeshire</t>
  </si>
  <si>
    <t>201001Nursery1Sir Benfro</t>
  </si>
  <si>
    <t>201001Nursery1Pembrokeshire</t>
  </si>
  <si>
    <t>201001R1Sir Benfro</t>
  </si>
  <si>
    <t>201001R1Pembrokeshire</t>
  </si>
  <si>
    <t>20100111Sir Gaerfyrddin</t>
  </si>
  <si>
    <t>20100111Carmarthenshire</t>
  </si>
  <si>
    <t>201001101Sir Gaerfyrddin</t>
  </si>
  <si>
    <t>201001101Carmarthenshire</t>
  </si>
  <si>
    <t>201001111Sir Gaerfyrddin</t>
  </si>
  <si>
    <t>201001111Carmarthenshire</t>
  </si>
  <si>
    <t>201001121Sir Gaerfyrddin</t>
  </si>
  <si>
    <t>201001121Carmarthenshire</t>
  </si>
  <si>
    <t>201001131Sir Gaerfyrddin</t>
  </si>
  <si>
    <t>201001131Carmarthenshire</t>
  </si>
  <si>
    <t>201001141Sir Gaerfyrddin</t>
  </si>
  <si>
    <t>201001141Carmarthenshire</t>
  </si>
  <si>
    <t>20100121Sir Gaerfyrddin</t>
  </si>
  <si>
    <t>20100121Carmarthenshire</t>
  </si>
  <si>
    <t>20100131Sir Gaerfyrddin</t>
  </si>
  <si>
    <t>20100131Carmarthenshire</t>
  </si>
  <si>
    <t>20100141Sir Gaerfyrddin</t>
  </si>
  <si>
    <t>20100141Carmarthenshire</t>
  </si>
  <si>
    <t>20100151Sir Gaerfyrddin</t>
  </si>
  <si>
    <t>20100151Carmarthenshire</t>
  </si>
  <si>
    <t>20100161Sir Gaerfyrddin</t>
  </si>
  <si>
    <t>20100161Carmarthenshire</t>
  </si>
  <si>
    <t>20100171Sir Gaerfyrddin</t>
  </si>
  <si>
    <t>20100171Carmarthenshire</t>
  </si>
  <si>
    <t>20100181Sir Gaerfyrddin</t>
  </si>
  <si>
    <t>20100181Carmarthenshire</t>
  </si>
  <si>
    <t>20100191Sir Gaerfyrddin</t>
  </si>
  <si>
    <t>20100191Carmarthenshire</t>
  </si>
  <si>
    <t>201001Nursery1Sir Gaerfyrddin</t>
  </si>
  <si>
    <t>201001Nursery1Carmarthenshire</t>
  </si>
  <si>
    <t>201001R1Sir Gaerfyrddin</t>
  </si>
  <si>
    <t>201001R1Carmarthenshire</t>
  </si>
  <si>
    <t>20100111Abertawe</t>
  </si>
  <si>
    <t>20100111Swansea</t>
  </si>
  <si>
    <t>201001101Abertawe</t>
  </si>
  <si>
    <t>201001101Swansea</t>
  </si>
  <si>
    <t>201001111Abertawe</t>
  </si>
  <si>
    <t>201001111Swansea</t>
  </si>
  <si>
    <t>201001121Abertawe</t>
  </si>
  <si>
    <t>201001121Swansea</t>
  </si>
  <si>
    <t>201001131Abertawe</t>
  </si>
  <si>
    <t>201001131Swansea</t>
  </si>
  <si>
    <t>20100121Abertawe</t>
  </si>
  <si>
    <t>20100121Swansea</t>
  </si>
  <si>
    <t>20100131Abertawe</t>
  </si>
  <si>
    <t>20100131Swansea</t>
  </si>
  <si>
    <t>20100141Abertawe</t>
  </si>
  <si>
    <t>20100141Swansea</t>
  </si>
  <si>
    <t>20100151Abertawe</t>
  </si>
  <si>
    <t>20100151Swansea</t>
  </si>
  <si>
    <t>20100161Abertawe</t>
  </si>
  <si>
    <t>20100161Swansea</t>
  </si>
  <si>
    <t>20100171Abertawe</t>
  </si>
  <si>
    <t>20100171Swansea</t>
  </si>
  <si>
    <t>20100181Abertawe</t>
  </si>
  <si>
    <t>20100181Swansea</t>
  </si>
  <si>
    <t>20100191Abertawe</t>
  </si>
  <si>
    <t>20100191Swansea</t>
  </si>
  <si>
    <t>201001Nursery1Abertawe</t>
  </si>
  <si>
    <t>201001Nursery1Swansea</t>
  </si>
  <si>
    <t>201001R1Abertawe</t>
  </si>
  <si>
    <t>201001R1Swansea</t>
  </si>
  <si>
    <t>20100111Castell-nedd Port Talbot</t>
  </si>
  <si>
    <t>20100111Neath Port Talbot</t>
  </si>
  <si>
    <t>201001101Castell-nedd Port Talbot</t>
  </si>
  <si>
    <t>201001101Neath Port Talbot</t>
  </si>
  <si>
    <t>201001111Castell-nedd Port Talbot</t>
  </si>
  <si>
    <t>201001111Neath Port Talbot</t>
  </si>
  <si>
    <t>201001121Castell-nedd Port Talbot</t>
  </si>
  <si>
    <t>201001121Neath Port Talbot</t>
  </si>
  <si>
    <t>201001131Castell-nedd Port Talbot</t>
  </si>
  <si>
    <t>201001131Neath Port Talbot</t>
  </si>
  <si>
    <t>20100121Castell-nedd Port Talbot</t>
  </si>
  <si>
    <t>20100121Neath Port Talbot</t>
  </si>
  <si>
    <t>20100131Castell-nedd Port Talbot</t>
  </si>
  <si>
    <t>20100131Neath Port Talbot</t>
  </si>
  <si>
    <t>20100141Castell-nedd Port Talbot</t>
  </si>
  <si>
    <t>20100141Neath Port Talbot</t>
  </si>
  <si>
    <t>20100151Castell-nedd Port Talbot</t>
  </si>
  <si>
    <t>20100151Neath Port Talbot</t>
  </si>
  <si>
    <t>20100161Castell-nedd Port Talbot</t>
  </si>
  <si>
    <t>20100161Neath Port Talbot</t>
  </si>
  <si>
    <t>20100171Castell-nedd Port Talbot</t>
  </si>
  <si>
    <t>20100171Neath Port Talbot</t>
  </si>
  <si>
    <t>20100181Castell-nedd Port Talbot</t>
  </si>
  <si>
    <t>20100181Neath Port Talbot</t>
  </si>
  <si>
    <t>20100191Castell-nedd Port Talbot</t>
  </si>
  <si>
    <t>20100191Neath Port Talbot</t>
  </si>
  <si>
    <t>201001Nursery1Castell-nedd Port Talbot</t>
  </si>
  <si>
    <t>201001Nursery1Neath Port Talbot</t>
  </si>
  <si>
    <t>201001R1Castell-nedd Port Talbot</t>
  </si>
  <si>
    <t>201001R1Neath Port Talbot</t>
  </si>
  <si>
    <t>20100111Pen-y-bont ar Ogwr</t>
  </si>
  <si>
    <t>20100111Bridgend</t>
  </si>
  <si>
    <t>20100121Pen-y-bont ar Ogwr</t>
  </si>
  <si>
    <t>20100121Bridgend</t>
  </si>
  <si>
    <t>20100131Pen-y-bont ar Ogwr</t>
  </si>
  <si>
    <t>20100131Bridgend</t>
  </si>
  <si>
    <t>20100141Pen-y-bont ar Ogwr</t>
  </si>
  <si>
    <t>20100141Bridgend</t>
  </si>
  <si>
    <t>20100151Pen-y-bont ar Ogwr</t>
  </si>
  <si>
    <t>20100151Bridgend</t>
  </si>
  <si>
    <t>20100161Pen-y-bont ar Ogwr</t>
  </si>
  <si>
    <t>20100161Bridgend</t>
  </si>
  <si>
    <t>20100171Pen-y-bont ar Ogwr</t>
  </si>
  <si>
    <t>20100171Bridgend</t>
  </si>
  <si>
    <t>20100181Pen-y-bont ar Ogwr</t>
  </si>
  <si>
    <t>20100181Bridgend</t>
  </si>
  <si>
    <t>201001Nursery1Pen-y-bont ar Ogwr</t>
  </si>
  <si>
    <t>201001Nursery1Bridgend</t>
  </si>
  <si>
    <t>201001R1Pen-y-bont ar Ogwr</t>
  </si>
  <si>
    <t>201001R1Bridgend</t>
  </si>
  <si>
    <t>20100111Bro Morgannwg</t>
  </si>
  <si>
    <t>20100111The Vale of Glamorgan</t>
  </si>
  <si>
    <t>201001101Bro Morgannwg</t>
  </si>
  <si>
    <t>201001101The Vale of Glamorgan</t>
  </si>
  <si>
    <t>201001111Bro Morgannwg</t>
  </si>
  <si>
    <t>201001111The Vale of Glamorgan</t>
  </si>
  <si>
    <t>201001121Bro Morgannwg</t>
  </si>
  <si>
    <t>201001121The Vale of Glamorgan</t>
  </si>
  <si>
    <t>201001131Bro Morgannwg</t>
  </si>
  <si>
    <t>201001131The Vale of Glamorgan</t>
  </si>
  <si>
    <t>20100121Bro Morgannwg</t>
  </si>
  <si>
    <t>20100121The Vale of Glamorgan</t>
  </si>
  <si>
    <t>20100131Bro Morgannwg</t>
  </si>
  <si>
    <t>20100131The Vale of Glamorgan</t>
  </si>
  <si>
    <t>20100141Bro Morgannwg</t>
  </si>
  <si>
    <t>20100141The Vale of Glamorgan</t>
  </si>
  <si>
    <t>20100151Bro Morgannwg</t>
  </si>
  <si>
    <t>20100151The Vale of Glamorgan</t>
  </si>
  <si>
    <t>20100161Bro Morgannwg</t>
  </si>
  <si>
    <t>20100161The Vale of Glamorgan</t>
  </si>
  <si>
    <t>20100171Bro Morgannwg</t>
  </si>
  <si>
    <t>20100171The Vale of Glamorgan</t>
  </si>
  <si>
    <t>20100181Bro Morgannwg</t>
  </si>
  <si>
    <t>20100181The Vale of Glamorgan</t>
  </si>
  <si>
    <t>20100191Bro Morgannwg</t>
  </si>
  <si>
    <t>20100191The Vale of Glamorgan</t>
  </si>
  <si>
    <t>201001Nursery1Bro Morgannwg</t>
  </si>
  <si>
    <t>201001Nursery1The Vale of Glamorgan</t>
  </si>
  <si>
    <t>201001R1Bro Morgannwg</t>
  </si>
  <si>
    <t>201001R1The Vale of Glamorgan</t>
  </si>
  <si>
    <t>20100111Rhondda Cynon Taf</t>
  </si>
  <si>
    <t>201001101Rhondda Cynon Taf</t>
  </si>
  <si>
    <t>201001111Rhondda Cynon Taf</t>
  </si>
  <si>
    <t>201001121Rhondda Cynon Taf</t>
  </si>
  <si>
    <t>201001131Rhondda Cynon Taf</t>
  </si>
  <si>
    <t>201001141Rhondda Cynon Taf</t>
  </si>
  <si>
    <t>20100121Rhondda Cynon Taf</t>
  </si>
  <si>
    <t>20100131Rhondda Cynon Taf</t>
  </si>
  <si>
    <t>20100141Rhondda Cynon Taf</t>
  </si>
  <si>
    <t>20100151Rhondda Cynon Taf</t>
  </si>
  <si>
    <t>20100161Rhondda Cynon Taf</t>
  </si>
  <si>
    <t>20100171Rhondda Cynon Taf</t>
  </si>
  <si>
    <t>20100181Rhondda Cynon Taf</t>
  </si>
  <si>
    <t>20100191Rhondda Cynon Taf</t>
  </si>
  <si>
    <t>201001Nursery1Rhondda Cynon Taf</t>
  </si>
  <si>
    <t>201001R1Rhondda Cynon Taf</t>
  </si>
  <si>
    <t>20100111Merthyr Tudful</t>
  </si>
  <si>
    <t>20100111Merthyr Tydfil</t>
  </si>
  <si>
    <t>20100121Merthyr Tudful</t>
  </si>
  <si>
    <t>20100121Merthyr Tydfil</t>
  </si>
  <si>
    <t>20100131Merthyr Tudful</t>
  </si>
  <si>
    <t>20100131Merthyr Tydfil</t>
  </si>
  <si>
    <t>20100141Merthyr Tudful</t>
  </si>
  <si>
    <t>20100141Merthyr Tydfil</t>
  </si>
  <si>
    <t>20100151Merthyr Tudful</t>
  </si>
  <si>
    <t>20100151Merthyr Tydfil</t>
  </si>
  <si>
    <t>20100161Merthyr Tudful</t>
  </si>
  <si>
    <t>20100161Merthyr Tydfil</t>
  </si>
  <si>
    <t>201001Nursery1Merthyr Tudful</t>
  </si>
  <si>
    <t>201001Nursery1Merthyr Tydfil</t>
  </si>
  <si>
    <t>201001R1Merthyr Tudful</t>
  </si>
  <si>
    <t>201001R1Merthyr Tydfil</t>
  </si>
  <si>
    <t>20100111Caerffili</t>
  </si>
  <si>
    <t>20100111Caerphilly</t>
  </si>
  <si>
    <t>201001101Caerffili</t>
  </si>
  <si>
    <t>201001101Caerphilly</t>
  </si>
  <si>
    <t>201001111Caerffili</t>
  </si>
  <si>
    <t>201001111Caerphilly</t>
  </si>
  <si>
    <t>201001121Caerffili</t>
  </si>
  <si>
    <t>201001121Caerphilly</t>
  </si>
  <si>
    <t>201001131Caerffili</t>
  </si>
  <si>
    <t>201001131Caerphilly</t>
  </si>
  <si>
    <t>20100121Caerffili</t>
  </si>
  <si>
    <t>20100121Caerphilly</t>
  </si>
  <si>
    <t>20100131Caerffili</t>
  </si>
  <si>
    <t>20100131Caerphilly</t>
  </si>
  <si>
    <t>20100141Caerffili</t>
  </si>
  <si>
    <t>20100141Caerphilly</t>
  </si>
  <si>
    <t>20100151Caerffili</t>
  </si>
  <si>
    <t>20100151Caerphilly</t>
  </si>
  <si>
    <t>20100161Caerffili</t>
  </si>
  <si>
    <t>20100161Caerphilly</t>
  </si>
  <si>
    <t>20100171Caerffili</t>
  </si>
  <si>
    <t>20100171Caerphilly</t>
  </si>
  <si>
    <t>20100181Caerffili</t>
  </si>
  <si>
    <t>20100181Caerphilly</t>
  </si>
  <si>
    <t>20100191Caerffili</t>
  </si>
  <si>
    <t>20100191Caerphilly</t>
  </si>
  <si>
    <t>201001Nursery1Caerffili</t>
  </si>
  <si>
    <t>201001Nursery1Caerphilly</t>
  </si>
  <si>
    <t>201001R1Caerffili</t>
  </si>
  <si>
    <t>201001R1Caerphilly</t>
  </si>
  <si>
    <t>20100111Blaenau Gwent</t>
  </si>
  <si>
    <t>20100121Blaenau Gwent</t>
  </si>
  <si>
    <t>20100131Blaenau Gwent</t>
  </si>
  <si>
    <t>20100141Blaenau Gwent</t>
  </si>
  <si>
    <t>20100151Blaenau Gwent</t>
  </si>
  <si>
    <t>20100161Blaenau Gwent</t>
  </si>
  <si>
    <t>20100171Blaenau Gwent</t>
  </si>
  <si>
    <t>20100181Blaenau Gwent</t>
  </si>
  <si>
    <t>201001Nursery1Blaenau Gwent</t>
  </si>
  <si>
    <t>201001R1Blaenau Gwent</t>
  </si>
  <si>
    <t>20100111Torfaen</t>
  </si>
  <si>
    <t>201001101Torfaen</t>
  </si>
  <si>
    <t>201001111Torfaen</t>
  </si>
  <si>
    <t>201001121Torfaen</t>
  </si>
  <si>
    <t>201001131Torfaen</t>
  </si>
  <si>
    <t>20100121Torfaen</t>
  </si>
  <si>
    <t>20100131Torfaen</t>
  </si>
  <si>
    <t>20100141Torfaen</t>
  </si>
  <si>
    <t>20100151Torfaen</t>
  </si>
  <si>
    <t>20100161Torfaen</t>
  </si>
  <si>
    <t>20100171Torfaen</t>
  </si>
  <si>
    <t>20100181Torfaen</t>
  </si>
  <si>
    <t>20100191Torfaen</t>
  </si>
  <si>
    <t>201001Nursery1Torfaen</t>
  </si>
  <si>
    <t>201001R1Torfaen</t>
  </si>
  <si>
    <t>20100111Sir Fynwy</t>
  </si>
  <si>
    <t>20100111Monmouthshire</t>
  </si>
  <si>
    <t>20100121Sir Fynwy</t>
  </si>
  <si>
    <t>20100121Monmouthshire</t>
  </si>
  <si>
    <t>20100131Sir Fynwy</t>
  </si>
  <si>
    <t>20100131Monmouthshire</t>
  </si>
  <si>
    <t>20100141Sir Fynwy</t>
  </si>
  <si>
    <t>20100141Monmouthshire</t>
  </si>
  <si>
    <t>20100151Sir Fynwy</t>
  </si>
  <si>
    <t>20100151Monmouthshire</t>
  </si>
  <si>
    <t>20100161Sir Fynwy</t>
  </si>
  <si>
    <t>20100161Monmouthshire</t>
  </si>
  <si>
    <t>201001Nursery1Sir Fynwy</t>
  </si>
  <si>
    <t>201001Nursery1Monmouthshire</t>
  </si>
  <si>
    <t>201001R1Sir Fynwy</t>
  </si>
  <si>
    <t>201001R1Monmouthshire</t>
  </si>
  <si>
    <t>20100111Casnewydd</t>
  </si>
  <si>
    <t>20100111Newport</t>
  </si>
  <si>
    <t>20100121Casnewydd</t>
  </si>
  <si>
    <t>20100121Newport</t>
  </si>
  <si>
    <t>20100131Casnewydd</t>
  </si>
  <si>
    <t>20100131Newport</t>
  </si>
  <si>
    <t>20100141Casnewydd</t>
  </si>
  <si>
    <t>20100141Newport</t>
  </si>
  <si>
    <t>20100151Casnewydd</t>
  </si>
  <si>
    <t>20100151Newport</t>
  </si>
  <si>
    <t>20100161Casnewydd</t>
  </si>
  <si>
    <t>20100161Newport</t>
  </si>
  <si>
    <t>201001Nursery1Casnewydd</t>
  </si>
  <si>
    <t>201001Nursery1Newport</t>
  </si>
  <si>
    <t>201001R1Casnewydd</t>
  </si>
  <si>
    <t>201001R1Newport</t>
  </si>
  <si>
    <t>20100111Caerdydd</t>
  </si>
  <si>
    <t>20100111Cardiff</t>
  </si>
  <si>
    <t>201001101Caerdydd</t>
  </si>
  <si>
    <t>201001101Cardiff</t>
  </si>
  <si>
    <t>201001111Caerdydd</t>
  </si>
  <si>
    <t>201001111Cardiff</t>
  </si>
  <si>
    <t>201001121Caerdydd</t>
  </si>
  <si>
    <t>201001121Cardiff</t>
  </si>
  <si>
    <t>201001131Caerdydd</t>
  </si>
  <si>
    <t>201001131Cardiff</t>
  </si>
  <si>
    <t>20100121Caerdydd</t>
  </si>
  <si>
    <t>20100121Cardiff</t>
  </si>
  <si>
    <t>20100131Caerdydd</t>
  </si>
  <si>
    <t>20100131Cardiff</t>
  </si>
  <si>
    <t>20100141Caerdydd</t>
  </si>
  <si>
    <t>20100141Cardiff</t>
  </si>
  <si>
    <t>20100151Caerdydd</t>
  </si>
  <si>
    <t>20100151Cardiff</t>
  </si>
  <si>
    <t>20100161Caerdydd</t>
  </si>
  <si>
    <t>20100161Cardiff</t>
  </si>
  <si>
    <t>20100171Caerdydd</t>
  </si>
  <si>
    <t>20100171Cardiff</t>
  </si>
  <si>
    <t>20100181Caerdydd</t>
  </si>
  <si>
    <t>20100181Cardiff</t>
  </si>
  <si>
    <t>20100191Caerdydd</t>
  </si>
  <si>
    <t>20100191Cardiff</t>
  </si>
  <si>
    <t>201001Nursery1Caerdydd</t>
  </si>
  <si>
    <t>201001Nursery1Cardiff</t>
  </si>
  <si>
    <t>201001R1Caerdydd</t>
  </si>
  <si>
    <t>201001R1Cardiff</t>
  </si>
  <si>
    <t>20110111Ynys Môn</t>
  </si>
  <si>
    <t>20110111Isle of Anglesey</t>
  </si>
  <si>
    <t>201101101Ynys Môn</t>
  </si>
  <si>
    <t>201101101Isle of Anglesey</t>
  </si>
  <si>
    <t>201101111Ynys Môn</t>
  </si>
  <si>
    <t>201101111Isle of Anglesey</t>
  </si>
  <si>
    <t>201101121Ynys Môn</t>
  </si>
  <si>
    <t>201101121Isle of Anglesey</t>
  </si>
  <si>
    <t>201101131Ynys Môn</t>
  </si>
  <si>
    <t>201101131Isle of Anglesey</t>
  </si>
  <si>
    <t>20110121Ynys Môn</t>
  </si>
  <si>
    <t>20110121Isle of Anglesey</t>
  </si>
  <si>
    <t>20110131Ynys Môn</t>
  </si>
  <si>
    <t>20110131Isle of Anglesey</t>
  </si>
  <si>
    <t>20110141Ynys Môn</t>
  </si>
  <si>
    <t>20110141Isle of Anglesey</t>
  </si>
  <si>
    <t>20110151Ynys Môn</t>
  </si>
  <si>
    <t>20110151Isle of Anglesey</t>
  </si>
  <si>
    <t>20110161Ynys Môn</t>
  </si>
  <si>
    <t>20110161Isle of Anglesey</t>
  </si>
  <si>
    <t>20110171Ynys Môn</t>
  </si>
  <si>
    <t>20110171Isle of Anglesey</t>
  </si>
  <si>
    <t>20110181Ynys Môn</t>
  </si>
  <si>
    <t>20110181Isle of Anglesey</t>
  </si>
  <si>
    <t>20110191Ynys Môn</t>
  </si>
  <si>
    <t>20110191Isle of Anglesey</t>
  </si>
  <si>
    <t>201101Nursery1Ynys Môn</t>
  </si>
  <si>
    <t>201101Nursery1Isle of Anglesey</t>
  </si>
  <si>
    <t>201101R1Ynys Môn</t>
  </si>
  <si>
    <t>201101R1Isle of Anglesey</t>
  </si>
  <si>
    <t>20110111Gwynedd</t>
  </si>
  <si>
    <t>201101101Gwynedd</t>
  </si>
  <si>
    <t>201101111Gwynedd</t>
  </si>
  <si>
    <t>201101121Gwynedd</t>
  </si>
  <si>
    <t>201101131Gwynedd</t>
  </si>
  <si>
    <t>20110121Gwynedd</t>
  </si>
  <si>
    <t>20110131Gwynedd</t>
  </si>
  <si>
    <t>20110141Gwynedd</t>
  </si>
  <si>
    <t>20110151Gwynedd</t>
  </si>
  <si>
    <t>20110161Gwynedd</t>
  </si>
  <si>
    <t>20110171Gwynedd</t>
  </si>
  <si>
    <t>20110181Gwynedd</t>
  </si>
  <si>
    <t>20110191Gwynedd</t>
  </si>
  <si>
    <t>201101Nursery1Gwynedd</t>
  </si>
  <si>
    <t>201101R1Gwynedd</t>
  </si>
  <si>
    <t>20110111Conwy</t>
  </si>
  <si>
    <t>201101101Conwy</t>
  </si>
  <si>
    <t>201101111Conwy</t>
  </si>
  <si>
    <t>201101121Conwy</t>
  </si>
  <si>
    <t>201101131Conwy</t>
  </si>
  <si>
    <t>20110121Conwy</t>
  </si>
  <si>
    <t>20110131Conwy</t>
  </si>
  <si>
    <t>20110141Conwy</t>
  </si>
  <si>
    <t>20110151Conwy</t>
  </si>
  <si>
    <t>20110161Conwy</t>
  </si>
  <si>
    <t>20110171Conwy</t>
  </si>
  <si>
    <t>20110181Conwy</t>
  </si>
  <si>
    <t>20110191Conwy</t>
  </si>
  <si>
    <t>201101Nursery1Conwy</t>
  </si>
  <si>
    <t>201101R1Conwy</t>
  </si>
  <si>
    <t>20110111Sir Ddinbych</t>
  </si>
  <si>
    <t>20110111Denbighshire</t>
  </si>
  <si>
    <t>201101101Sir Ddinbych</t>
  </si>
  <si>
    <t>201101101Denbighshire</t>
  </si>
  <si>
    <t>201101111Sir Ddinbych</t>
  </si>
  <si>
    <t>201101111Denbighshire</t>
  </si>
  <si>
    <t>201101121Sir Ddinbych</t>
  </si>
  <si>
    <t>201101121Denbighshire</t>
  </si>
  <si>
    <t>201101131Sir Ddinbych</t>
  </si>
  <si>
    <t>201101131Denbighshire</t>
  </si>
  <si>
    <t>20110121Sir Ddinbych</t>
  </si>
  <si>
    <t>20110121Denbighshire</t>
  </si>
  <si>
    <t>20110131Sir Ddinbych</t>
  </si>
  <si>
    <t>20110131Denbighshire</t>
  </si>
  <si>
    <t>20110141Sir Ddinbych</t>
  </si>
  <si>
    <t>20110141Denbighshire</t>
  </si>
  <si>
    <t>20110151Sir Ddinbych</t>
  </si>
  <si>
    <t>20110151Denbighshire</t>
  </si>
  <si>
    <t>20110161Sir Ddinbych</t>
  </si>
  <si>
    <t>20110161Denbighshire</t>
  </si>
  <si>
    <t>20110171Sir Ddinbych</t>
  </si>
  <si>
    <t>20110171Denbighshire</t>
  </si>
  <si>
    <t>20110181Sir Ddinbych</t>
  </si>
  <si>
    <t>20110181Denbighshire</t>
  </si>
  <si>
    <t>20110191Sir Ddinbych</t>
  </si>
  <si>
    <t>20110191Denbighshire</t>
  </si>
  <si>
    <t>201101Nursery1Sir Ddinbych</t>
  </si>
  <si>
    <t>201101Nursery1Denbighshire</t>
  </si>
  <si>
    <t>201101R1Sir Ddinbych</t>
  </si>
  <si>
    <t>201101R1Denbighshire</t>
  </si>
  <si>
    <t>20110111Sir y Fflint</t>
  </si>
  <si>
    <t>20110111Flintshire</t>
  </si>
  <si>
    <t>201101101Sir y Fflint</t>
  </si>
  <si>
    <t>201101101Flintshire</t>
  </si>
  <si>
    <t>201101111Sir y Fflint</t>
  </si>
  <si>
    <t>201101111Flintshire</t>
  </si>
  <si>
    <t>201101121Sir y Fflint</t>
  </si>
  <si>
    <t>201101121Flintshire</t>
  </si>
  <si>
    <t>201101131Sir y Fflint</t>
  </si>
  <si>
    <t>201101131Flintshire</t>
  </si>
  <si>
    <t>20110121Sir y Fflint</t>
  </si>
  <si>
    <t>20110121Flintshire</t>
  </si>
  <si>
    <t>20110131Sir y Fflint</t>
  </si>
  <si>
    <t>20110131Flintshire</t>
  </si>
  <si>
    <t>20110141Sir y Fflint</t>
  </si>
  <si>
    <t>20110141Flintshire</t>
  </si>
  <si>
    <t>20110151Sir y Fflint</t>
  </si>
  <si>
    <t>20110151Flintshire</t>
  </si>
  <si>
    <t>20110161Sir y Fflint</t>
  </si>
  <si>
    <t>20110161Flintshire</t>
  </si>
  <si>
    <t>20110171Sir y Fflint</t>
  </si>
  <si>
    <t>20110171Flintshire</t>
  </si>
  <si>
    <t>20110181Sir y Fflint</t>
  </si>
  <si>
    <t>20110181Flintshire</t>
  </si>
  <si>
    <t>20110191Sir y Fflint</t>
  </si>
  <si>
    <t>20110191Flintshire</t>
  </si>
  <si>
    <t>201101Nursery1Sir y Fflint</t>
  </si>
  <si>
    <t>201101Nursery1Flintshire</t>
  </si>
  <si>
    <t>201101R1Sir y Fflint</t>
  </si>
  <si>
    <t>201101R1Flintshire</t>
  </si>
  <si>
    <t>20110111Wrecsam</t>
  </si>
  <si>
    <t>20110111Wrexham</t>
  </si>
  <si>
    <t>201101101Wrecsam</t>
  </si>
  <si>
    <t>201101101Wrexham</t>
  </si>
  <si>
    <t>201101111Wrecsam</t>
  </si>
  <si>
    <t>201101111Wrexham</t>
  </si>
  <si>
    <t>201101121Wrecsam</t>
  </si>
  <si>
    <t>201101121Wrexham</t>
  </si>
  <si>
    <t>201101131Wrecsam</t>
  </si>
  <si>
    <t>201101131Wrexham</t>
  </si>
  <si>
    <t>20110121Wrecsam</t>
  </si>
  <si>
    <t>20110121Wrexham</t>
  </si>
  <si>
    <t>20110131Wrecsam</t>
  </si>
  <si>
    <t>20110131Wrexham</t>
  </si>
  <si>
    <t>20110141Wrecsam</t>
  </si>
  <si>
    <t>20110141Wrexham</t>
  </si>
  <si>
    <t>20110151Wrecsam</t>
  </si>
  <si>
    <t>20110151Wrexham</t>
  </si>
  <si>
    <t>20110161Wrecsam</t>
  </si>
  <si>
    <t>20110161Wrexham</t>
  </si>
  <si>
    <t>20110171Wrecsam</t>
  </si>
  <si>
    <t>20110171Wrexham</t>
  </si>
  <si>
    <t>20110181Wrecsam</t>
  </si>
  <si>
    <t>20110181Wrexham</t>
  </si>
  <si>
    <t>20110191Wrecsam</t>
  </si>
  <si>
    <t>20110191Wrexham</t>
  </si>
  <si>
    <t>201101Nursery1Wrecsam</t>
  </si>
  <si>
    <t>201101Nursery1Wrexham</t>
  </si>
  <si>
    <t>201101R1Wrecsam</t>
  </si>
  <si>
    <t>201101R1Wrexham</t>
  </si>
  <si>
    <t>20110111Powys</t>
  </si>
  <si>
    <t>201101101Powys</t>
  </si>
  <si>
    <t>201101111Powys</t>
  </si>
  <si>
    <t>201101121Powys</t>
  </si>
  <si>
    <t>201101131Powys</t>
  </si>
  <si>
    <t>20110121Powys</t>
  </si>
  <si>
    <t>20110131Powys</t>
  </si>
  <si>
    <t>20110141Powys</t>
  </si>
  <si>
    <t>20110151Powys</t>
  </si>
  <si>
    <t>20110161Powys</t>
  </si>
  <si>
    <t>20110171Powys</t>
  </si>
  <si>
    <t>20110181Powys</t>
  </si>
  <si>
    <t>20110191Powys</t>
  </si>
  <si>
    <t>201101Nursery1Powys</t>
  </si>
  <si>
    <t>201101R1Powys</t>
  </si>
  <si>
    <t>20110111Ceredigion</t>
  </si>
  <si>
    <t>201101101Ceredigion</t>
  </si>
  <si>
    <t>201101111Ceredigion</t>
  </si>
  <si>
    <t>201101121Ceredigion</t>
  </si>
  <si>
    <t>201101131Ceredigion</t>
  </si>
  <si>
    <t>20110121Ceredigion</t>
  </si>
  <si>
    <t>20110131Ceredigion</t>
  </si>
  <si>
    <t>20110141Ceredigion</t>
  </si>
  <si>
    <t>20110151Ceredigion</t>
  </si>
  <si>
    <t>20110161Ceredigion</t>
  </si>
  <si>
    <t>20110171Ceredigion</t>
  </si>
  <si>
    <t>20110181Ceredigion</t>
  </si>
  <si>
    <t>20110191Ceredigion</t>
  </si>
  <si>
    <t>201101Nursery1Ceredigion</t>
  </si>
  <si>
    <t>201101R1Ceredigion</t>
  </si>
  <si>
    <t>20110111Sir Benfro</t>
  </si>
  <si>
    <t>20110111Pembrokeshire</t>
  </si>
  <si>
    <t>201101101Sir Benfro</t>
  </si>
  <si>
    <t>201101101Pembrokeshire</t>
  </si>
  <si>
    <t>201101111Sir Benfro</t>
  </si>
  <si>
    <t>201101111Pembrokeshire</t>
  </si>
  <si>
    <t>201101121Sir Benfro</t>
  </si>
  <si>
    <t>201101121Pembrokeshire</t>
  </si>
  <si>
    <t>201101131Sir Benfro</t>
  </si>
  <si>
    <t>201101131Pembrokeshire</t>
  </si>
  <si>
    <t>20110121Sir Benfro</t>
  </si>
  <si>
    <t>20110121Pembrokeshire</t>
  </si>
  <si>
    <t>20110131Sir Benfro</t>
  </si>
  <si>
    <t>20110131Pembrokeshire</t>
  </si>
  <si>
    <t>20110141Sir Benfro</t>
  </si>
  <si>
    <t>20110141Pembrokeshire</t>
  </si>
  <si>
    <t>20110151Sir Benfro</t>
  </si>
  <si>
    <t>20110151Pembrokeshire</t>
  </si>
  <si>
    <t>20110161Sir Benfro</t>
  </si>
  <si>
    <t>20110161Pembrokeshire</t>
  </si>
  <si>
    <t>20110171Sir Benfro</t>
  </si>
  <si>
    <t>20110171Pembrokeshire</t>
  </si>
  <si>
    <t>20110181Sir Benfro</t>
  </si>
  <si>
    <t>20110181Pembrokeshire</t>
  </si>
  <si>
    <t>20110191Sir Benfro</t>
  </si>
  <si>
    <t>20110191Pembrokeshire</t>
  </si>
  <si>
    <t>201101Nursery1Sir Benfro</t>
  </si>
  <si>
    <t>201101Nursery1Pembrokeshire</t>
  </si>
  <si>
    <t>201101R1Sir Benfro</t>
  </si>
  <si>
    <t>201101R1Pembrokeshire</t>
  </si>
  <si>
    <t>20110111Sir Gaerfyrddin</t>
  </si>
  <si>
    <t>20110111Carmarthenshire</t>
  </si>
  <si>
    <t>201101101Sir Gaerfyrddin</t>
  </si>
  <si>
    <t>201101101Carmarthenshire</t>
  </si>
  <si>
    <t>201101111Sir Gaerfyrddin</t>
  </si>
  <si>
    <t>201101111Carmarthenshire</t>
  </si>
  <si>
    <t>201101121Sir Gaerfyrddin</t>
  </si>
  <si>
    <t>201101121Carmarthenshire</t>
  </si>
  <si>
    <t>201101131Sir Gaerfyrddin</t>
  </si>
  <si>
    <t>201101131Carmarthenshire</t>
  </si>
  <si>
    <t>201101141Sir Gaerfyrddin</t>
  </si>
  <si>
    <t>201101141Carmarthenshire</t>
  </si>
  <si>
    <t>20110121Sir Gaerfyrddin</t>
  </si>
  <si>
    <t>20110121Carmarthenshire</t>
  </si>
  <si>
    <t>20110131Sir Gaerfyrddin</t>
  </si>
  <si>
    <t>20110131Carmarthenshire</t>
  </si>
  <si>
    <t>20110141Sir Gaerfyrddin</t>
  </si>
  <si>
    <t>20110141Carmarthenshire</t>
  </si>
  <si>
    <t>20110151Sir Gaerfyrddin</t>
  </si>
  <si>
    <t>20110151Carmarthenshire</t>
  </si>
  <si>
    <t>20110161Sir Gaerfyrddin</t>
  </si>
  <si>
    <t>20110161Carmarthenshire</t>
  </si>
  <si>
    <t>20110171Sir Gaerfyrddin</t>
  </si>
  <si>
    <t>20110171Carmarthenshire</t>
  </si>
  <si>
    <t>20110181Sir Gaerfyrddin</t>
  </si>
  <si>
    <t>20110181Carmarthenshire</t>
  </si>
  <si>
    <t>20110191Sir Gaerfyrddin</t>
  </si>
  <si>
    <t>20110191Carmarthenshire</t>
  </si>
  <si>
    <t>201101Nursery1Sir Gaerfyrddin</t>
  </si>
  <si>
    <t>201101Nursery1Carmarthenshire</t>
  </si>
  <si>
    <t>201101R1Sir Gaerfyrddin</t>
  </si>
  <si>
    <t>201101R1Carmarthenshire</t>
  </si>
  <si>
    <t>20110111Abertawe</t>
  </si>
  <si>
    <t>20110111Swansea</t>
  </si>
  <si>
    <t>201101101Abertawe</t>
  </si>
  <si>
    <t>201101101Swansea</t>
  </si>
  <si>
    <t>201101111Abertawe</t>
  </si>
  <si>
    <t>201101111Swansea</t>
  </si>
  <si>
    <t>201101121Abertawe</t>
  </si>
  <si>
    <t>201101121Swansea</t>
  </si>
  <si>
    <t>201101131Abertawe</t>
  </si>
  <si>
    <t>201101131Swansea</t>
  </si>
  <si>
    <t>20110121Abertawe</t>
  </si>
  <si>
    <t>20110121Swansea</t>
  </si>
  <si>
    <t>20110131Abertawe</t>
  </si>
  <si>
    <t>20110131Swansea</t>
  </si>
  <si>
    <t>20110141Abertawe</t>
  </si>
  <si>
    <t>20110141Swansea</t>
  </si>
  <si>
    <t>20110151Abertawe</t>
  </si>
  <si>
    <t>20110151Swansea</t>
  </si>
  <si>
    <t>20110161Abertawe</t>
  </si>
  <si>
    <t>20110161Swansea</t>
  </si>
  <si>
    <t>20110171Abertawe</t>
  </si>
  <si>
    <t>20110171Swansea</t>
  </si>
  <si>
    <t>20110181Abertawe</t>
  </si>
  <si>
    <t>20110181Swansea</t>
  </si>
  <si>
    <t>20110191Abertawe</t>
  </si>
  <si>
    <t>20110191Swansea</t>
  </si>
  <si>
    <t>201101Nursery1Abertawe</t>
  </si>
  <si>
    <t>201101Nursery1Swansea</t>
  </si>
  <si>
    <t>201101R1Abertawe</t>
  </si>
  <si>
    <t>201101R1Swansea</t>
  </si>
  <si>
    <t>20110111Castell-nedd Port Talbot</t>
  </si>
  <si>
    <t>20110111Neath Port Talbot</t>
  </si>
  <si>
    <t>201101101Castell-nedd Port Talbot</t>
  </si>
  <si>
    <t>201101101Neath Port Talbot</t>
  </si>
  <si>
    <t>201101111Castell-nedd Port Talbot</t>
  </si>
  <si>
    <t>201101111Neath Port Talbot</t>
  </si>
  <si>
    <t>201101121Castell-nedd Port Talbot</t>
  </si>
  <si>
    <t>201101121Neath Port Talbot</t>
  </si>
  <si>
    <t>201101131Castell-nedd Port Talbot</t>
  </si>
  <si>
    <t>201101131Neath Port Talbot</t>
  </si>
  <si>
    <t>20110121Castell-nedd Port Talbot</t>
  </si>
  <si>
    <t>20110121Neath Port Talbot</t>
  </si>
  <si>
    <t>20110131Castell-nedd Port Talbot</t>
  </si>
  <si>
    <t>20110131Neath Port Talbot</t>
  </si>
  <si>
    <t>20110141Castell-nedd Port Talbot</t>
  </si>
  <si>
    <t>20110141Neath Port Talbot</t>
  </si>
  <si>
    <t>20110151Castell-nedd Port Talbot</t>
  </si>
  <si>
    <t>20110151Neath Port Talbot</t>
  </si>
  <si>
    <t>20110161Castell-nedd Port Talbot</t>
  </si>
  <si>
    <t>20110161Neath Port Talbot</t>
  </si>
  <si>
    <t>20110171Castell-nedd Port Talbot</t>
  </si>
  <si>
    <t>20110171Neath Port Talbot</t>
  </si>
  <si>
    <t>20110181Castell-nedd Port Talbot</t>
  </si>
  <si>
    <t>20110181Neath Port Talbot</t>
  </si>
  <si>
    <t>20110191Castell-nedd Port Talbot</t>
  </si>
  <si>
    <t>20110191Neath Port Talbot</t>
  </si>
  <si>
    <t>201101Nursery1Castell-nedd Port Talbot</t>
  </si>
  <si>
    <t>201101Nursery1Neath Port Talbot</t>
  </si>
  <si>
    <t>201101R1Castell-nedd Port Talbot</t>
  </si>
  <si>
    <t>201101R1Neath Port Talbot</t>
  </si>
  <si>
    <t>20110111Pen-y-bont ar Ogwr</t>
  </si>
  <si>
    <t>20110111Bridgend</t>
  </si>
  <si>
    <t>20110121Pen-y-bont ar Ogwr</t>
  </si>
  <si>
    <t>20110121Bridgend</t>
  </si>
  <si>
    <t>20110131Pen-y-bont ar Ogwr</t>
  </si>
  <si>
    <t>20110131Bridgend</t>
  </si>
  <si>
    <t>20110141Pen-y-bont ar Ogwr</t>
  </si>
  <si>
    <t>20110141Bridgend</t>
  </si>
  <si>
    <t>20110151Pen-y-bont ar Ogwr</t>
  </si>
  <si>
    <t>20110151Bridgend</t>
  </si>
  <si>
    <t>20110161Pen-y-bont ar Ogwr</t>
  </si>
  <si>
    <t>20110161Bridgend</t>
  </si>
  <si>
    <t>20110171Pen-y-bont ar Ogwr</t>
  </si>
  <si>
    <t>20110171Bridgend</t>
  </si>
  <si>
    <t>20110181Pen-y-bont ar Ogwr</t>
  </si>
  <si>
    <t>20110181Bridgend</t>
  </si>
  <si>
    <t>20110191Pen-y-bont ar Ogwr</t>
  </si>
  <si>
    <t>20110191Bridgend</t>
  </si>
  <si>
    <t>201101Nursery1Pen-y-bont ar Ogwr</t>
  </si>
  <si>
    <t>201101Nursery1Bridgend</t>
  </si>
  <si>
    <t>201101R1Pen-y-bont ar Ogwr</t>
  </si>
  <si>
    <t>201101R1Bridgend</t>
  </si>
  <si>
    <t>20110111Bro Morgannwg</t>
  </si>
  <si>
    <t>20110111The Vale of Glamorgan</t>
  </si>
  <si>
    <t>201101101Bro Morgannwg</t>
  </si>
  <si>
    <t>201101101The Vale of Glamorgan</t>
  </si>
  <si>
    <t>201101111Bro Morgannwg</t>
  </si>
  <si>
    <t>201101111The Vale of Glamorgan</t>
  </si>
  <si>
    <t>201101121Bro Morgannwg</t>
  </si>
  <si>
    <t>201101121The Vale of Glamorgan</t>
  </si>
  <si>
    <t>201101131Bro Morgannwg</t>
  </si>
  <si>
    <t>201101131The Vale of Glamorgan</t>
  </si>
  <si>
    <t>20110121Bro Morgannwg</t>
  </si>
  <si>
    <t>20110121The Vale of Glamorgan</t>
  </si>
  <si>
    <t>20110131Bro Morgannwg</t>
  </si>
  <si>
    <t>20110131The Vale of Glamorgan</t>
  </si>
  <si>
    <t>20110141Bro Morgannwg</t>
  </si>
  <si>
    <t>20110141The Vale of Glamorgan</t>
  </si>
  <si>
    <t>20110151Bro Morgannwg</t>
  </si>
  <si>
    <t>20110151The Vale of Glamorgan</t>
  </si>
  <si>
    <t>20110161Bro Morgannwg</t>
  </si>
  <si>
    <t>20110161The Vale of Glamorgan</t>
  </si>
  <si>
    <t>20110171Bro Morgannwg</t>
  </si>
  <si>
    <t>20110171The Vale of Glamorgan</t>
  </si>
  <si>
    <t>20110181Bro Morgannwg</t>
  </si>
  <si>
    <t>20110181The Vale of Glamorgan</t>
  </si>
  <si>
    <t>20110191Bro Morgannwg</t>
  </si>
  <si>
    <t>20110191The Vale of Glamorgan</t>
  </si>
  <si>
    <t>201101Nursery1Bro Morgannwg</t>
  </si>
  <si>
    <t>201101Nursery1The Vale of Glamorgan</t>
  </si>
  <si>
    <t>201101R1Bro Morgannwg</t>
  </si>
  <si>
    <t>201101R1The Vale of Glamorgan</t>
  </si>
  <si>
    <t>20110111Rhondda Cynon Taf</t>
  </si>
  <si>
    <t>201101101Rhondda Cynon Taf</t>
  </si>
  <si>
    <t>201101111Rhondda Cynon Taf</t>
  </si>
  <si>
    <t>201101121Rhondda Cynon Taf</t>
  </si>
  <si>
    <t>201101131Rhondda Cynon Taf</t>
  </si>
  <si>
    <t>201101141Rhondda Cynon Taf</t>
  </si>
  <si>
    <t>20110121Rhondda Cynon Taf</t>
  </si>
  <si>
    <t>20110131Rhondda Cynon Taf</t>
  </si>
  <si>
    <t>20110141Rhondda Cynon Taf</t>
  </si>
  <si>
    <t>20110151Rhondda Cynon Taf</t>
  </si>
  <si>
    <t>20110161Rhondda Cynon Taf</t>
  </si>
  <si>
    <t>20110171Rhondda Cynon Taf</t>
  </si>
  <si>
    <t>20110181Rhondda Cynon Taf</t>
  </si>
  <si>
    <t>20110191Rhondda Cynon Taf</t>
  </si>
  <si>
    <t>201101Nursery1Rhondda Cynon Taf</t>
  </si>
  <si>
    <t>201101R1Rhondda Cynon Taf</t>
  </si>
  <si>
    <t>20110111Merthyr Tudful</t>
  </si>
  <si>
    <t>20110111Merthyr Tydfil</t>
  </si>
  <si>
    <t>20110121Merthyr Tudful</t>
  </si>
  <si>
    <t>20110121Merthyr Tydfil</t>
  </si>
  <si>
    <t>20110131Merthyr Tudful</t>
  </si>
  <si>
    <t>20110131Merthyr Tydfil</t>
  </si>
  <si>
    <t>20110141Merthyr Tudful</t>
  </si>
  <si>
    <t>20110141Merthyr Tydfil</t>
  </si>
  <si>
    <t>20110151Merthyr Tudful</t>
  </si>
  <si>
    <t>20110151Merthyr Tydfil</t>
  </si>
  <si>
    <t>20110161Merthyr Tudful</t>
  </si>
  <si>
    <t>20110161Merthyr Tydfil</t>
  </si>
  <si>
    <t>201101Nursery1Merthyr Tudful</t>
  </si>
  <si>
    <t>201101Nursery1Merthyr Tydfil</t>
  </si>
  <si>
    <t>201101R1Merthyr Tudful</t>
  </si>
  <si>
    <t>201101R1Merthyr Tydfil</t>
  </si>
  <si>
    <t>20110111Caerffili</t>
  </si>
  <si>
    <t>20110111Caerphilly</t>
  </si>
  <si>
    <t>201101101Caerffili</t>
  </si>
  <si>
    <t>201101101Caerphilly</t>
  </si>
  <si>
    <t>201101111Caerffili</t>
  </si>
  <si>
    <t>201101111Caerphilly</t>
  </si>
  <si>
    <t>201101121Caerffili</t>
  </si>
  <si>
    <t>201101121Caerphilly</t>
  </si>
  <si>
    <t>201101131Caerffili</t>
  </si>
  <si>
    <t>201101131Caerphilly</t>
  </si>
  <si>
    <t>201101141Caerffili</t>
  </si>
  <si>
    <t>201101141Caerphilly</t>
  </si>
  <si>
    <t>20110121Caerffili</t>
  </si>
  <si>
    <t>20110121Caerphilly</t>
  </si>
  <si>
    <t>20110131Caerffili</t>
  </si>
  <si>
    <t>20110131Caerphilly</t>
  </si>
  <si>
    <t>20110141Caerffili</t>
  </si>
  <si>
    <t>20110141Caerphilly</t>
  </si>
  <si>
    <t>20110151Caerffili</t>
  </si>
  <si>
    <t>20110151Caerphilly</t>
  </si>
  <si>
    <t>20110161Caerffili</t>
  </si>
  <si>
    <t>20110161Caerphilly</t>
  </si>
  <si>
    <t>20110171Caerffili</t>
  </si>
  <si>
    <t>20110171Caerphilly</t>
  </si>
  <si>
    <t>20110181Caerffili</t>
  </si>
  <si>
    <t>20110181Caerphilly</t>
  </si>
  <si>
    <t>20110191Caerffili</t>
  </si>
  <si>
    <t>20110191Caerphilly</t>
  </si>
  <si>
    <t>201101Nursery1Caerffili</t>
  </si>
  <si>
    <t>201101Nursery1Caerphilly</t>
  </si>
  <si>
    <t>201101R1Caerffili</t>
  </si>
  <si>
    <t>201101R1Caerphilly</t>
  </si>
  <si>
    <t>20110111Blaenau Gwent</t>
  </si>
  <si>
    <t>20110121Blaenau Gwent</t>
  </si>
  <si>
    <t>20110131Blaenau Gwent</t>
  </si>
  <si>
    <t>20110141Blaenau Gwent</t>
  </si>
  <si>
    <t>20110151Blaenau Gwent</t>
  </si>
  <si>
    <t>20110161Blaenau Gwent</t>
  </si>
  <si>
    <t>20110181Blaenau Gwent</t>
  </si>
  <si>
    <t>20110191Blaenau Gwent</t>
  </si>
  <si>
    <t>201101Nursery1Blaenau Gwent</t>
  </si>
  <si>
    <t>201101R1Blaenau Gwent</t>
  </si>
  <si>
    <t>20110111Torfaen</t>
  </si>
  <si>
    <t>201101101Torfaen</t>
  </si>
  <si>
    <t>201101111Torfaen</t>
  </si>
  <si>
    <t>201101121Torfaen</t>
  </si>
  <si>
    <t>201101131Torfaen</t>
  </si>
  <si>
    <t>201101141Torfaen</t>
  </si>
  <si>
    <t>20110121Torfaen</t>
  </si>
  <si>
    <t>20110131Torfaen</t>
  </si>
  <si>
    <t>20110141Torfaen</t>
  </si>
  <si>
    <t>20110151Torfaen</t>
  </si>
  <si>
    <t>20110161Torfaen</t>
  </si>
  <si>
    <t>20110171Torfaen</t>
  </si>
  <si>
    <t>20110181Torfaen</t>
  </si>
  <si>
    <t>20110191Torfaen</t>
  </si>
  <si>
    <t>201101Nursery1Torfaen</t>
  </si>
  <si>
    <t>201101R1Torfaen</t>
  </si>
  <si>
    <t>20110111Sir Fynwy</t>
  </si>
  <si>
    <t>20110111Monmouthshire</t>
  </si>
  <si>
    <t>20110121Sir Fynwy</t>
  </si>
  <si>
    <t>20110121Monmouthshire</t>
  </si>
  <si>
    <t>20110131Sir Fynwy</t>
  </si>
  <si>
    <t>20110131Monmouthshire</t>
  </si>
  <si>
    <t>20110141Sir Fynwy</t>
  </si>
  <si>
    <t>20110141Monmouthshire</t>
  </si>
  <si>
    <t>20110151Sir Fynwy</t>
  </si>
  <si>
    <t>20110151Monmouthshire</t>
  </si>
  <si>
    <t>20110161Sir Fynwy</t>
  </si>
  <si>
    <t>20110161Monmouthshire</t>
  </si>
  <si>
    <t>201101Nursery1Sir Fynwy</t>
  </si>
  <si>
    <t>201101Nursery1Monmouthshire</t>
  </si>
  <si>
    <t>201101R1Sir Fynwy</t>
  </si>
  <si>
    <t>201101R1Monmouthshire</t>
  </si>
  <si>
    <t>20110111Casnewydd</t>
  </si>
  <si>
    <t>20110111Newport</t>
  </si>
  <si>
    <t>20110121Casnewydd</t>
  </si>
  <si>
    <t>20110121Newport</t>
  </si>
  <si>
    <t>20110131Casnewydd</t>
  </si>
  <si>
    <t>20110131Newport</t>
  </si>
  <si>
    <t>20110141Casnewydd</t>
  </si>
  <si>
    <t>20110141Newport</t>
  </si>
  <si>
    <t>20110151Casnewydd</t>
  </si>
  <si>
    <t>20110151Newport</t>
  </si>
  <si>
    <t>20110161Casnewydd</t>
  </si>
  <si>
    <t>20110161Newport</t>
  </si>
  <si>
    <t>201101Nursery1Casnewydd</t>
  </si>
  <si>
    <t>201101Nursery1Newport</t>
  </si>
  <si>
    <t>201101R1Casnewydd</t>
  </si>
  <si>
    <t>201101R1Newport</t>
  </si>
  <si>
    <t>20110111Caerdydd</t>
  </si>
  <si>
    <t>20110111Cardiff</t>
  </si>
  <si>
    <t>201101101Caerdydd</t>
  </si>
  <si>
    <t>201101101Cardiff</t>
  </si>
  <si>
    <t>201101111Caerdydd</t>
  </si>
  <si>
    <t>201101111Cardiff</t>
  </si>
  <si>
    <t>201101121Caerdydd</t>
  </si>
  <si>
    <t>201101121Cardiff</t>
  </si>
  <si>
    <t>201101131Caerdydd</t>
  </si>
  <si>
    <t>201101131Cardiff</t>
  </si>
  <si>
    <t>20110121Caerdydd</t>
  </si>
  <si>
    <t>20110121Cardiff</t>
  </si>
  <si>
    <t>20110131Caerdydd</t>
  </si>
  <si>
    <t>20110131Cardiff</t>
  </si>
  <si>
    <t>20110141Caerdydd</t>
  </si>
  <si>
    <t>20110141Cardiff</t>
  </si>
  <si>
    <t>20110151Caerdydd</t>
  </si>
  <si>
    <t>20110151Cardiff</t>
  </si>
  <si>
    <t>20110161Caerdydd</t>
  </si>
  <si>
    <t>20110161Cardiff</t>
  </si>
  <si>
    <t>20110171Caerdydd</t>
  </si>
  <si>
    <t>20110171Cardiff</t>
  </si>
  <si>
    <t>20110181Caerdydd</t>
  </si>
  <si>
    <t>20110181Cardiff</t>
  </si>
  <si>
    <t>20110191Caerdydd</t>
  </si>
  <si>
    <t>20110191Cardiff</t>
  </si>
  <si>
    <t>201101Nursery1Caerdydd</t>
  </si>
  <si>
    <t>201101Nursery1Cardiff</t>
  </si>
  <si>
    <t>201101R1Caerdydd</t>
  </si>
  <si>
    <t>201101R1Cardiff</t>
  </si>
  <si>
    <t>20120111Ynys Môn</t>
  </si>
  <si>
    <t>20120111Isle of Anglesey</t>
  </si>
  <si>
    <t>201201101Ynys Môn</t>
  </si>
  <si>
    <t>201201101Isle of Anglesey</t>
  </si>
  <si>
    <t>201201111Ynys Môn</t>
  </si>
  <si>
    <t>201201111Isle of Anglesey</t>
  </si>
  <si>
    <t>201201121Ynys Môn</t>
  </si>
  <si>
    <t>201201121Isle of Anglesey</t>
  </si>
  <si>
    <t>201201131Ynys Môn</t>
  </si>
  <si>
    <t>201201131Isle of Anglesey</t>
  </si>
  <si>
    <t>20120121Ynys Môn</t>
  </si>
  <si>
    <t>20120121Isle of Anglesey</t>
  </si>
  <si>
    <t>20120131Ynys Môn</t>
  </si>
  <si>
    <t>20120131Isle of Anglesey</t>
  </si>
  <si>
    <t>20120141Ynys Môn</t>
  </si>
  <si>
    <t>20120141Isle of Anglesey</t>
  </si>
  <si>
    <t>20120151Ynys Môn</t>
  </si>
  <si>
    <t>20120151Isle of Anglesey</t>
  </si>
  <si>
    <t>20120161Ynys Môn</t>
  </si>
  <si>
    <t>20120161Isle of Anglesey</t>
  </si>
  <si>
    <t>20120171Ynys Môn</t>
  </si>
  <si>
    <t>20120171Isle of Anglesey</t>
  </si>
  <si>
    <t>20120181Ynys Môn</t>
  </si>
  <si>
    <t>20120181Isle of Anglesey</t>
  </si>
  <si>
    <t>20120191Ynys Môn</t>
  </si>
  <si>
    <t>20120191Isle of Anglesey</t>
  </si>
  <si>
    <t>201201Nursery1Ynys Môn</t>
  </si>
  <si>
    <t>201201Nursery1Isle of Anglesey</t>
  </si>
  <si>
    <t>201201R1Ynys Môn</t>
  </si>
  <si>
    <t>201201R1Isle of Anglesey</t>
  </si>
  <si>
    <t>20120111Gwynedd</t>
  </si>
  <si>
    <t>201201101Gwynedd</t>
  </si>
  <si>
    <t>201201111Gwynedd</t>
  </si>
  <si>
    <t>201201121Gwynedd</t>
  </si>
  <si>
    <t>201201131Gwynedd</t>
  </si>
  <si>
    <t>20120121Gwynedd</t>
  </si>
  <si>
    <t>20120131Gwynedd</t>
  </si>
  <si>
    <t>20120141Gwynedd</t>
  </si>
  <si>
    <t>20120151Gwynedd</t>
  </si>
  <si>
    <t>20120161Gwynedd</t>
  </si>
  <si>
    <t>20120171Gwynedd</t>
  </si>
  <si>
    <t>20120181Gwynedd</t>
  </si>
  <si>
    <t>20120191Gwynedd</t>
  </si>
  <si>
    <t>201201Nursery1Gwynedd</t>
  </si>
  <si>
    <t>201201R1Gwynedd</t>
  </si>
  <si>
    <t>20120111Conwy</t>
  </si>
  <si>
    <t>201201101Conwy</t>
  </si>
  <si>
    <t>201201111Conwy</t>
  </si>
  <si>
    <t>201201121Conwy</t>
  </si>
  <si>
    <t>201201131Conwy</t>
  </si>
  <si>
    <t>20120121Conwy</t>
  </si>
  <si>
    <t>20120131Conwy</t>
  </si>
  <si>
    <t>20120141Conwy</t>
  </si>
  <si>
    <t>20120151Conwy</t>
  </si>
  <si>
    <t>20120161Conwy</t>
  </si>
  <si>
    <t>20120171Conwy</t>
  </si>
  <si>
    <t>20120181Conwy</t>
  </si>
  <si>
    <t>20120191Conwy</t>
  </si>
  <si>
    <t>201201Nursery1Conwy</t>
  </si>
  <si>
    <t>201201R1Conwy</t>
  </si>
  <si>
    <t>20120111Sir Ddinbych</t>
  </si>
  <si>
    <t>20120111Denbighshire</t>
  </si>
  <si>
    <t>201201101Sir Ddinbych</t>
  </si>
  <si>
    <t>201201101Denbighshire</t>
  </si>
  <si>
    <t>201201111Sir Ddinbych</t>
  </si>
  <si>
    <t>201201111Denbighshire</t>
  </si>
  <si>
    <t>201201121Sir Ddinbych</t>
  </si>
  <si>
    <t>201201121Denbighshire</t>
  </si>
  <si>
    <t>201201131Sir Ddinbych</t>
  </si>
  <si>
    <t>201201131Denbighshire</t>
  </si>
  <si>
    <t>20120121Sir Ddinbych</t>
  </si>
  <si>
    <t>20120121Denbighshire</t>
  </si>
  <si>
    <t>20120131Sir Ddinbych</t>
  </si>
  <si>
    <t>20120131Denbighshire</t>
  </si>
  <si>
    <t>20120141Sir Ddinbych</t>
  </si>
  <si>
    <t>20120141Denbighshire</t>
  </si>
  <si>
    <t>20120151Sir Ddinbych</t>
  </si>
  <si>
    <t>20120151Denbighshire</t>
  </si>
  <si>
    <t>20120161Sir Ddinbych</t>
  </si>
  <si>
    <t>20120161Denbighshire</t>
  </si>
  <si>
    <t>20120171Sir Ddinbych</t>
  </si>
  <si>
    <t>20120171Denbighshire</t>
  </si>
  <si>
    <t>20120181Sir Ddinbych</t>
  </si>
  <si>
    <t>20120181Denbighshire</t>
  </si>
  <si>
    <t>20120191Sir Ddinbych</t>
  </si>
  <si>
    <t>20120191Denbighshire</t>
  </si>
  <si>
    <t>201201Nursery1Sir Ddinbych</t>
  </si>
  <si>
    <t>201201Nursery1Denbighshire</t>
  </si>
  <si>
    <t>201201R1Sir Ddinbych</t>
  </si>
  <si>
    <t>201201R1Denbighshire</t>
  </si>
  <si>
    <t>20120111Sir y Fflint</t>
  </si>
  <si>
    <t>20120111Flintshire</t>
  </si>
  <si>
    <t>201201101Sir y Fflint</t>
  </si>
  <si>
    <t>201201101Flintshire</t>
  </si>
  <si>
    <t>201201111Sir y Fflint</t>
  </si>
  <si>
    <t>201201111Flintshire</t>
  </si>
  <si>
    <t>201201121Sir y Fflint</t>
  </si>
  <si>
    <t>201201121Flintshire</t>
  </si>
  <si>
    <t>201201131Sir y Fflint</t>
  </si>
  <si>
    <t>201201131Flintshire</t>
  </si>
  <si>
    <t>20120121Sir y Fflint</t>
  </si>
  <si>
    <t>20120121Flintshire</t>
  </si>
  <si>
    <t>20120131Sir y Fflint</t>
  </si>
  <si>
    <t>20120131Flintshire</t>
  </si>
  <si>
    <t>20120141Sir y Fflint</t>
  </si>
  <si>
    <t>20120141Flintshire</t>
  </si>
  <si>
    <t>20120151Sir y Fflint</t>
  </si>
  <si>
    <t>20120151Flintshire</t>
  </si>
  <si>
    <t>20120161Sir y Fflint</t>
  </si>
  <si>
    <t>20120161Flintshire</t>
  </si>
  <si>
    <t>20120171Sir y Fflint</t>
  </si>
  <si>
    <t>20120171Flintshire</t>
  </si>
  <si>
    <t>20120181Sir y Fflint</t>
  </si>
  <si>
    <t>20120181Flintshire</t>
  </si>
  <si>
    <t>20120191Sir y Fflint</t>
  </si>
  <si>
    <t>20120191Flintshire</t>
  </si>
  <si>
    <t>201201Nursery1Sir y Fflint</t>
  </si>
  <si>
    <t>201201Nursery1Flintshire</t>
  </si>
  <si>
    <t>201201R1Sir y Fflint</t>
  </si>
  <si>
    <t>201201R1Flintshire</t>
  </si>
  <si>
    <t>20120111Wrecsam</t>
  </si>
  <si>
    <t>20120111Wrexham</t>
  </si>
  <si>
    <t>201201101Wrecsam</t>
  </si>
  <si>
    <t>201201101Wrexham</t>
  </si>
  <si>
    <t>201201111Wrecsam</t>
  </si>
  <si>
    <t>201201111Wrexham</t>
  </si>
  <si>
    <t>201201121Wrecsam</t>
  </si>
  <si>
    <t>201201121Wrexham</t>
  </si>
  <si>
    <t>201201131Wrecsam</t>
  </si>
  <si>
    <t>201201131Wrexham</t>
  </si>
  <si>
    <t>20120121Wrecsam</t>
  </si>
  <si>
    <t>20120121Wrexham</t>
  </si>
  <si>
    <t>20120131Wrecsam</t>
  </si>
  <si>
    <t>20120131Wrexham</t>
  </si>
  <si>
    <t>20120141Wrecsam</t>
  </si>
  <si>
    <t>20120141Wrexham</t>
  </si>
  <si>
    <t>20120151Wrecsam</t>
  </si>
  <si>
    <t>20120151Wrexham</t>
  </si>
  <si>
    <t>20120161Wrecsam</t>
  </si>
  <si>
    <t>20120161Wrexham</t>
  </si>
  <si>
    <t>20120171Wrecsam</t>
  </si>
  <si>
    <t>20120171Wrexham</t>
  </si>
  <si>
    <t>20120181Wrecsam</t>
  </si>
  <si>
    <t>20120181Wrexham</t>
  </si>
  <si>
    <t>20120191Wrecsam</t>
  </si>
  <si>
    <t>20120191Wrexham</t>
  </si>
  <si>
    <t>201201Nursery1Wrecsam</t>
  </si>
  <si>
    <t>201201Nursery1Wrexham</t>
  </si>
  <si>
    <t>201201R1Wrecsam</t>
  </si>
  <si>
    <t>201201R1Wrexham</t>
  </si>
  <si>
    <t>20120111Powys</t>
  </si>
  <si>
    <t>201201101Powys</t>
  </si>
  <si>
    <t>201201111Powys</t>
  </si>
  <si>
    <t>201201121Powys</t>
  </si>
  <si>
    <t>201201131Powys</t>
  </si>
  <si>
    <t>20120121Powys</t>
  </si>
  <si>
    <t>20120131Powys</t>
  </si>
  <si>
    <t>20120141Powys</t>
  </si>
  <si>
    <t>20120151Powys</t>
  </si>
  <si>
    <t>20120161Powys</t>
  </si>
  <si>
    <t>20120171Powys</t>
  </si>
  <si>
    <t>20120181Powys</t>
  </si>
  <si>
    <t>20120191Powys</t>
  </si>
  <si>
    <t>201201Nursery1Powys</t>
  </si>
  <si>
    <t>201201R1Powys</t>
  </si>
  <si>
    <t>20120111Ceredigion</t>
  </si>
  <si>
    <t>201201101Ceredigion</t>
  </si>
  <si>
    <t>201201111Ceredigion</t>
  </si>
  <si>
    <t>201201121Ceredigion</t>
  </si>
  <si>
    <t>201201131Ceredigion</t>
  </si>
  <si>
    <t>20120121Ceredigion</t>
  </si>
  <si>
    <t>20120131Ceredigion</t>
  </si>
  <si>
    <t>20120141Ceredigion</t>
  </si>
  <si>
    <t>20120151Ceredigion</t>
  </si>
  <si>
    <t>20120161Ceredigion</t>
  </si>
  <si>
    <t>20120171Ceredigion</t>
  </si>
  <si>
    <t>20120181Ceredigion</t>
  </si>
  <si>
    <t>20120191Ceredigion</t>
  </si>
  <si>
    <t>201201Nursery1Ceredigion</t>
  </si>
  <si>
    <t>201201R1Ceredigion</t>
  </si>
  <si>
    <t>20120111Sir Benfro</t>
  </si>
  <si>
    <t>20120111Pembrokeshire</t>
  </si>
  <si>
    <t>201201101Sir Benfro</t>
  </si>
  <si>
    <t>201201101Pembrokeshire</t>
  </si>
  <si>
    <t>201201111Sir Benfro</t>
  </si>
  <si>
    <t>201201111Pembrokeshire</t>
  </si>
  <si>
    <t>201201121Sir Benfro</t>
  </si>
  <si>
    <t>201201121Pembrokeshire</t>
  </si>
  <si>
    <t>201201131Sir Benfro</t>
  </si>
  <si>
    <t>201201131Pembrokeshire</t>
  </si>
  <si>
    <t>20120121Sir Benfro</t>
  </si>
  <si>
    <t>20120121Pembrokeshire</t>
  </si>
  <si>
    <t>20120131Sir Benfro</t>
  </si>
  <si>
    <t>20120131Pembrokeshire</t>
  </si>
  <si>
    <t>20120141Sir Benfro</t>
  </si>
  <si>
    <t>20120141Pembrokeshire</t>
  </si>
  <si>
    <t>20120151Sir Benfro</t>
  </si>
  <si>
    <t>20120151Pembrokeshire</t>
  </si>
  <si>
    <t>20120161Sir Benfro</t>
  </si>
  <si>
    <t>20120161Pembrokeshire</t>
  </si>
  <si>
    <t>20120171Sir Benfro</t>
  </si>
  <si>
    <t>20120171Pembrokeshire</t>
  </si>
  <si>
    <t>20120181Sir Benfro</t>
  </si>
  <si>
    <t>20120181Pembrokeshire</t>
  </si>
  <si>
    <t>20120191Sir Benfro</t>
  </si>
  <si>
    <t>20120191Pembrokeshire</t>
  </si>
  <si>
    <t>201201Nursery1Sir Benfro</t>
  </si>
  <si>
    <t>201201Nursery1Pembrokeshire</t>
  </si>
  <si>
    <t>201201R1Sir Benfro</t>
  </si>
  <si>
    <t>201201R1Pembrokeshire</t>
  </si>
  <si>
    <t>20120111Sir Gaerfyrddin</t>
  </si>
  <si>
    <t>20120111Carmarthenshire</t>
  </si>
  <si>
    <t>201201101Sir Gaerfyrddin</t>
  </si>
  <si>
    <t>201201101Carmarthenshire</t>
  </si>
  <si>
    <t>201201111Sir Gaerfyrddin</t>
  </si>
  <si>
    <t>201201111Carmarthenshire</t>
  </si>
  <si>
    <t>201201121Sir Gaerfyrddin</t>
  </si>
  <si>
    <t>201201121Carmarthenshire</t>
  </si>
  <si>
    <t>201201131Sir Gaerfyrddin</t>
  </si>
  <si>
    <t>201201131Carmarthenshire</t>
  </si>
  <si>
    <t>20120121Sir Gaerfyrddin</t>
  </si>
  <si>
    <t>20120121Carmarthenshire</t>
  </si>
  <si>
    <t>20120131Sir Gaerfyrddin</t>
  </si>
  <si>
    <t>20120131Carmarthenshire</t>
  </si>
  <si>
    <t>20120141Sir Gaerfyrddin</t>
  </si>
  <si>
    <t>20120141Carmarthenshire</t>
  </si>
  <si>
    <t>20120151Sir Gaerfyrddin</t>
  </si>
  <si>
    <t>20120151Carmarthenshire</t>
  </si>
  <si>
    <t>20120161Sir Gaerfyrddin</t>
  </si>
  <si>
    <t>20120161Carmarthenshire</t>
  </si>
  <si>
    <t>20120171Sir Gaerfyrddin</t>
  </si>
  <si>
    <t>20120171Carmarthenshire</t>
  </si>
  <si>
    <t>20120181Sir Gaerfyrddin</t>
  </si>
  <si>
    <t>20120181Carmarthenshire</t>
  </si>
  <si>
    <t>20120191Sir Gaerfyrddin</t>
  </si>
  <si>
    <t>20120191Carmarthenshire</t>
  </si>
  <si>
    <t>201201Nursery1Sir Gaerfyrddin</t>
  </si>
  <si>
    <t>201201Nursery1Carmarthenshire</t>
  </si>
  <si>
    <t>201201R1Sir Gaerfyrddin</t>
  </si>
  <si>
    <t>201201R1Carmarthenshire</t>
  </si>
  <si>
    <t>20120111Abertawe</t>
  </si>
  <si>
    <t>20120111Swansea</t>
  </si>
  <si>
    <t>201201101Abertawe</t>
  </si>
  <si>
    <t>201201101Swansea</t>
  </si>
  <si>
    <t>201201111Abertawe</t>
  </si>
  <si>
    <t>201201111Swansea</t>
  </si>
  <si>
    <t>201201121Abertawe</t>
  </si>
  <si>
    <t>201201121Swansea</t>
  </si>
  <si>
    <t>201201131Abertawe</t>
  </si>
  <si>
    <t>201201131Swansea</t>
  </si>
  <si>
    <t>20120121Abertawe</t>
  </si>
  <si>
    <t>20120121Swansea</t>
  </si>
  <si>
    <t>20120131Abertawe</t>
  </si>
  <si>
    <t>20120131Swansea</t>
  </si>
  <si>
    <t>20120141Abertawe</t>
  </si>
  <si>
    <t>20120141Swansea</t>
  </si>
  <si>
    <t>20120151Abertawe</t>
  </si>
  <si>
    <t>20120151Swansea</t>
  </si>
  <si>
    <t>20120161Abertawe</t>
  </si>
  <si>
    <t>20120161Swansea</t>
  </si>
  <si>
    <t>20120171Abertawe</t>
  </si>
  <si>
    <t>20120171Swansea</t>
  </si>
  <si>
    <t>20120181Abertawe</t>
  </si>
  <si>
    <t>20120181Swansea</t>
  </si>
  <si>
    <t>20120191Abertawe</t>
  </si>
  <si>
    <t>20120191Swansea</t>
  </si>
  <si>
    <t>201201Nursery1Abertawe</t>
  </si>
  <si>
    <t>201201Nursery1Swansea</t>
  </si>
  <si>
    <t>201201R1Abertawe</t>
  </si>
  <si>
    <t>201201R1Swansea</t>
  </si>
  <si>
    <t>20120111Castell-nedd Port Talbot</t>
  </si>
  <si>
    <t>20120111Neath Port Talbot</t>
  </si>
  <si>
    <t>201201101Castell-nedd Port Talbot</t>
  </si>
  <si>
    <t>201201101Neath Port Talbot</t>
  </si>
  <si>
    <t>201201111Castell-nedd Port Talbot</t>
  </si>
  <si>
    <t>201201111Neath Port Talbot</t>
  </si>
  <si>
    <t>201201121Castell-nedd Port Talbot</t>
  </si>
  <si>
    <t>201201121Neath Port Talbot</t>
  </si>
  <si>
    <t>201201131Castell-nedd Port Talbot</t>
  </si>
  <si>
    <t>201201131Neath Port Talbot</t>
  </si>
  <si>
    <t>20120121Castell-nedd Port Talbot</t>
  </si>
  <si>
    <t>20120121Neath Port Talbot</t>
  </si>
  <si>
    <t>20120131Castell-nedd Port Talbot</t>
  </si>
  <si>
    <t>20120131Neath Port Talbot</t>
  </si>
  <si>
    <t>20120141Castell-nedd Port Talbot</t>
  </si>
  <si>
    <t>20120141Neath Port Talbot</t>
  </si>
  <si>
    <t>20120151Castell-nedd Port Talbot</t>
  </si>
  <si>
    <t>20120151Neath Port Talbot</t>
  </si>
  <si>
    <t>20120161Castell-nedd Port Talbot</t>
  </si>
  <si>
    <t>20120161Neath Port Talbot</t>
  </si>
  <si>
    <t>20120171Castell-nedd Port Talbot</t>
  </si>
  <si>
    <t>20120171Neath Port Talbot</t>
  </si>
  <si>
    <t>20120181Castell-nedd Port Talbot</t>
  </si>
  <si>
    <t>20120181Neath Port Talbot</t>
  </si>
  <si>
    <t>20120191Castell-nedd Port Talbot</t>
  </si>
  <si>
    <t>20120191Neath Port Talbot</t>
  </si>
  <si>
    <t>201201Nursery1Castell-nedd Port Talbot</t>
  </si>
  <si>
    <t>201201Nursery1Neath Port Talbot</t>
  </si>
  <si>
    <t>201201R1Castell-nedd Port Talbot</t>
  </si>
  <si>
    <t>201201R1Neath Port Talbot</t>
  </si>
  <si>
    <t>20120111Pen-y-bont ar Ogwr</t>
  </si>
  <si>
    <t>20120111Bridgend</t>
  </si>
  <si>
    <t>201201101Pen-y-bont ar Ogwr</t>
  </si>
  <si>
    <t>201201101Bridgend</t>
  </si>
  <si>
    <t>20120121Pen-y-bont ar Ogwr</t>
  </si>
  <si>
    <t>20120121Bridgend</t>
  </si>
  <si>
    <t>20120131Pen-y-bont ar Ogwr</t>
  </si>
  <si>
    <t>20120131Bridgend</t>
  </si>
  <si>
    <t>20120141Pen-y-bont ar Ogwr</t>
  </si>
  <si>
    <t>20120141Bridgend</t>
  </si>
  <si>
    <t>20120151Pen-y-bont ar Ogwr</t>
  </si>
  <si>
    <t>20120151Bridgend</t>
  </si>
  <si>
    <t>20120161Pen-y-bont ar Ogwr</t>
  </si>
  <si>
    <t>20120161Bridgend</t>
  </si>
  <si>
    <t>20120171Pen-y-bont ar Ogwr</t>
  </si>
  <si>
    <t>20120171Bridgend</t>
  </si>
  <si>
    <t>20120181Pen-y-bont ar Ogwr</t>
  </si>
  <si>
    <t>20120181Bridgend</t>
  </si>
  <si>
    <t>20120191Pen-y-bont ar Ogwr</t>
  </si>
  <si>
    <t>20120191Bridgend</t>
  </si>
  <si>
    <t>201201Nursery1Pen-y-bont ar Ogwr</t>
  </si>
  <si>
    <t>201201Nursery1Bridgend</t>
  </si>
  <si>
    <t>201201R1Pen-y-bont ar Ogwr</t>
  </si>
  <si>
    <t>201201R1Bridgend</t>
  </si>
  <si>
    <t>20120111Bro Morgannwg</t>
  </si>
  <si>
    <t>20120111The Vale of Glamorgan</t>
  </si>
  <si>
    <t>201201101Bro Morgannwg</t>
  </si>
  <si>
    <t>201201101The Vale of Glamorgan</t>
  </si>
  <si>
    <t>201201111Bro Morgannwg</t>
  </si>
  <si>
    <t>201201111The Vale of Glamorgan</t>
  </si>
  <si>
    <t>201201121Bro Morgannwg</t>
  </si>
  <si>
    <t>201201121The Vale of Glamorgan</t>
  </si>
  <si>
    <t>201201131Bro Morgannwg</t>
  </si>
  <si>
    <t>201201131The Vale of Glamorgan</t>
  </si>
  <si>
    <t>20120121Bro Morgannwg</t>
  </si>
  <si>
    <t>20120121The Vale of Glamorgan</t>
  </si>
  <si>
    <t>20120131Bro Morgannwg</t>
  </si>
  <si>
    <t>20120131The Vale of Glamorgan</t>
  </si>
  <si>
    <t>20120141Bro Morgannwg</t>
  </si>
  <si>
    <t>20120141The Vale of Glamorgan</t>
  </si>
  <si>
    <t>20120151Bro Morgannwg</t>
  </si>
  <si>
    <t>20120151The Vale of Glamorgan</t>
  </si>
  <si>
    <t>20120161Bro Morgannwg</t>
  </si>
  <si>
    <t>20120161The Vale of Glamorgan</t>
  </si>
  <si>
    <t>20120171Bro Morgannwg</t>
  </si>
  <si>
    <t>20120171The Vale of Glamorgan</t>
  </si>
  <si>
    <t>20120181Bro Morgannwg</t>
  </si>
  <si>
    <t>20120181The Vale of Glamorgan</t>
  </si>
  <si>
    <t>20120191Bro Morgannwg</t>
  </si>
  <si>
    <t>20120191The Vale of Glamorgan</t>
  </si>
  <si>
    <t>201201Nursery1Bro Morgannwg</t>
  </si>
  <si>
    <t>201201Nursery1The Vale of Glamorgan</t>
  </si>
  <si>
    <t>201201R1Bro Morgannwg</t>
  </si>
  <si>
    <t>201201R1The Vale of Glamorgan</t>
  </si>
  <si>
    <t>20120111Rhondda Cynon Taf</t>
  </si>
  <si>
    <t>201201101Rhondda Cynon Taf</t>
  </si>
  <si>
    <t>201201111Rhondda Cynon Taf</t>
  </si>
  <si>
    <t>201201121Rhondda Cynon Taf</t>
  </si>
  <si>
    <t>201201131Rhondda Cynon Taf</t>
  </si>
  <si>
    <t>201201141Rhondda Cynon Taf</t>
  </si>
  <si>
    <t>20120121Rhondda Cynon Taf</t>
  </si>
  <si>
    <t>20120131Rhondda Cynon Taf</t>
  </si>
  <si>
    <t>20120141Rhondda Cynon Taf</t>
  </si>
  <si>
    <t>20120151Rhondda Cynon Taf</t>
  </si>
  <si>
    <t>20120161Rhondda Cynon Taf</t>
  </si>
  <si>
    <t>20120171Rhondda Cynon Taf</t>
  </si>
  <si>
    <t>20120181Rhondda Cynon Taf</t>
  </si>
  <si>
    <t>20120191Rhondda Cynon Taf</t>
  </si>
  <si>
    <t>201201Nursery1Rhondda Cynon Taf</t>
  </si>
  <si>
    <t>201201R1Rhondda Cynon Taf</t>
  </si>
  <si>
    <t>20120111Merthyr Tudful</t>
  </si>
  <si>
    <t>20120111Merthyr Tydfil</t>
  </si>
  <si>
    <t>20120121Merthyr Tudful</t>
  </si>
  <si>
    <t>20120121Merthyr Tydfil</t>
  </si>
  <si>
    <t>20120131Merthyr Tudful</t>
  </si>
  <si>
    <t>20120131Merthyr Tydfil</t>
  </si>
  <si>
    <t>20120141Merthyr Tudful</t>
  </si>
  <si>
    <t>20120141Merthyr Tydfil</t>
  </si>
  <si>
    <t>20120151Merthyr Tudful</t>
  </si>
  <si>
    <t>20120151Merthyr Tydfil</t>
  </si>
  <si>
    <t>20120161Merthyr Tudful</t>
  </si>
  <si>
    <t>20120161Merthyr Tydfil</t>
  </si>
  <si>
    <t>201201Nursery1Merthyr Tudful</t>
  </si>
  <si>
    <t>201201Nursery1Merthyr Tydfil</t>
  </si>
  <si>
    <t>201201R1Merthyr Tudful</t>
  </si>
  <si>
    <t>201201R1Merthyr Tydfil</t>
  </si>
  <si>
    <t>20120111Caerffili</t>
  </si>
  <si>
    <t>20120111Caerphilly</t>
  </si>
  <si>
    <t>201201101Caerffili</t>
  </si>
  <si>
    <t>201201101Caerphilly</t>
  </si>
  <si>
    <t>201201111Caerffili</t>
  </si>
  <si>
    <t>201201111Caerphilly</t>
  </si>
  <si>
    <t>201201121Caerffili</t>
  </si>
  <si>
    <t>201201121Caerphilly</t>
  </si>
  <si>
    <t>201201131Caerffili</t>
  </si>
  <si>
    <t>201201131Caerphilly</t>
  </si>
  <si>
    <t>201201141Caerffili</t>
  </si>
  <si>
    <t>201201141Caerphilly</t>
  </si>
  <si>
    <t>20120121Caerffili</t>
  </si>
  <si>
    <t>20120121Caerphilly</t>
  </si>
  <si>
    <t>20120131Caerffili</t>
  </si>
  <si>
    <t>20120131Caerphilly</t>
  </si>
  <si>
    <t>20120141Caerffili</t>
  </si>
  <si>
    <t>20120141Caerphilly</t>
  </si>
  <si>
    <t>20120151Caerffili</t>
  </si>
  <si>
    <t>20120151Caerphilly</t>
  </si>
  <si>
    <t>20120161Caerffili</t>
  </si>
  <si>
    <t>20120161Caerphilly</t>
  </si>
  <si>
    <t>20120171Caerffili</t>
  </si>
  <si>
    <t>20120171Caerphilly</t>
  </si>
  <si>
    <t>20120181Caerffili</t>
  </si>
  <si>
    <t>20120181Caerphilly</t>
  </si>
  <si>
    <t>20120191Caerffili</t>
  </si>
  <si>
    <t>20120191Caerphilly</t>
  </si>
  <si>
    <t>201201Nursery1Caerffili</t>
  </si>
  <si>
    <t>201201Nursery1Caerphilly</t>
  </si>
  <si>
    <t>201201R1Caerffili</t>
  </si>
  <si>
    <t>201201R1Caerphilly</t>
  </si>
  <si>
    <t>20120111Blaenau Gwent</t>
  </si>
  <si>
    <t>20120121Blaenau Gwent</t>
  </si>
  <si>
    <t>20120131Blaenau Gwent</t>
  </si>
  <si>
    <t>20120141Blaenau Gwent</t>
  </si>
  <si>
    <t>20120151Blaenau Gwent</t>
  </si>
  <si>
    <t>20120161Blaenau Gwent</t>
  </si>
  <si>
    <t>201201Nursery1Blaenau Gwent</t>
  </si>
  <si>
    <t>201201R1Blaenau Gwent</t>
  </si>
  <si>
    <t>20120111Torfaen</t>
  </si>
  <si>
    <t>201201101Torfaen</t>
  </si>
  <si>
    <t>201201111Torfaen</t>
  </si>
  <si>
    <t>201201121Torfaen</t>
  </si>
  <si>
    <t>201201131Torfaen</t>
  </si>
  <si>
    <t>20120121Torfaen</t>
  </si>
  <si>
    <t>20120131Torfaen</t>
  </si>
  <si>
    <t>20120141Torfaen</t>
  </si>
  <si>
    <t>20120151Torfaen</t>
  </si>
  <si>
    <t>20120161Torfaen</t>
  </si>
  <si>
    <t>20120171Torfaen</t>
  </si>
  <si>
    <t>20120181Torfaen</t>
  </si>
  <si>
    <t>20120191Torfaen</t>
  </si>
  <si>
    <t>201201Nursery1Torfaen</t>
  </si>
  <si>
    <t>201201R1Torfaen</t>
  </si>
  <si>
    <t>20120111Sir Fynwy</t>
  </si>
  <si>
    <t>20120111Monmouthshire</t>
  </si>
  <si>
    <t>20120121Sir Fynwy</t>
  </si>
  <si>
    <t>20120121Monmouthshire</t>
  </si>
  <si>
    <t>20120131Sir Fynwy</t>
  </si>
  <si>
    <t>20120131Monmouthshire</t>
  </si>
  <si>
    <t>20120141Sir Fynwy</t>
  </si>
  <si>
    <t>20120141Monmouthshire</t>
  </si>
  <si>
    <t>20120151Sir Fynwy</t>
  </si>
  <si>
    <t>20120151Monmouthshire</t>
  </si>
  <si>
    <t>20120161Sir Fynwy</t>
  </si>
  <si>
    <t>20120161Monmouthshire</t>
  </si>
  <si>
    <t>201201Nursery1Sir Fynwy</t>
  </si>
  <si>
    <t>201201Nursery1Monmouthshire</t>
  </si>
  <si>
    <t>201201R1Sir Fynwy</t>
  </si>
  <si>
    <t>201201R1Monmouthshire</t>
  </si>
  <si>
    <t>20120111Casnewydd</t>
  </si>
  <si>
    <t>20120111Newport</t>
  </si>
  <si>
    <t>20120121Casnewydd</t>
  </si>
  <si>
    <t>20120121Newport</t>
  </si>
  <si>
    <t>20120131Casnewydd</t>
  </si>
  <si>
    <t>20120131Newport</t>
  </si>
  <si>
    <t>20120141Casnewydd</t>
  </si>
  <si>
    <t>20120141Newport</t>
  </si>
  <si>
    <t>20120151Casnewydd</t>
  </si>
  <si>
    <t>20120151Newport</t>
  </si>
  <si>
    <t>20120161Casnewydd</t>
  </si>
  <si>
    <t>20120161Newport</t>
  </si>
  <si>
    <t>201201Nursery1Casnewydd</t>
  </si>
  <si>
    <t>201201Nursery1Newport</t>
  </si>
  <si>
    <t>201201R1Casnewydd</t>
  </si>
  <si>
    <t>201201R1Newport</t>
  </si>
  <si>
    <t>20120111Caerdydd</t>
  </si>
  <si>
    <t>20120111Cardiff</t>
  </si>
  <si>
    <t>201201101Caerdydd</t>
  </si>
  <si>
    <t>201201101Cardiff</t>
  </si>
  <si>
    <t>201201111Caerdydd</t>
  </si>
  <si>
    <t>201201111Cardiff</t>
  </si>
  <si>
    <t>201201121Caerdydd</t>
  </si>
  <si>
    <t>201201121Cardiff</t>
  </si>
  <si>
    <t>201201131Caerdydd</t>
  </si>
  <si>
    <t>201201131Cardiff</t>
  </si>
  <si>
    <t>20120121Caerdydd</t>
  </si>
  <si>
    <t>20120121Cardiff</t>
  </si>
  <si>
    <t>20120131Caerdydd</t>
  </si>
  <si>
    <t>20120131Cardiff</t>
  </si>
  <si>
    <t>20120141Caerdydd</t>
  </si>
  <si>
    <t>20120141Cardiff</t>
  </si>
  <si>
    <t>20120151Caerdydd</t>
  </si>
  <si>
    <t>20120151Cardiff</t>
  </si>
  <si>
    <t>20120161Caerdydd</t>
  </si>
  <si>
    <t>20120161Cardiff</t>
  </si>
  <si>
    <t>20120171Caerdydd</t>
  </si>
  <si>
    <t>20120171Cardiff</t>
  </si>
  <si>
    <t>20120181Caerdydd</t>
  </si>
  <si>
    <t>20120181Cardiff</t>
  </si>
  <si>
    <t>20120191Caerdydd</t>
  </si>
  <si>
    <t>20120191Cardiff</t>
  </si>
  <si>
    <t>201201Nursery1Caerdydd</t>
  </si>
  <si>
    <t>201201Nursery1Cardiff</t>
  </si>
  <si>
    <t>201201R1Caerdydd</t>
  </si>
  <si>
    <t>201201R1Cardiff</t>
  </si>
  <si>
    <t>20130111Ynys Môn</t>
  </si>
  <si>
    <t>20130111Isle of Anglesey</t>
  </si>
  <si>
    <t>201301101Ynys Môn</t>
  </si>
  <si>
    <t>201301101Isle of Anglesey</t>
  </si>
  <si>
    <t>201301111Ynys Môn</t>
  </si>
  <si>
    <t>201301111Isle of Anglesey</t>
  </si>
  <si>
    <t>201301121Ynys Môn</t>
  </si>
  <si>
    <t>201301121Isle of Anglesey</t>
  </si>
  <si>
    <t>201301131Ynys Môn</t>
  </si>
  <si>
    <t>201301131Isle of Anglesey</t>
  </si>
  <si>
    <t>20130121Ynys Môn</t>
  </si>
  <si>
    <t>20130121Isle of Anglesey</t>
  </si>
  <si>
    <t>20130131Ynys Môn</t>
  </si>
  <si>
    <t>20130131Isle of Anglesey</t>
  </si>
  <si>
    <t>20130141Ynys Môn</t>
  </si>
  <si>
    <t>20130141Isle of Anglesey</t>
  </si>
  <si>
    <t>20130151Ynys Môn</t>
  </si>
  <si>
    <t>20130151Isle of Anglesey</t>
  </si>
  <si>
    <t>20130161Ynys Môn</t>
  </si>
  <si>
    <t>20130161Isle of Anglesey</t>
  </si>
  <si>
    <t>20130171Ynys Môn</t>
  </si>
  <si>
    <t>20130171Isle of Anglesey</t>
  </si>
  <si>
    <t>20130181Ynys Môn</t>
  </si>
  <si>
    <t>20130181Isle of Anglesey</t>
  </si>
  <si>
    <t>20130191Ynys Môn</t>
  </si>
  <si>
    <t>20130191Isle of Anglesey</t>
  </si>
  <si>
    <t>201301Nursery1Ynys Môn</t>
  </si>
  <si>
    <t>201301Nursery1Isle of Anglesey</t>
  </si>
  <si>
    <t>201301R1Ynys Môn</t>
  </si>
  <si>
    <t>201301R1Isle of Anglesey</t>
  </si>
  <si>
    <t>20130111Gwynedd</t>
  </si>
  <si>
    <t>201301101Gwynedd</t>
  </si>
  <si>
    <t>201301111Gwynedd</t>
  </si>
  <si>
    <t>201301121Gwynedd</t>
  </si>
  <si>
    <t>201301131Gwynedd</t>
  </si>
  <si>
    <t>20130121Gwynedd</t>
  </si>
  <si>
    <t>20130131Gwynedd</t>
  </si>
  <si>
    <t>20130141Gwynedd</t>
  </si>
  <si>
    <t>20130151Gwynedd</t>
  </si>
  <si>
    <t>20130161Gwynedd</t>
  </si>
  <si>
    <t>20130171Gwynedd</t>
  </si>
  <si>
    <t>20130181Gwynedd</t>
  </si>
  <si>
    <t>20130191Gwynedd</t>
  </si>
  <si>
    <t>201301Nursery1Gwynedd</t>
  </si>
  <si>
    <t>201301R1Gwynedd</t>
  </si>
  <si>
    <t>20130111Conwy</t>
  </si>
  <si>
    <t>201301101Conwy</t>
  </si>
  <si>
    <t>201301111Conwy</t>
  </si>
  <si>
    <t>201301121Conwy</t>
  </si>
  <si>
    <t>201301131Conwy</t>
  </si>
  <si>
    <t>20130121Conwy</t>
  </si>
  <si>
    <t>20130131Conwy</t>
  </si>
  <si>
    <t>20130141Conwy</t>
  </si>
  <si>
    <t>20130151Conwy</t>
  </si>
  <si>
    <t>20130161Conwy</t>
  </si>
  <si>
    <t>20130171Conwy</t>
  </si>
  <si>
    <t>20130181Conwy</t>
  </si>
  <si>
    <t>20130191Conwy</t>
  </si>
  <si>
    <t>201301Nursery1Conwy</t>
  </si>
  <si>
    <t>201301R1Conwy</t>
  </si>
  <si>
    <t>20130111Sir Ddinbych</t>
  </si>
  <si>
    <t>20130111Denbighshire</t>
  </si>
  <si>
    <t>201301101Sir Ddinbych</t>
  </si>
  <si>
    <t>201301101Denbighshire</t>
  </si>
  <si>
    <t>201301111Sir Ddinbych</t>
  </si>
  <si>
    <t>201301111Denbighshire</t>
  </si>
  <si>
    <t>201301121Sir Ddinbych</t>
  </si>
  <si>
    <t>201301121Denbighshire</t>
  </si>
  <si>
    <t>201301131Sir Ddinbych</t>
  </si>
  <si>
    <t>201301131Denbighshire</t>
  </si>
  <si>
    <t>20130121Sir Ddinbych</t>
  </si>
  <si>
    <t>20130121Denbighshire</t>
  </si>
  <si>
    <t>20130131Sir Ddinbych</t>
  </si>
  <si>
    <t>20130131Denbighshire</t>
  </si>
  <si>
    <t>20130141Sir Ddinbych</t>
  </si>
  <si>
    <t>20130141Denbighshire</t>
  </si>
  <si>
    <t>20130151Sir Ddinbych</t>
  </si>
  <si>
    <t>20130151Denbighshire</t>
  </si>
  <si>
    <t>20130161Sir Ddinbych</t>
  </si>
  <si>
    <t>20130161Denbighshire</t>
  </si>
  <si>
    <t>20130171Sir Ddinbych</t>
  </si>
  <si>
    <t>20130171Denbighshire</t>
  </si>
  <si>
    <t>20130181Sir Ddinbych</t>
  </si>
  <si>
    <t>20130181Denbighshire</t>
  </si>
  <si>
    <t>20130191Sir Ddinbych</t>
  </si>
  <si>
    <t>20130191Denbighshire</t>
  </si>
  <si>
    <t>201301Nursery1Sir Ddinbych</t>
  </si>
  <si>
    <t>201301Nursery1Denbighshire</t>
  </si>
  <si>
    <t>201301R1Sir Ddinbych</t>
  </si>
  <si>
    <t>201301R1Denbighshire</t>
  </si>
  <si>
    <t>20130111Sir y Fflint</t>
  </si>
  <si>
    <t>20130111Flintshire</t>
  </si>
  <si>
    <t>201301101Sir y Fflint</t>
  </si>
  <si>
    <t>201301101Flintshire</t>
  </si>
  <si>
    <t>201301111Sir y Fflint</t>
  </si>
  <si>
    <t>201301111Flintshire</t>
  </si>
  <si>
    <t>201301121Sir y Fflint</t>
  </si>
  <si>
    <t>201301121Flintshire</t>
  </si>
  <si>
    <t>201301131Sir y Fflint</t>
  </si>
  <si>
    <t>201301131Flintshire</t>
  </si>
  <si>
    <t>20130121Sir y Fflint</t>
  </si>
  <si>
    <t>20130121Flintshire</t>
  </si>
  <si>
    <t>20130131Sir y Fflint</t>
  </si>
  <si>
    <t>20130131Flintshire</t>
  </si>
  <si>
    <t>20130141Sir y Fflint</t>
  </si>
  <si>
    <t>20130141Flintshire</t>
  </si>
  <si>
    <t>20130151Sir y Fflint</t>
  </si>
  <si>
    <t>20130151Flintshire</t>
  </si>
  <si>
    <t>20130161Sir y Fflint</t>
  </si>
  <si>
    <t>20130161Flintshire</t>
  </si>
  <si>
    <t>20130171Sir y Fflint</t>
  </si>
  <si>
    <t>20130171Flintshire</t>
  </si>
  <si>
    <t>20130181Sir y Fflint</t>
  </si>
  <si>
    <t>20130181Flintshire</t>
  </si>
  <si>
    <t>20130191Sir y Fflint</t>
  </si>
  <si>
    <t>20130191Flintshire</t>
  </si>
  <si>
    <t>201301Nursery1Sir y Fflint</t>
  </si>
  <si>
    <t>201301Nursery1Flintshire</t>
  </si>
  <si>
    <t>201301R1Sir y Fflint</t>
  </si>
  <si>
    <t>201301R1Flintshire</t>
  </si>
  <si>
    <t>20130111Wrecsam</t>
  </si>
  <si>
    <t>20130111Wrexham</t>
  </si>
  <si>
    <t>201301101Wrecsam</t>
  </si>
  <si>
    <t>201301101Wrexham</t>
  </si>
  <si>
    <t>201301111Wrecsam</t>
  </si>
  <si>
    <t>201301111Wrexham</t>
  </si>
  <si>
    <t>201301121Wrecsam</t>
  </si>
  <si>
    <t>201301121Wrexham</t>
  </si>
  <si>
    <t>201301131Wrecsam</t>
  </si>
  <si>
    <t>201301131Wrexham</t>
  </si>
  <si>
    <t>20130121Wrecsam</t>
  </si>
  <si>
    <t>20130121Wrexham</t>
  </si>
  <si>
    <t>20130131Wrecsam</t>
  </si>
  <si>
    <t>20130131Wrexham</t>
  </si>
  <si>
    <t>20130141Wrecsam</t>
  </si>
  <si>
    <t>20130141Wrexham</t>
  </si>
  <si>
    <t>20130151Wrecsam</t>
  </si>
  <si>
    <t>20130151Wrexham</t>
  </si>
  <si>
    <t>20130161Wrecsam</t>
  </si>
  <si>
    <t>20130161Wrexham</t>
  </si>
  <si>
    <t>20130171Wrecsam</t>
  </si>
  <si>
    <t>20130171Wrexham</t>
  </si>
  <si>
    <t>20130181Wrecsam</t>
  </si>
  <si>
    <t>20130181Wrexham</t>
  </si>
  <si>
    <t>20130191Wrecsam</t>
  </si>
  <si>
    <t>20130191Wrexham</t>
  </si>
  <si>
    <t>201301Nursery1Wrecsam</t>
  </si>
  <si>
    <t>201301Nursery1Wrexham</t>
  </si>
  <si>
    <t>201301R1Wrecsam</t>
  </si>
  <si>
    <t>201301R1Wrexham</t>
  </si>
  <si>
    <t>20130111Powys</t>
  </si>
  <si>
    <t>201301101Powys</t>
  </si>
  <si>
    <t>201301111Powys</t>
  </si>
  <si>
    <t>201301121Powys</t>
  </si>
  <si>
    <t>201301131Powys</t>
  </si>
  <si>
    <t>20130121Powys</t>
  </si>
  <si>
    <t>20130131Powys</t>
  </si>
  <si>
    <t>20130141Powys</t>
  </si>
  <si>
    <t>20130151Powys</t>
  </si>
  <si>
    <t>20130161Powys</t>
  </si>
  <si>
    <t>20130171Powys</t>
  </si>
  <si>
    <t>20130181Powys</t>
  </si>
  <si>
    <t>20130191Powys</t>
  </si>
  <si>
    <t>201301Nursery1Powys</t>
  </si>
  <si>
    <t>201301R1Powys</t>
  </si>
  <si>
    <t>20130111Ceredigion</t>
  </si>
  <si>
    <t>201301101Ceredigion</t>
  </si>
  <si>
    <t>201301111Ceredigion</t>
  </si>
  <si>
    <t>201301121Ceredigion</t>
  </si>
  <si>
    <t>201301131Ceredigion</t>
  </si>
  <si>
    <t>20130121Ceredigion</t>
  </si>
  <si>
    <t>20130131Ceredigion</t>
  </si>
  <si>
    <t>20130141Ceredigion</t>
  </si>
  <si>
    <t>20130151Ceredigion</t>
  </si>
  <si>
    <t>20130161Ceredigion</t>
  </si>
  <si>
    <t>20130171Ceredigion</t>
  </si>
  <si>
    <t>20130181Ceredigion</t>
  </si>
  <si>
    <t>20130191Ceredigion</t>
  </si>
  <si>
    <t>201301Nursery1Ceredigion</t>
  </si>
  <si>
    <t>201301R1Ceredigion</t>
  </si>
  <si>
    <t>20130111Sir Benfro</t>
  </si>
  <si>
    <t>20130111Pembrokeshire</t>
  </si>
  <si>
    <t>201301101Sir Benfro</t>
  </si>
  <si>
    <t>201301101Pembrokeshire</t>
  </si>
  <si>
    <t>201301111Sir Benfro</t>
  </si>
  <si>
    <t>201301111Pembrokeshire</t>
  </si>
  <si>
    <t>201301121Sir Benfro</t>
  </si>
  <si>
    <t>201301121Pembrokeshire</t>
  </si>
  <si>
    <t>201301131Sir Benfro</t>
  </si>
  <si>
    <t>201301131Pembrokeshire</t>
  </si>
  <si>
    <t>20130121Sir Benfro</t>
  </si>
  <si>
    <t>20130121Pembrokeshire</t>
  </si>
  <si>
    <t>20130131Sir Benfro</t>
  </si>
  <si>
    <t>20130131Pembrokeshire</t>
  </si>
  <si>
    <t>20130141Sir Benfro</t>
  </si>
  <si>
    <t>20130141Pembrokeshire</t>
  </si>
  <si>
    <t>20130151Sir Benfro</t>
  </si>
  <si>
    <t>20130151Pembrokeshire</t>
  </si>
  <si>
    <t>20130161Sir Benfro</t>
  </si>
  <si>
    <t>20130161Pembrokeshire</t>
  </si>
  <si>
    <t>20130171Sir Benfro</t>
  </si>
  <si>
    <t>20130171Pembrokeshire</t>
  </si>
  <si>
    <t>20130181Sir Benfro</t>
  </si>
  <si>
    <t>20130181Pembrokeshire</t>
  </si>
  <si>
    <t>20130191Sir Benfro</t>
  </si>
  <si>
    <t>20130191Pembrokeshire</t>
  </si>
  <si>
    <t>201301Nursery1Sir Benfro</t>
  </si>
  <si>
    <t>201301Nursery1Pembrokeshire</t>
  </si>
  <si>
    <t>201301R1Sir Benfro</t>
  </si>
  <si>
    <t>201301R1Pembrokeshire</t>
  </si>
  <si>
    <t>20130111Sir Gaerfyrddin</t>
  </si>
  <si>
    <t>20130111Carmarthenshire</t>
  </si>
  <si>
    <t>201301101Sir Gaerfyrddin</t>
  </si>
  <si>
    <t>201301101Carmarthenshire</t>
  </si>
  <si>
    <t>201301111Sir Gaerfyrddin</t>
  </si>
  <si>
    <t>201301111Carmarthenshire</t>
  </si>
  <si>
    <t>201301121Sir Gaerfyrddin</t>
  </si>
  <si>
    <t>201301121Carmarthenshire</t>
  </si>
  <si>
    <t>201301131Sir Gaerfyrddin</t>
  </si>
  <si>
    <t>201301131Carmarthenshire</t>
  </si>
  <si>
    <t>201301141Sir Gaerfyrddin</t>
  </si>
  <si>
    <t>201301141Carmarthenshire</t>
  </si>
  <si>
    <t>20130121Sir Gaerfyrddin</t>
  </si>
  <si>
    <t>20130121Carmarthenshire</t>
  </si>
  <si>
    <t>20130131Sir Gaerfyrddin</t>
  </si>
  <si>
    <t>20130131Carmarthenshire</t>
  </si>
  <si>
    <t>20130141Sir Gaerfyrddin</t>
  </si>
  <si>
    <t>20130141Carmarthenshire</t>
  </si>
  <si>
    <t>20130151Sir Gaerfyrddin</t>
  </si>
  <si>
    <t>20130151Carmarthenshire</t>
  </si>
  <si>
    <t>20130161Sir Gaerfyrddin</t>
  </si>
  <si>
    <t>20130161Carmarthenshire</t>
  </si>
  <si>
    <t>20130171Sir Gaerfyrddin</t>
  </si>
  <si>
    <t>20130171Carmarthenshire</t>
  </si>
  <si>
    <t>20130181Sir Gaerfyrddin</t>
  </si>
  <si>
    <t>20130181Carmarthenshire</t>
  </si>
  <si>
    <t>20130191Sir Gaerfyrddin</t>
  </si>
  <si>
    <t>20130191Carmarthenshire</t>
  </si>
  <si>
    <t>201301Nursery1Sir Gaerfyrddin</t>
  </si>
  <si>
    <t>201301Nursery1Carmarthenshire</t>
  </si>
  <si>
    <t>201301R1Sir Gaerfyrddin</t>
  </si>
  <si>
    <t>201301R1Carmarthenshire</t>
  </si>
  <si>
    <t>20130111Abertawe</t>
  </si>
  <si>
    <t>20130111Swansea</t>
  </si>
  <si>
    <t>201301101Abertawe</t>
  </si>
  <si>
    <t>201301101Swansea</t>
  </si>
  <si>
    <t>201301111Abertawe</t>
  </si>
  <si>
    <t>201301111Swansea</t>
  </si>
  <si>
    <t>201301121Abertawe</t>
  </si>
  <si>
    <t>201301121Swansea</t>
  </si>
  <si>
    <t>201301131Abertawe</t>
  </si>
  <si>
    <t>201301131Swansea</t>
  </si>
  <si>
    <t>20130121Abertawe</t>
  </si>
  <si>
    <t>20130121Swansea</t>
  </si>
  <si>
    <t>20130131Abertawe</t>
  </si>
  <si>
    <t>20130131Swansea</t>
  </si>
  <si>
    <t>20130141Abertawe</t>
  </si>
  <si>
    <t>20130141Swansea</t>
  </si>
  <si>
    <t>20130151Abertawe</t>
  </si>
  <si>
    <t>20130151Swansea</t>
  </si>
  <si>
    <t>20130161Abertawe</t>
  </si>
  <si>
    <t>20130161Swansea</t>
  </si>
  <si>
    <t>20130171Abertawe</t>
  </si>
  <si>
    <t>20130171Swansea</t>
  </si>
  <si>
    <t>20130181Abertawe</t>
  </si>
  <si>
    <t>20130181Swansea</t>
  </si>
  <si>
    <t>20130191Abertawe</t>
  </si>
  <si>
    <t>20130191Swansea</t>
  </si>
  <si>
    <t>201301Nursery1Abertawe</t>
  </si>
  <si>
    <t>201301Nursery1Swansea</t>
  </si>
  <si>
    <t>201301R1Abertawe</t>
  </si>
  <si>
    <t>201301R1Swansea</t>
  </si>
  <si>
    <t>20130111Castell-nedd Port Talbot</t>
  </si>
  <si>
    <t>20130111Neath Port Talbot</t>
  </si>
  <si>
    <t>201301101Castell-nedd Port Talbot</t>
  </si>
  <si>
    <t>201301101Neath Port Talbot</t>
  </si>
  <si>
    <t>201301111Castell-nedd Port Talbot</t>
  </si>
  <si>
    <t>201301111Neath Port Talbot</t>
  </si>
  <si>
    <t>201301121Castell-nedd Port Talbot</t>
  </si>
  <si>
    <t>201301121Neath Port Talbot</t>
  </si>
  <si>
    <t>201301131Castell-nedd Port Talbot</t>
  </si>
  <si>
    <t>201301131Neath Port Talbot</t>
  </si>
  <si>
    <t>20130121Castell-nedd Port Talbot</t>
  </si>
  <si>
    <t>20130121Neath Port Talbot</t>
  </si>
  <si>
    <t>20130131Castell-nedd Port Talbot</t>
  </si>
  <si>
    <t>20130131Neath Port Talbot</t>
  </si>
  <si>
    <t>20130141Castell-nedd Port Talbot</t>
  </si>
  <si>
    <t>20130141Neath Port Talbot</t>
  </si>
  <si>
    <t>20130151Castell-nedd Port Talbot</t>
  </si>
  <si>
    <t>20130151Neath Port Talbot</t>
  </si>
  <si>
    <t>20130161Castell-nedd Port Talbot</t>
  </si>
  <si>
    <t>20130161Neath Port Talbot</t>
  </si>
  <si>
    <t>20130171Castell-nedd Port Talbot</t>
  </si>
  <si>
    <t>20130171Neath Port Talbot</t>
  </si>
  <si>
    <t>20130181Castell-nedd Port Talbot</t>
  </si>
  <si>
    <t>20130181Neath Port Talbot</t>
  </si>
  <si>
    <t>20130191Castell-nedd Port Talbot</t>
  </si>
  <si>
    <t>20130191Neath Port Talbot</t>
  </si>
  <si>
    <t>201301Nursery1Castell-nedd Port Talbot</t>
  </si>
  <si>
    <t>201301Nursery1Neath Port Talbot</t>
  </si>
  <si>
    <t>201301R1Castell-nedd Port Talbot</t>
  </si>
  <si>
    <t>201301R1Neath Port Talbot</t>
  </si>
  <si>
    <t>20130111Pen-y-bont ar Ogwr</t>
  </si>
  <si>
    <t>20130111Bridgend</t>
  </si>
  <si>
    <t>201301101Pen-y-bont ar Ogwr</t>
  </si>
  <si>
    <t>201301101Bridgend</t>
  </si>
  <si>
    <t>201301111Pen-y-bont ar Ogwr</t>
  </si>
  <si>
    <t>201301111Bridgend</t>
  </si>
  <si>
    <t>20130121Pen-y-bont ar Ogwr</t>
  </si>
  <si>
    <t>20130121Bridgend</t>
  </si>
  <si>
    <t>20130131Pen-y-bont ar Ogwr</t>
  </si>
  <si>
    <t>20130131Bridgend</t>
  </si>
  <si>
    <t>20130141Pen-y-bont ar Ogwr</t>
  </si>
  <si>
    <t>20130141Bridgend</t>
  </si>
  <si>
    <t>20130151Pen-y-bont ar Ogwr</t>
  </si>
  <si>
    <t>20130151Bridgend</t>
  </si>
  <si>
    <t>20130161Pen-y-bont ar Ogwr</t>
  </si>
  <si>
    <t>20130161Bridgend</t>
  </si>
  <si>
    <t>20130171Pen-y-bont ar Ogwr</t>
  </si>
  <si>
    <t>20130171Bridgend</t>
  </si>
  <si>
    <t>20130181Pen-y-bont ar Ogwr</t>
  </si>
  <si>
    <t>20130181Bridgend</t>
  </si>
  <si>
    <t>20130191Pen-y-bont ar Ogwr</t>
  </si>
  <si>
    <t>20130191Bridgend</t>
  </si>
  <si>
    <t>201301Nursery1Pen-y-bont ar Ogwr</t>
  </si>
  <si>
    <t>201301Nursery1Bridgend</t>
  </si>
  <si>
    <t>201301R1Pen-y-bont ar Ogwr</t>
  </si>
  <si>
    <t>201301R1Bridgend</t>
  </si>
  <si>
    <t>20130111Bro Morgannwg</t>
  </si>
  <si>
    <t>20130111The Vale of Glamorgan</t>
  </si>
  <si>
    <t>201301101Bro Morgannwg</t>
  </si>
  <si>
    <t>201301101The Vale of Glamorgan</t>
  </si>
  <si>
    <t>201301111Bro Morgannwg</t>
  </si>
  <si>
    <t>201301111The Vale of Glamorgan</t>
  </si>
  <si>
    <t>201301121Bro Morgannwg</t>
  </si>
  <si>
    <t>201301121The Vale of Glamorgan</t>
  </si>
  <si>
    <t>201301131Bro Morgannwg</t>
  </si>
  <si>
    <t>201301131The Vale of Glamorgan</t>
  </si>
  <si>
    <t>20130121Bro Morgannwg</t>
  </si>
  <si>
    <t>20130121The Vale of Glamorgan</t>
  </si>
  <si>
    <t>20130131Bro Morgannwg</t>
  </si>
  <si>
    <t>20130131The Vale of Glamorgan</t>
  </si>
  <si>
    <t>20130141Bro Morgannwg</t>
  </si>
  <si>
    <t>20130141The Vale of Glamorgan</t>
  </si>
  <si>
    <t>20130151Bro Morgannwg</t>
  </si>
  <si>
    <t>20130151The Vale of Glamorgan</t>
  </si>
  <si>
    <t>20130161Bro Morgannwg</t>
  </si>
  <si>
    <t>20130161The Vale of Glamorgan</t>
  </si>
  <si>
    <t>20130171Bro Morgannwg</t>
  </si>
  <si>
    <t>20130171The Vale of Glamorgan</t>
  </si>
  <si>
    <t>20130181Bro Morgannwg</t>
  </si>
  <si>
    <t>20130181The Vale of Glamorgan</t>
  </si>
  <si>
    <t>20130191Bro Morgannwg</t>
  </si>
  <si>
    <t>20130191The Vale of Glamorgan</t>
  </si>
  <si>
    <t>201301Nursery1Bro Morgannwg</t>
  </si>
  <si>
    <t>201301Nursery1The Vale of Glamorgan</t>
  </si>
  <si>
    <t>201301R1Bro Morgannwg</t>
  </si>
  <si>
    <t>201301R1The Vale of Glamorgan</t>
  </si>
  <si>
    <t>20130111Rhondda Cynon Taf</t>
  </si>
  <si>
    <t>201301101Rhondda Cynon Taf</t>
  </si>
  <si>
    <t>201301111Rhondda Cynon Taf</t>
  </si>
  <si>
    <t>201301121Rhondda Cynon Taf</t>
  </si>
  <si>
    <t>201301131Rhondda Cynon Taf</t>
  </si>
  <si>
    <t>201301141Rhondda Cynon Taf</t>
  </si>
  <si>
    <t>20130121Rhondda Cynon Taf</t>
  </si>
  <si>
    <t>20130131Rhondda Cynon Taf</t>
  </si>
  <si>
    <t>20130141Rhondda Cynon Taf</t>
  </si>
  <si>
    <t>20130151Rhondda Cynon Taf</t>
  </si>
  <si>
    <t>20130161Rhondda Cynon Taf</t>
  </si>
  <si>
    <t>20130171Rhondda Cynon Taf</t>
  </si>
  <si>
    <t>20130181Rhondda Cynon Taf</t>
  </si>
  <si>
    <t>20130191Rhondda Cynon Taf</t>
  </si>
  <si>
    <t>201301Nursery1Rhondda Cynon Taf</t>
  </si>
  <si>
    <t>201301R1Rhondda Cynon Taf</t>
  </si>
  <si>
    <t>20130111Merthyr Tudful</t>
  </si>
  <si>
    <t>20130111Merthyr Tydfil</t>
  </si>
  <si>
    <t>20130121Merthyr Tudful</t>
  </si>
  <si>
    <t>20130121Merthyr Tydfil</t>
  </si>
  <si>
    <t>20130131Merthyr Tudful</t>
  </si>
  <si>
    <t>20130131Merthyr Tydfil</t>
  </si>
  <si>
    <t>20130141Merthyr Tudful</t>
  </si>
  <si>
    <t>20130141Merthyr Tydfil</t>
  </si>
  <si>
    <t>20130151Merthyr Tudful</t>
  </si>
  <si>
    <t>20130151Merthyr Tydfil</t>
  </si>
  <si>
    <t>20130161Merthyr Tudful</t>
  </si>
  <si>
    <t>20130161Merthyr Tydfil</t>
  </si>
  <si>
    <t>20130171Merthyr Tudful</t>
  </si>
  <si>
    <t>20130171Merthyr Tydfil</t>
  </si>
  <si>
    <t>201301Nursery1Merthyr Tudful</t>
  </si>
  <si>
    <t>201301Nursery1Merthyr Tydfil</t>
  </si>
  <si>
    <t>201301R1Merthyr Tudful</t>
  </si>
  <si>
    <t>201301R1Merthyr Tydfil</t>
  </si>
  <si>
    <t>20130111Caerffili</t>
  </si>
  <si>
    <t>20130111Caerphilly</t>
  </si>
  <si>
    <t>201301101Caerffili</t>
  </si>
  <si>
    <t>201301101Caerphilly</t>
  </si>
  <si>
    <t>201301111Caerffili</t>
  </si>
  <si>
    <t>201301111Caerphilly</t>
  </si>
  <si>
    <t>201301121Caerffili</t>
  </si>
  <si>
    <t>201301121Caerphilly</t>
  </si>
  <si>
    <t>201301131Caerffili</t>
  </si>
  <si>
    <t>201301131Caerphilly</t>
  </si>
  <si>
    <t>201301141Caerffili</t>
  </si>
  <si>
    <t>201301141Caerphilly</t>
  </si>
  <si>
    <t>20130121Caerffili</t>
  </si>
  <si>
    <t>20130121Caerphilly</t>
  </si>
  <si>
    <t>20130131Caerffili</t>
  </si>
  <si>
    <t>20130131Caerphilly</t>
  </si>
  <si>
    <t>20130141Caerffili</t>
  </si>
  <si>
    <t>20130141Caerphilly</t>
  </si>
  <si>
    <t>20130151Caerffili</t>
  </si>
  <si>
    <t>20130151Caerphilly</t>
  </si>
  <si>
    <t>20130161Caerffili</t>
  </si>
  <si>
    <t>20130161Caerphilly</t>
  </si>
  <si>
    <t>20130171Caerffili</t>
  </si>
  <si>
    <t>20130171Caerphilly</t>
  </si>
  <si>
    <t>20130181Caerffili</t>
  </si>
  <si>
    <t>20130181Caerphilly</t>
  </si>
  <si>
    <t>20130191Caerffili</t>
  </si>
  <si>
    <t>20130191Caerphilly</t>
  </si>
  <si>
    <t>201301Nursery1Caerffili</t>
  </si>
  <si>
    <t>201301Nursery1Caerphilly</t>
  </si>
  <si>
    <t>201301R1Caerffili</t>
  </si>
  <si>
    <t>201301R1Caerphilly</t>
  </si>
  <si>
    <t>20130111Blaenau Gwent</t>
  </si>
  <si>
    <t>20130121Blaenau Gwent</t>
  </si>
  <si>
    <t>20130131Blaenau Gwent</t>
  </si>
  <si>
    <t>20130141Blaenau Gwent</t>
  </si>
  <si>
    <t>20130151Blaenau Gwent</t>
  </si>
  <si>
    <t>20130161Blaenau Gwent</t>
  </si>
  <si>
    <t>201301Nursery1Blaenau Gwent</t>
  </si>
  <si>
    <t>201301R1Blaenau Gwent</t>
  </si>
  <si>
    <t>20130111Torfaen</t>
  </si>
  <si>
    <t>201301101Torfaen</t>
  </si>
  <si>
    <t>201301111Torfaen</t>
  </si>
  <si>
    <t>201301121Torfaen</t>
  </si>
  <si>
    <t>201301131Torfaen</t>
  </si>
  <si>
    <t>201301141Torfaen</t>
  </si>
  <si>
    <t>20130121Torfaen</t>
  </si>
  <si>
    <t>20130131Torfaen</t>
  </si>
  <si>
    <t>20130141Torfaen</t>
  </si>
  <si>
    <t>20130151Torfaen</t>
  </si>
  <si>
    <t>20130161Torfaen</t>
  </si>
  <si>
    <t>20130171Torfaen</t>
  </si>
  <si>
    <t>20130181Torfaen</t>
  </si>
  <si>
    <t>20130191Torfaen</t>
  </si>
  <si>
    <t>201301Nursery1Torfaen</t>
  </si>
  <si>
    <t>201301R1Torfaen</t>
  </si>
  <si>
    <t>20130111Sir Fynwy</t>
  </si>
  <si>
    <t>20130111Monmouthshire</t>
  </si>
  <si>
    <t>20130121Sir Fynwy</t>
  </si>
  <si>
    <t>20130121Monmouthshire</t>
  </si>
  <si>
    <t>20130131Sir Fynwy</t>
  </si>
  <si>
    <t>20130131Monmouthshire</t>
  </si>
  <si>
    <t>20130141Sir Fynwy</t>
  </si>
  <si>
    <t>20130141Monmouthshire</t>
  </si>
  <si>
    <t>20130151Sir Fynwy</t>
  </si>
  <si>
    <t>20130151Monmouthshire</t>
  </si>
  <si>
    <t>20130161Sir Fynwy</t>
  </si>
  <si>
    <t>20130161Monmouthshire</t>
  </si>
  <si>
    <t>201301Nursery1Sir Fynwy</t>
  </si>
  <si>
    <t>201301Nursery1Monmouthshire</t>
  </si>
  <si>
    <t>201301R1Sir Fynwy</t>
  </si>
  <si>
    <t>201301R1Monmouthshire</t>
  </si>
  <si>
    <t>20130111Casnewydd</t>
  </si>
  <si>
    <t>20130111Newport</t>
  </si>
  <si>
    <t>201301111Casnewydd</t>
  </si>
  <si>
    <t>201301111Newport</t>
  </si>
  <si>
    <t>20130121Casnewydd</t>
  </si>
  <si>
    <t>20130121Newport</t>
  </si>
  <si>
    <t>20130131Casnewydd</t>
  </si>
  <si>
    <t>20130131Newport</t>
  </si>
  <si>
    <t>20130141Casnewydd</t>
  </si>
  <si>
    <t>20130141Newport</t>
  </si>
  <si>
    <t>20130151Casnewydd</t>
  </si>
  <si>
    <t>20130151Newport</t>
  </si>
  <si>
    <t>20130161Casnewydd</t>
  </si>
  <si>
    <t>20130161Newport</t>
  </si>
  <si>
    <t>201301Nursery1Casnewydd</t>
  </si>
  <si>
    <t>201301Nursery1Newport</t>
  </si>
  <si>
    <t>201301R1Casnewydd</t>
  </si>
  <si>
    <t>201301R1Newport</t>
  </si>
  <si>
    <t>20130111Caerdydd</t>
  </si>
  <si>
    <t>20130111Cardiff</t>
  </si>
  <si>
    <t>201301101Caerdydd</t>
  </si>
  <si>
    <t>201301101Cardiff</t>
  </si>
  <si>
    <t>201301111Caerdydd</t>
  </si>
  <si>
    <t>201301111Cardiff</t>
  </si>
  <si>
    <t>201301121Caerdydd</t>
  </si>
  <si>
    <t>201301121Cardiff</t>
  </si>
  <si>
    <t>201301131Caerdydd</t>
  </si>
  <si>
    <t>201301131Cardiff</t>
  </si>
  <si>
    <t>20130121Caerdydd</t>
  </si>
  <si>
    <t>20130121Cardiff</t>
  </si>
  <si>
    <t>20130131Caerdydd</t>
  </si>
  <si>
    <t>20130131Cardiff</t>
  </si>
  <si>
    <t>20130141Caerdydd</t>
  </si>
  <si>
    <t>20130141Cardiff</t>
  </si>
  <si>
    <t>20130151Caerdydd</t>
  </si>
  <si>
    <t>20130151Cardiff</t>
  </si>
  <si>
    <t>20130161Caerdydd</t>
  </si>
  <si>
    <t>20130161Cardiff</t>
  </si>
  <si>
    <t>20130171Caerdydd</t>
  </si>
  <si>
    <t>20130171Cardiff</t>
  </si>
  <si>
    <t>20130181Caerdydd</t>
  </si>
  <si>
    <t>20130181Cardiff</t>
  </si>
  <si>
    <t>20130191Caerdydd</t>
  </si>
  <si>
    <t>20130191Cardiff</t>
  </si>
  <si>
    <t>201301Nursery1Caerdydd</t>
  </si>
  <si>
    <t>201301Nursery1Cardiff</t>
  </si>
  <si>
    <t>201301R1Caerdydd</t>
  </si>
  <si>
    <t>201301R1Cardiff</t>
  </si>
  <si>
    <t>20140111Ynys Môn</t>
  </si>
  <si>
    <t>20140111Isle of Anglesey</t>
  </si>
  <si>
    <t>201401101Ynys Môn</t>
  </si>
  <si>
    <t>201401101Isle of Anglesey</t>
  </si>
  <si>
    <t>201401111Ynys Môn</t>
  </si>
  <si>
    <t>201401111Isle of Anglesey</t>
  </si>
  <si>
    <t>201401121Ynys Môn</t>
  </si>
  <si>
    <t>201401121Isle of Anglesey</t>
  </si>
  <si>
    <t>201401131Ynys Môn</t>
  </si>
  <si>
    <t>201401131Isle of Anglesey</t>
  </si>
  <si>
    <t>20140121Ynys Môn</t>
  </si>
  <si>
    <t>20140121Isle of Anglesey</t>
  </si>
  <si>
    <t>20140131Ynys Môn</t>
  </si>
  <si>
    <t>20140131Isle of Anglesey</t>
  </si>
  <si>
    <t>20140141Ynys Môn</t>
  </si>
  <si>
    <t>20140141Isle of Anglesey</t>
  </si>
  <si>
    <t>20140151Ynys Môn</t>
  </si>
  <si>
    <t>20140151Isle of Anglesey</t>
  </si>
  <si>
    <t>20140161Ynys Môn</t>
  </si>
  <si>
    <t>20140161Isle of Anglesey</t>
  </si>
  <si>
    <t>20140171Ynys Môn</t>
  </si>
  <si>
    <t>20140171Isle of Anglesey</t>
  </si>
  <si>
    <t>20140181Ynys Môn</t>
  </si>
  <si>
    <t>20140181Isle of Anglesey</t>
  </si>
  <si>
    <t>20140191Ynys Môn</t>
  </si>
  <si>
    <t>20140191Isle of Anglesey</t>
  </si>
  <si>
    <t>201401Nursery1Ynys Môn</t>
  </si>
  <si>
    <t>201401Nursery1Isle of Anglesey</t>
  </si>
  <si>
    <t>201401R1Ynys Môn</t>
  </si>
  <si>
    <t>201401R1Isle of Anglesey</t>
  </si>
  <si>
    <t>20140111Gwynedd</t>
  </si>
  <si>
    <t>201401101Gwynedd</t>
  </si>
  <si>
    <t>201401111Gwynedd</t>
  </si>
  <si>
    <t>201401121Gwynedd</t>
  </si>
  <si>
    <t>201401131Gwynedd</t>
  </si>
  <si>
    <t>20140121Gwynedd</t>
  </si>
  <si>
    <t>20140131Gwynedd</t>
  </si>
  <si>
    <t>20140141Gwynedd</t>
  </si>
  <si>
    <t>20140151Gwynedd</t>
  </si>
  <si>
    <t>20140161Gwynedd</t>
  </si>
  <si>
    <t>20140171Gwynedd</t>
  </si>
  <si>
    <t>20140181Gwynedd</t>
  </si>
  <si>
    <t>20140191Gwynedd</t>
  </si>
  <si>
    <t>201401Nursery1Gwynedd</t>
  </si>
  <si>
    <t>201401R1Gwynedd</t>
  </si>
  <si>
    <t>20140111Conwy</t>
  </si>
  <si>
    <t>201401101Conwy</t>
  </si>
  <si>
    <t>201401111Conwy</t>
  </si>
  <si>
    <t>201401121Conwy</t>
  </si>
  <si>
    <t>201401131Conwy</t>
  </si>
  <si>
    <t>20140121Conwy</t>
  </si>
  <si>
    <t>20140131Conwy</t>
  </si>
  <si>
    <t>20140141Conwy</t>
  </si>
  <si>
    <t>20140151Conwy</t>
  </si>
  <si>
    <t>20140161Conwy</t>
  </si>
  <si>
    <t>20140171Conwy</t>
  </si>
  <si>
    <t>20140181Conwy</t>
  </si>
  <si>
    <t>20140191Conwy</t>
  </si>
  <si>
    <t>201401Nursery1Conwy</t>
  </si>
  <si>
    <t>201401R1Conwy</t>
  </si>
  <si>
    <t>20140111Sir Ddinbych</t>
  </si>
  <si>
    <t>20140111Denbighshire</t>
  </si>
  <si>
    <t>201401101Sir Ddinbych</t>
  </si>
  <si>
    <t>201401101Denbighshire</t>
  </si>
  <si>
    <t>201401111Sir Ddinbych</t>
  </si>
  <si>
    <t>201401111Denbighshire</t>
  </si>
  <si>
    <t>201401121Sir Ddinbych</t>
  </si>
  <si>
    <t>201401121Denbighshire</t>
  </si>
  <si>
    <t>201401131Sir Ddinbych</t>
  </si>
  <si>
    <t>201401131Denbighshire</t>
  </si>
  <si>
    <t>20140121Sir Ddinbych</t>
  </si>
  <si>
    <t>20140121Denbighshire</t>
  </si>
  <si>
    <t>20140131Sir Ddinbych</t>
  </si>
  <si>
    <t>20140131Denbighshire</t>
  </si>
  <si>
    <t>20140141Sir Ddinbych</t>
  </si>
  <si>
    <t>20140141Denbighshire</t>
  </si>
  <si>
    <t>20140151Sir Ddinbych</t>
  </si>
  <si>
    <t>20140151Denbighshire</t>
  </si>
  <si>
    <t>20140161Sir Ddinbych</t>
  </si>
  <si>
    <t>20140161Denbighshire</t>
  </si>
  <si>
    <t>20140171Sir Ddinbych</t>
  </si>
  <si>
    <t>20140171Denbighshire</t>
  </si>
  <si>
    <t>20140181Sir Ddinbych</t>
  </si>
  <si>
    <t>20140181Denbighshire</t>
  </si>
  <si>
    <t>20140191Sir Ddinbych</t>
  </si>
  <si>
    <t>20140191Denbighshire</t>
  </si>
  <si>
    <t>201401Nursery1Sir Ddinbych</t>
  </si>
  <si>
    <t>201401Nursery1Denbighshire</t>
  </si>
  <si>
    <t>201401R1Sir Ddinbych</t>
  </si>
  <si>
    <t>201401R1Denbighshire</t>
  </si>
  <si>
    <t>20140111Sir y Fflint</t>
  </si>
  <si>
    <t>20140111Flintshire</t>
  </si>
  <si>
    <t>201401101Sir y Fflint</t>
  </si>
  <si>
    <t>201401101Flintshire</t>
  </si>
  <si>
    <t>201401111Sir y Fflint</t>
  </si>
  <si>
    <t>201401111Flintshire</t>
  </si>
  <si>
    <t>201401121Sir y Fflint</t>
  </si>
  <si>
    <t>201401121Flintshire</t>
  </si>
  <si>
    <t>201401131Sir y Fflint</t>
  </si>
  <si>
    <t>201401131Flintshire</t>
  </si>
  <si>
    <t>20140121Sir y Fflint</t>
  </si>
  <si>
    <t>20140121Flintshire</t>
  </si>
  <si>
    <t>20140131Sir y Fflint</t>
  </si>
  <si>
    <t>20140131Flintshire</t>
  </si>
  <si>
    <t>20140141Sir y Fflint</t>
  </si>
  <si>
    <t>20140141Flintshire</t>
  </si>
  <si>
    <t>20140151Sir y Fflint</t>
  </si>
  <si>
    <t>20140151Flintshire</t>
  </si>
  <si>
    <t>20140161Sir y Fflint</t>
  </si>
  <si>
    <t>20140161Flintshire</t>
  </si>
  <si>
    <t>20140171Sir y Fflint</t>
  </si>
  <si>
    <t>20140171Flintshire</t>
  </si>
  <si>
    <t>20140181Sir y Fflint</t>
  </si>
  <si>
    <t>20140181Flintshire</t>
  </si>
  <si>
    <t>20140191Sir y Fflint</t>
  </si>
  <si>
    <t>20140191Flintshire</t>
  </si>
  <si>
    <t>201401Nursery1Sir y Fflint</t>
  </si>
  <si>
    <t>201401Nursery1Flintshire</t>
  </si>
  <si>
    <t>201401R1Sir y Fflint</t>
  </si>
  <si>
    <t>201401R1Flintshire</t>
  </si>
  <si>
    <t>20140111Wrecsam</t>
  </si>
  <si>
    <t>20140111Wrexham</t>
  </si>
  <si>
    <t>201401101Wrecsam</t>
  </si>
  <si>
    <t>201401101Wrexham</t>
  </si>
  <si>
    <t>201401111Wrecsam</t>
  </si>
  <si>
    <t>201401111Wrexham</t>
  </si>
  <si>
    <t>201401121Wrecsam</t>
  </si>
  <si>
    <t>201401121Wrexham</t>
  </si>
  <si>
    <t>201401131Wrecsam</t>
  </si>
  <si>
    <t>201401131Wrexham</t>
  </si>
  <si>
    <t>20140121Wrecsam</t>
  </si>
  <si>
    <t>20140121Wrexham</t>
  </si>
  <si>
    <t>20140131Wrecsam</t>
  </si>
  <si>
    <t>20140131Wrexham</t>
  </si>
  <si>
    <t>20140141Wrecsam</t>
  </si>
  <si>
    <t>20140141Wrexham</t>
  </si>
  <si>
    <t>20140151Wrecsam</t>
  </si>
  <si>
    <t>20140151Wrexham</t>
  </si>
  <si>
    <t>20140161Wrecsam</t>
  </si>
  <si>
    <t>20140161Wrexham</t>
  </si>
  <si>
    <t>20140171Wrecsam</t>
  </si>
  <si>
    <t>20140171Wrexham</t>
  </si>
  <si>
    <t>20140181Wrecsam</t>
  </si>
  <si>
    <t>20140181Wrexham</t>
  </si>
  <si>
    <t>20140191Wrecsam</t>
  </si>
  <si>
    <t>20140191Wrexham</t>
  </si>
  <si>
    <t>201401Nursery1Wrecsam</t>
  </si>
  <si>
    <t>201401Nursery1Wrexham</t>
  </si>
  <si>
    <t>201401R1Wrecsam</t>
  </si>
  <si>
    <t>201401R1Wrexham</t>
  </si>
  <si>
    <t>20140111Powys</t>
  </si>
  <si>
    <t>201401101Powys</t>
  </si>
  <si>
    <t>201401111Powys</t>
  </si>
  <si>
    <t>201401121Powys</t>
  </si>
  <si>
    <t>201401131Powys</t>
  </si>
  <si>
    <t>20140121Powys</t>
  </si>
  <si>
    <t>20140131Powys</t>
  </si>
  <si>
    <t>20140141Powys</t>
  </si>
  <si>
    <t>20140151Powys</t>
  </si>
  <si>
    <t>20140161Powys</t>
  </si>
  <si>
    <t>20140171Powys</t>
  </si>
  <si>
    <t>20140181Powys</t>
  </si>
  <si>
    <t>20140191Powys</t>
  </si>
  <si>
    <t>201401Nursery1Powys</t>
  </si>
  <si>
    <t>201401R1Powys</t>
  </si>
  <si>
    <t>20140111Ceredigion</t>
  </si>
  <si>
    <t>201401101Ceredigion</t>
  </si>
  <si>
    <t>201401111Ceredigion</t>
  </si>
  <si>
    <t>201401121Ceredigion</t>
  </si>
  <si>
    <t>201401131Ceredigion</t>
  </si>
  <si>
    <t>20140121Ceredigion</t>
  </si>
  <si>
    <t>20140131Ceredigion</t>
  </si>
  <si>
    <t>20140141Ceredigion</t>
  </si>
  <si>
    <t>20140151Ceredigion</t>
  </si>
  <si>
    <t>20140161Ceredigion</t>
  </si>
  <si>
    <t>20140171Ceredigion</t>
  </si>
  <si>
    <t>20140181Ceredigion</t>
  </si>
  <si>
    <t>20140191Ceredigion</t>
  </si>
  <si>
    <t>201401Nursery1Ceredigion</t>
  </si>
  <si>
    <t>201401R1Ceredigion</t>
  </si>
  <si>
    <t>20140111Sir Benfro</t>
  </si>
  <si>
    <t>20140111Pembrokeshire</t>
  </si>
  <si>
    <t>201401101Sir Benfro</t>
  </si>
  <si>
    <t>201401101Pembrokeshire</t>
  </si>
  <si>
    <t>201401111Sir Benfro</t>
  </si>
  <si>
    <t>201401111Pembrokeshire</t>
  </si>
  <si>
    <t>201401121Sir Benfro</t>
  </si>
  <si>
    <t>201401121Pembrokeshire</t>
  </si>
  <si>
    <t>201401131Sir Benfro</t>
  </si>
  <si>
    <t>201401131Pembrokeshire</t>
  </si>
  <si>
    <t>20140121Sir Benfro</t>
  </si>
  <si>
    <t>20140121Pembrokeshire</t>
  </si>
  <si>
    <t>20140131Sir Benfro</t>
  </si>
  <si>
    <t>20140131Pembrokeshire</t>
  </si>
  <si>
    <t>20140141Sir Benfro</t>
  </si>
  <si>
    <t>20140141Pembrokeshire</t>
  </si>
  <si>
    <t>20140151Sir Benfro</t>
  </si>
  <si>
    <t>20140151Pembrokeshire</t>
  </si>
  <si>
    <t>20140161Sir Benfro</t>
  </si>
  <si>
    <t>20140161Pembrokeshire</t>
  </si>
  <si>
    <t>20140171Sir Benfro</t>
  </si>
  <si>
    <t>20140171Pembrokeshire</t>
  </si>
  <si>
    <t>20140181Sir Benfro</t>
  </si>
  <si>
    <t>20140181Pembrokeshire</t>
  </si>
  <si>
    <t>20140191Sir Benfro</t>
  </si>
  <si>
    <t>20140191Pembrokeshire</t>
  </si>
  <si>
    <t>201401Nursery1Sir Benfro</t>
  </si>
  <si>
    <t>201401Nursery1Pembrokeshire</t>
  </si>
  <si>
    <t>201401R1Sir Benfro</t>
  </si>
  <si>
    <t>201401R1Pembrokeshire</t>
  </si>
  <si>
    <t>20140111Sir Gaerfyrddin</t>
  </si>
  <si>
    <t>20140111Carmarthenshire</t>
  </si>
  <si>
    <t>201401101Sir Gaerfyrddin</t>
  </si>
  <si>
    <t>201401101Carmarthenshire</t>
  </si>
  <si>
    <t>201401111Sir Gaerfyrddin</t>
  </si>
  <si>
    <t>201401111Carmarthenshire</t>
  </si>
  <si>
    <t>201401121Sir Gaerfyrddin</t>
  </si>
  <si>
    <t>201401121Carmarthenshire</t>
  </si>
  <si>
    <t>201401131Sir Gaerfyrddin</t>
  </si>
  <si>
    <t>201401131Carmarthenshire</t>
  </si>
  <si>
    <t>201401141Sir Gaerfyrddin</t>
  </si>
  <si>
    <t>201401141Carmarthenshire</t>
  </si>
  <si>
    <t>20140121Sir Gaerfyrddin</t>
  </si>
  <si>
    <t>20140121Carmarthenshire</t>
  </si>
  <si>
    <t>20140131Sir Gaerfyrddin</t>
  </si>
  <si>
    <t>20140131Carmarthenshire</t>
  </si>
  <si>
    <t>20140141Sir Gaerfyrddin</t>
  </si>
  <si>
    <t>20140141Carmarthenshire</t>
  </si>
  <si>
    <t>20140151Sir Gaerfyrddin</t>
  </si>
  <si>
    <t>20140151Carmarthenshire</t>
  </si>
  <si>
    <t>20140161Sir Gaerfyrddin</t>
  </si>
  <si>
    <t>20140161Carmarthenshire</t>
  </si>
  <si>
    <t>20140171Sir Gaerfyrddin</t>
  </si>
  <si>
    <t>20140171Carmarthenshire</t>
  </si>
  <si>
    <t>20140181Sir Gaerfyrddin</t>
  </si>
  <si>
    <t>20140181Carmarthenshire</t>
  </si>
  <si>
    <t>20140191Sir Gaerfyrddin</t>
  </si>
  <si>
    <t>20140191Carmarthenshire</t>
  </si>
  <si>
    <t>201401Nursery1Sir Gaerfyrddin</t>
  </si>
  <si>
    <t>201401Nursery1Carmarthenshire</t>
  </si>
  <si>
    <t>201401R1Sir Gaerfyrddin</t>
  </si>
  <si>
    <t>201401R1Carmarthenshire</t>
  </si>
  <si>
    <t>20140111Abertawe</t>
  </si>
  <si>
    <t>20140111Swansea</t>
  </si>
  <si>
    <t>201401101Abertawe</t>
  </si>
  <si>
    <t>201401101Swansea</t>
  </si>
  <si>
    <t>201401111Abertawe</t>
  </si>
  <si>
    <t>201401111Swansea</t>
  </si>
  <si>
    <t>201401121Abertawe</t>
  </si>
  <si>
    <t>201401121Swansea</t>
  </si>
  <si>
    <t>201401131Abertawe</t>
  </si>
  <si>
    <t>201401131Swansea</t>
  </si>
  <si>
    <t>20140121Abertawe</t>
  </si>
  <si>
    <t>20140121Swansea</t>
  </si>
  <si>
    <t>20140131Abertawe</t>
  </si>
  <si>
    <t>20140131Swansea</t>
  </si>
  <si>
    <t>20140141Abertawe</t>
  </si>
  <si>
    <t>20140141Swansea</t>
  </si>
  <si>
    <t>20140151Abertawe</t>
  </si>
  <si>
    <t>20140151Swansea</t>
  </si>
  <si>
    <t>20140161Abertawe</t>
  </si>
  <si>
    <t>20140161Swansea</t>
  </si>
  <si>
    <t>20140171Abertawe</t>
  </si>
  <si>
    <t>20140171Swansea</t>
  </si>
  <si>
    <t>20140181Abertawe</t>
  </si>
  <si>
    <t>20140181Swansea</t>
  </si>
  <si>
    <t>20140191Abertawe</t>
  </si>
  <si>
    <t>20140191Swansea</t>
  </si>
  <si>
    <t>201401Nursery1Abertawe</t>
  </si>
  <si>
    <t>201401Nursery1Swansea</t>
  </si>
  <si>
    <t>201401R1Abertawe</t>
  </si>
  <si>
    <t>201401R1Swansea</t>
  </si>
  <si>
    <t>20140111Castell-nedd Port Talbot</t>
  </si>
  <si>
    <t>20140111Neath Port Talbot</t>
  </si>
  <si>
    <t>201401101Castell-nedd Port Talbot</t>
  </si>
  <si>
    <t>201401101Neath Port Talbot</t>
  </si>
  <si>
    <t>201401111Castell-nedd Port Talbot</t>
  </si>
  <si>
    <t>201401111Neath Port Talbot</t>
  </si>
  <si>
    <t>201401121Castell-nedd Port Talbot</t>
  </si>
  <si>
    <t>201401121Neath Port Talbot</t>
  </si>
  <si>
    <t>201401131Castell-nedd Port Talbot</t>
  </si>
  <si>
    <t>201401131Neath Port Talbot</t>
  </si>
  <si>
    <t>20140121Castell-nedd Port Talbot</t>
  </si>
  <si>
    <t>20140121Neath Port Talbot</t>
  </si>
  <si>
    <t>20140131Castell-nedd Port Talbot</t>
  </si>
  <si>
    <t>20140131Neath Port Talbot</t>
  </si>
  <si>
    <t>20140141Castell-nedd Port Talbot</t>
  </si>
  <si>
    <t>20140141Neath Port Talbot</t>
  </si>
  <si>
    <t>20140151Castell-nedd Port Talbot</t>
  </si>
  <si>
    <t>20140151Neath Port Talbot</t>
  </si>
  <si>
    <t>20140161Castell-nedd Port Talbot</t>
  </si>
  <si>
    <t>20140161Neath Port Talbot</t>
  </si>
  <si>
    <t>20140171Castell-nedd Port Talbot</t>
  </si>
  <si>
    <t>20140171Neath Port Talbot</t>
  </si>
  <si>
    <t>20140181Castell-nedd Port Talbot</t>
  </si>
  <si>
    <t>20140181Neath Port Talbot</t>
  </si>
  <si>
    <t>20140191Castell-nedd Port Talbot</t>
  </si>
  <si>
    <t>20140191Neath Port Talbot</t>
  </si>
  <si>
    <t>201401Nursery1Castell-nedd Port Talbot</t>
  </si>
  <si>
    <t>201401Nursery1Neath Port Talbot</t>
  </si>
  <si>
    <t>201401R1Castell-nedd Port Talbot</t>
  </si>
  <si>
    <t>201401R1Neath Port Talbot</t>
  </si>
  <si>
    <t>20140111Pen-y-bont ar Ogwr</t>
  </si>
  <si>
    <t>20140111Bridgend</t>
  </si>
  <si>
    <t>201401101Pen-y-bont ar Ogwr</t>
  </si>
  <si>
    <t>201401101Bridgend</t>
  </si>
  <si>
    <t>201401111Pen-y-bont ar Ogwr</t>
  </si>
  <si>
    <t>201401111Bridgend</t>
  </si>
  <si>
    <t>201401121Pen-y-bont ar Ogwr</t>
  </si>
  <si>
    <t>201401121Bridgend</t>
  </si>
  <si>
    <t>20140121Pen-y-bont ar Ogwr</t>
  </si>
  <si>
    <t>20140121Bridgend</t>
  </si>
  <si>
    <t>20140131Pen-y-bont ar Ogwr</t>
  </si>
  <si>
    <t>20140131Bridgend</t>
  </si>
  <si>
    <t>20140141Pen-y-bont ar Ogwr</t>
  </si>
  <si>
    <t>20140141Bridgend</t>
  </si>
  <si>
    <t>20140151Pen-y-bont ar Ogwr</t>
  </si>
  <si>
    <t>20140151Bridgend</t>
  </si>
  <si>
    <t>20140161Pen-y-bont ar Ogwr</t>
  </si>
  <si>
    <t>20140161Bridgend</t>
  </si>
  <si>
    <t>20140171Pen-y-bont ar Ogwr</t>
  </si>
  <si>
    <t>20140171Bridgend</t>
  </si>
  <si>
    <t>20140181Pen-y-bont ar Ogwr</t>
  </si>
  <si>
    <t>20140181Bridgend</t>
  </si>
  <si>
    <t>20140191Pen-y-bont ar Ogwr</t>
  </si>
  <si>
    <t>20140191Bridgend</t>
  </si>
  <si>
    <t>201401Nursery1Pen-y-bont ar Ogwr</t>
  </si>
  <si>
    <t>201401Nursery1Bridgend</t>
  </si>
  <si>
    <t>201401R1Pen-y-bont ar Ogwr</t>
  </si>
  <si>
    <t>201401R1Bridgend</t>
  </si>
  <si>
    <t>20140111Bro Morgannwg</t>
  </si>
  <si>
    <t>20140111The Vale of Glamorgan</t>
  </si>
  <si>
    <t>201401101Bro Morgannwg</t>
  </si>
  <si>
    <t>201401101The Vale of Glamorgan</t>
  </si>
  <si>
    <t>201401111Bro Morgannwg</t>
  </si>
  <si>
    <t>201401111The Vale of Glamorgan</t>
  </si>
  <si>
    <t>201401121Bro Morgannwg</t>
  </si>
  <si>
    <t>201401121The Vale of Glamorgan</t>
  </si>
  <si>
    <t>201401131Bro Morgannwg</t>
  </si>
  <si>
    <t>201401131The Vale of Glamorgan</t>
  </si>
  <si>
    <t>20140121Bro Morgannwg</t>
  </si>
  <si>
    <t>20140121The Vale of Glamorgan</t>
  </si>
  <si>
    <t>20140131Bro Morgannwg</t>
  </si>
  <si>
    <t>20140131The Vale of Glamorgan</t>
  </si>
  <si>
    <t>20140141Bro Morgannwg</t>
  </si>
  <si>
    <t>20140141The Vale of Glamorgan</t>
  </si>
  <si>
    <t>20140151Bro Morgannwg</t>
  </si>
  <si>
    <t>20140151The Vale of Glamorgan</t>
  </si>
  <si>
    <t>20140161Bro Morgannwg</t>
  </si>
  <si>
    <t>20140161The Vale of Glamorgan</t>
  </si>
  <si>
    <t>20140171Bro Morgannwg</t>
  </si>
  <si>
    <t>20140171The Vale of Glamorgan</t>
  </si>
  <si>
    <t>20140181Bro Morgannwg</t>
  </si>
  <si>
    <t>20140181The Vale of Glamorgan</t>
  </si>
  <si>
    <t>20140191Bro Morgannwg</t>
  </si>
  <si>
    <t>20140191The Vale of Glamorgan</t>
  </si>
  <si>
    <t>201401Nursery1Bro Morgannwg</t>
  </si>
  <si>
    <t>201401Nursery1The Vale of Glamorgan</t>
  </si>
  <si>
    <t>201401R1Bro Morgannwg</t>
  </si>
  <si>
    <t>201401R1The Vale of Glamorgan</t>
  </si>
  <si>
    <t>20140111Rhondda Cynon Taf</t>
  </si>
  <si>
    <t>201401101Rhondda Cynon Taf</t>
  </si>
  <si>
    <t>201401111Rhondda Cynon Taf</t>
  </si>
  <si>
    <t>201401121Rhondda Cynon Taf</t>
  </si>
  <si>
    <t>201401131Rhondda Cynon Taf</t>
  </si>
  <si>
    <t>20140121Rhondda Cynon Taf</t>
  </si>
  <si>
    <t>20140131Rhondda Cynon Taf</t>
  </si>
  <si>
    <t>20140141Rhondda Cynon Taf</t>
  </si>
  <si>
    <t>20140151Rhondda Cynon Taf</t>
  </si>
  <si>
    <t>20140161Rhondda Cynon Taf</t>
  </si>
  <si>
    <t>20140171Rhondda Cynon Taf</t>
  </si>
  <si>
    <t>20140181Rhondda Cynon Taf</t>
  </si>
  <si>
    <t>20140191Rhondda Cynon Taf</t>
  </si>
  <si>
    <t>201401Nursery1Rhondda Cynon Taf</t>
  </si>
  <si>
    <t>201401R1Rhondda Cynon Taf</t>
  </si>
  <si>
    <t>20140111Merthyr Tudful</t>
  </si>
  <si>
    <t>20140111Merthyr Tydfil</t>
  </si>
  <si>
    <t>20140121Merthyr Tudful</t>
  </si>
  <si>
    <t>20140121Merthyr Tydfil</t>
  </si>
  <si>
    <t>20140131Merthyr Tudful</t>
  </si>
  <si>
    <t>20140131Merthyr Tydfil</t>
  </si>
  <si>
    <t>20140141Merthyr Tudful</t>
  </si>
  <si>
    <t>20140141Merthyr Tydfil</t>
  </si>
  <si>
    <t>20140151Merthyr Tudful</t>
  </si>
  <si>
    <t>20140151Merthyr Tydfil</t>
  </si>
  <si>
    <t>20140161Merthyr Tudful</t>
  </si>
  <si>
    <t>20140161Merthyr Tydfil</t>
  </si>
  <si>
    <t>201401Nursery1Merthyr Tudful</t>
  </si>
  <si>
    <t>201401Nursery1Merthyr Tydfil</t>
  </si>
  <si>
    <t>201401R1Merthyr Tudful</t>
  </si>
  <si>
    <t>201401R1Merthyr Tydfil</t>
  </si>
  <si>
    <t>20140111Caerffili</t>
  </si>
  <si>
    <t>20140111Caerphilly</t>
  </si>
  <si>
    <t>201401101Caerffili</t>
  </si>
  <si>
    <t>201401101Caerphilly</t>
  </si>
  <si>
    <t>201401111Caerffili</t>
  </si>
  <si>
    <t>201401111Caerphilly</t>
  </si>
  <si>
    <t>201401121Caerffili</t>
  </si>
  <si>
    <t>201401121Caerphilly</t>
  </si>
  <si>
    <t>201401131Caerffili</t>
  </si>
  <si>
    <t>201401131Caerphilly</t>
  </si>
  <si>
    <t>201401141Caerffili</t>
  </si>
  <si>
    <t>201401141Caerphilly</t>
  </si>
  <si>
    <t>20140121Caerffili</t>
  </si>
  <si>
    <t>20140121Caerphilly</t>
  </si>
  <si>
    <t>20140131Caerffili</t>
  </si>
  <si>
    <t>20140131Caerphilly</t>
  </si>
  <si>
    <t>20140141Caerffili</t>
  </si>
  <si>
    <t>20140141Caerphilly</t>
  </si>
  <si>
    <t>20140151Caerffili</t>
  </si>
  <si>
    <t>20140151Caerphilly</t>
  </si>
  <si>
    <t>20140161Caerffili</t>
  </si>
  <si>
    <t>20140161Caerphilly</t>
  </si>
  <si>
    <t>20140171Caerffili</t>
  </si>
  <si>
    <t>20140171Caerphilly</t>
  </si>
  <si>
    <t>20140181Caerffili</t>
  </si>
  <si>
    <t>20140181Caerphilly</t>
  </si>
  <si>
    <t>20140191Caerffili</t>
  </si>
  <si>
    <t>20140191Caerphilly</t>
  </si>
  <si>
    <t>201401Nursery1Caerffili</t>
  </si>
  <si>
    <t>201401Nursery1Caerphilly</t>
  </si>
  <si>
    <t>201401R1Caerffili</t>
  </si>
  <si>
    <t>201401R1Caerphilly</t>
  </si>
  <si>
    <t>20140111Blaenau Gwent</t>
  </si>
  <si>
    <t>20140121Blaenau Gwent</t>
  </si>
  <si>
    <t>20140131Blaenau Gwent</t>
  </si>
  <si>
    <t>20140141Blaenau Gwent</t>
  </si>
  <si>
    <t>20140151Blaenau Gwent</t>
  </si>
  <si>
    <t>20140161Blaenau Gwent</t>
  </si>
  <si>
    <t>201401Nursery1Blaenau Gwent</t>
  </si>
  <si>
    <t>201401R1Blaenau Gwent</t>
  </si>
  <si>
    <t>20140111Torfaen</t>
  </si>
  <si>
    <t>201401101Torfaen</t>
  </si>
  <si>
    <t>201401111Torfaen</t>
  </si>
  <si>
    <t>201401121Torfaen</t>
  </si>
  <si>
    <t>201401131Torfaen</t>
  </si>
  <si>
    <t>20140121Torfaen</t>
  </si>
  <si>
    <t>20140131Torfaen</t>
  </si>
  <si>
    <t>20140141Torfaen</t>
  </si>
  <si>
    <t>20140151Torfaen</t>
  </si>
  <si>
    <t>20140161Torfaen</t>
  </si>
  <si>
    <t>20140171Torfaen</t>
  </si>
  <si>
    <t>20140181Torfaen</t>
  </si>
  <si>
    <t>20140191Torfaen</t>
  </si>
  <si>
    <t>201401Nursery1Torfaen</t>
  </si>
  <si>
    <t>201401R1Torfaen</t>
  </si>
  <si>
    <t>20140111Sir Fynwy</t>
  </si>
  <si>
    <t>20140111Monmouthshire</t>
  </si>
  <si>
    <t>20140121Sir Fynwy</t>
  </si>
  <si>
    <t>20140121Monmouthshire</t>
  </si>
  <si>
    <t>20140131Sir Fynwy</t>
  </si>
  <si>
    <t>20140131Monmouthshire</t>
  </si>
  <si>
    <t>20140141Sir Fynwy</t>
  </si>
  <si>
    <t>20140141Monmouthshire</t>
  </si>
  <si>
    <t>20140151Sir Fynwy</t>
  </si>
  <si>
    <t>20140151Monmouthshire</t>
  </si>
  <si>
    <t>20140161Sir Fynwy</t>
  </si>
  <si>
    <t>20140161Monmouthshire</t>
  </si>
  <si>
    <t>201401Nursery1Sir Fynwy</t>
  </si>
  <si>
    <t>201401Nursery1Monmouthshire</t>
  </si>
  <si>
    <t>201401R1Sir Fynwy</t>
  </si>
  <si>
    <t>201401R1Monmouthshire</t>
  </si>
  <si>
    <t>20140111Casnewydd</t>
  </si>
  <si>
    <t>20140111Newport</t>
  </si>
  <si>
    <t>201401111Casnewydd</t>
  </si>
  <si>
    <t>201401111Newport</t>
  </si>
  <si>
    <t>201401121Casnewydd</t>
  </si>
  <si>
    <t>201401121Newport</t>
  </si>
  <si>
    <t>20140121Casnewydd</t>
  </si>
  <si>
    <t>20140121Newport</t>
  </si>
  <si>
    <t>20140131Casnewydd</t>
  </si>
  <si>
    <t>20140131Newport</t>
  </si>
  <si>
    <t>20140141Casnewydd</t>
  </si>
  <si>
    <t>20140141Newport</t>
  </si>
  <si>
    <t>20140151Casnewydd</t>
  </si>
  <si>
    <t>20140151Newport</t>
  </si>
  <si>
    <t>20140161Casnewydd</t>
  </si>
  <si>
    <t>20140161Newport</t>
  </si>
  <si>
    <t>201401Nursery1Casnewydd</t>
  </si>
  <si>
    <t>201401Nursery1Newport</t>
  </si>
  <si>
    <t>201401R1Casnewydd</t>
  </si>
  <si>
    <t>201401R1Newport</t>
  </si>
  <si>
    <t>20140111Caerdydd</t>
  </si>
  <si>
    <t>20140111Cardiff</t>
  </si>
  <si>
    <t>201401101Caerdydd</t>
  </si>
  <si>
    <t>201401101Cardiff</t>
  </si>
  <si>
    <t>201401111Caerdydd</t>
  </si>
  <si>
    <t>201401111Cardiff</t>
  </si>
  <si>
    <t>201401121Caerdydd</t>
  </si>
  <si>
    <t>201401121Cardiff</t>
  </si>
  <si>
    <t>201401131Caerdydd</t>
  </si>
  <si>
    <t>201401131Cardiff</t>
  </si>
  <si>
    <t>20140121Caerdydd</t>
  </si>
  <si>
    <t>20140121Cardiff</t>
  </si>
  <si>
    <t>20140131Caerdydd</t>
  </si>
  <si>
    <t>20140131Cardiff</t>
  </si>
  <si>
    <t>20140141Caerdydd</t>
  </si>
  <si>
    <t>20140141Cardiff</t>
  </si>
  <si>
    <t>20140151Caerdydd</t>
  </si>
  <si>
    <t>20140151Cardiff</t>
  </si>
  <si>
    <t>20140161Caerdydd</t>
  </si>
  <si>
    <t>20140161Cardiff</t>
  </si>
  <si>
    <t>20140171Caerdydd</t>
  </si>
  <si>
    <t>20140171Cardiff</t>
  </si>
  <si>
    <t>20140181Caerdydd</t>
  </si>
  <si>
    <t>20140181Cardiff</t>
  </si>
  <si>
    <t>20140191Caerdydd</t>
  </si>
  <si>
    <t>20140191Cardiff</t>
  </si>
  <si>
    <t>201401Nursery1Caerdydd</t>
  </si>
  <si>
    <t>201401Nursery1Cardiff</t>
  </si>
  <si>
    <t>201401R1Caerdydd</t>
  </si>
  <si>
    <t>201401R1Cardiff</t>
  </si>
  <si>
    <t>20150111Ynys Môn</t>
  </si>
  <si>
    <t>20150111Isle of Anglesey</t>
  </si>
  <si>
    <t>201501101Ynys Môn</t>
  </si>
  <si>
    <t>201501101Isle of Anglesey</t>
  </si>
  <si>
    <t>201501111Ynys Môn</t>
  </si>
  <si>
    <t>201501111Isle of Anglesey</t>
  </si>
  <si>
    <t>201501121Ynys Môn</t>
  </si>
  <si>
    <t>201501121Isle of Anglesey</t>
  </si>
  <si>
    <t>201501131Ynys Môn</t>
  </si>
  <si>
    <t>201501131Isle of Anglesey</t>
  </si>
  <si>
    <t>20150121Ynys Môn</t>
  </si>
  <si>
    <t>20150121Isle of Anglesey</t>
  </si>
  <si>
    <t>20150131Ynys Môn</t>
  </si>
  <si>
    <t>20150131Isle of Anglesey</t>
  </si>
  <si>
    <t>20150141Ynys Môn</t>
  </si>
  <si>
    <t>20150141Isle of Anglesey</t>
  </si>
  <si>
    <t>20150151Ynys Môn</t>
  </si>
  <si>
    <t>20150151Isle of Anglesey</t>
  </si>
  <si>
    <t>20150161Ynys Môn</t>
  </si>
  <si>
    <t>20150161Isle of Anglesey</t>
  </si>
  <si>
    <t>20150171Ynys Môn</t>
  </si>
  <si>
    <t>20150171Isle of Anglesey</t>
  </si>
  <si>
    <t>20150181Ynys Môn</t>
  </si>
  <si>
    <t>20150181Isle of Anglesey</t>
  </si>
  <si>
    <t>20150191Ynys Môn</t>
  </si>
  <si>
    <t>20150191Isle of Anglesey</t>
  </si>
  <si>
    <t>201501Nursery1Ynys Môn</t>
  </si>
  <si>
    <t>201501Nursery1Isle of Anglesey</t>
  </si>
  <si>
    <t>201501R1Ynys Môn</t>
  </si>
  <si>
    <t>201501R1Isle of Anglesey</t>
  </si>
  <si>
    <t>20150111Gwynedd</t>
  </si>
  <si>
    <t>201501101Gwynedd</t>
  </si>
  <si>
    <t>201501111Gwynedd</t>
  </si>
  <si>
    <t>201501121Gwynedd</t>
  </si>
  <si>
    <t>201501131Gwynedd</t>
  </si>
  <si>
    <t>20150121Gwynedd</t>
  </si>
  <si>
    <t>20150131Gwynedd</t>
  </si>
  <si>
    <t>20150141Gwynedd</t>
  </si>
  <si>
    <t>20150151Gwynedd</t>
  </si>
  <si>
    <t>20150161Gwynedd</t>
  </si>
  <si>
    <t>20150171Gwynedd</t>
  </si>
  <si>
    <t>20150181Gwynedd</t>
  </si>
  <si>
    <t>20150191Gwynedd</t>
  </si>
  <si>
    <t>201501Nursery1Gwynedd</t>
  </si>
  <si>
    <t>201501R1Gwynedd</t>
  </si>
  <si>
    <t>20150111Conwy</t>
  </si>
  <si>
    <t>201501101Conwy</t>
  </si>
  <si>
    <t>201501111Conwy</t>
  </si>
  <si>
    <t>201501121Conwy</t>
  </si>
  <si>
    <t>201501131Conwy</t>
  </si>
  <si>
    <t>20150121Conwy</t>
  </si>
  <si>
    <t>20150131Conwy</t>
  </si>
  <si>
    <t>20150141Conwy</t>
  </si>
  <si>
    <t>20150151Conwy</t>
  </si>
  <si>
    <t>20150161Conwy</t>
  </si>
  <si>
    <t>20150171Conwy</t>
  </si>
  <si>
    <t>20150181Conwy</t>
  </si>
  <si>
    <t>20150191Conwy</t>
  </si>
  <si>
    <t>201501Nursery1Conwy</t>
  </si>
  <si>
    <t>201501R1Conwy</t>
  </si>
  <si>
    <t>20150111Sir Ddinbych</t>
  </si>
  <si>
    <t>20150111Denbighshire</t>
  </si>
  <si>
    <t>201501101Sir Ddinbych</t>
  </si>
  <si>
    <t>201501101Denbighshire</t>
  </si>
  <si>
    <t>201501111Sir Ddinbych</t>
  </si>
  <si>
    <t>201501111Denbighshire</t>
  </si>
  <si>
    <t>201501121Sir Ddinbych</t>
  </si>
  <si>
    <t>201501121Denbighshire</t>
  </si>
  <si>
    <t>201501131Sir Ddinbych</t>
  </si>
  <si>
    <t>201501131Denbighshire</t>
  </si>
  <si>
    <t>20150121Sir Ddinbych</t>
  </si>
  <si>
    <t>20150121Denbighshire</t>
  </si>
  <si>
    <t>20150131Sir Ddinbych</t>
  </si>
  <si>
    <t>20150131Denbighshire</t>
  </si>
  <si>
    <t>20150141Sir Ddinbych</t>
  </si>
  <si>
    <t>20150141Denbighshire</t>
  </si>
  <si>
    <t>20150151Sir Ddinbych</t>
  </si>
  <si>
    <t>20150151Denbighshire</t>
  </si>
  <si>
    <t>20150161Sir Ddinbych</t>
  </si>
  <si>
    <t>20150161Denbighshire</t>
  </si>
  <si>
    <t>20150171Sir Ddinbych</t>
  </si>
  <si>
    <t>20150171Denbighshire</t>
  </si>
  <si>
    <t>20150181Sir Ddinbych</t>
  </si>
  <si>
    <t>20150181Denbighshire</t>
  </si>
  <si>
    <t>20150191Sir Ddinbych</t>
  </si>
  <si>
    <t>20150191Denbighshire</t>
  </si>
  <si>
    <t>201501Nursery1Sir Ddinbych</t>
  </si>
  <si>
    <t>201501Nursery1Denbighshire</t>
  </si>
  <si>
    <t>201501R1Sir Ddinbych</t>
  </si>
  <si>
    <t>201501R1Denbighshire</t>
  </si>
  <si>
    <t>20150111Sir y Fflint</t>
  </si>
  <si>
    <t>20150111Flintshire</t>
  </si>
  <si>
    <t>201501101Sir y Fflint</t>
  </si>
  <si>
    <t>201501101Flintshire</t>
  </si>
  <si>
    <t>201501111Sir y Fflint</t>
  </si>
  <si>
    <t>201501111Flintshire</t>
  </si>
  <si>
    <t>201501121Sir y Fflint</t>
  </si>
  <si>
    <t>201501121Flintshire</t>
  </si>
  <si>
    <t>201501131Sir y Fflint</t>
  </si>
  <si>
    <t>201501131Flintshire</t>
  </si>
  <si>
    <t>20150121Sir y Fflint</t>
  </si>
  <si>
    <t>20150121Flintshire</t>
  </si>
  <si>
    <t>20150131Sir y Fflint</t>
  </si>
  <si>
    <t>20150131Flintshire</t>
  </si>
  <si>
    <t>20150141Sir y Fflint</t>
  </si>
  <si>
    <t>20150141Flintshire</t>
  </si>
  <si>
    <t>20150151Sir y Fflint</t>
  </si>
  <si>
    <t>20150151Flintshire</t>
  </si>
  <si>
    <t>20150161Sir y Fflint</t>
  </si>
  <si>
    <t>20150161Flintshire</t>
  </si>
  <si>
    <t>20150171Sir y Fflint</t>
  </si>
  <si>
    <t>20150171Flintshire</t>
  </si>
  <si>
    <t>20150181Sir y Fflint</t>
  </si>
  <si>
    <t>20150181Flintshire</t>
  </si>
  <si>
    <t>20150191Sir y Fflint</t>
  </si>
  <si>
    <t>20150191Flintshire</t>
  </si>
  <si>
    <t>201501Nursery1Sir y Fflint</t>
  </si>
  <si>
    <t>201501Nursery1Flintshire</t>
  </si>
  <si>
    <t>201501R1Sir y Fflint</t>
  </si>
  <si>
    <t>201501R1Flintshire</t>
  </si>
  <si>
    <t>20150111Wrecsam</t>
  </si>
  <si>
    <t>20150111Wrexham</t>
  </si>
  <si>
    <t>201501101Wrecsam</t>
  </si>
  <si>
    <t>201501101Wrexham</t>
  </si>
  <si>
    <t>201501111Wrecsam</t>
  </si>
  <si>
    <t>201501111Wrexham</t>
  </si>
  <si>
    <t>201501121Wrecsam</t>
  </si>
  <si>
    <t>201501121Wrexham</t>
  </si>
  <si>
    <t>201501131Wrecsam</t>
  </si>
  <si>
    <t>201501131Wrexham</t>
  </si>
  <si>
    <t>20150121Wrecsam</t>
  </si>
  <si>
    <t>20150121Wrexham</t>
  </si>
  <si>
    <t>20150131Wrecsam</t>
  </si>
  <si>
    <t>20150131Wrexham</t>
  </si>
  <si>
    <t>20150141Wrecsam</t>
  </si>
  <si>
    <t>20150141Wrexham</t>
  </si>
  <si>
    <t>20150151Wrecsam</t>
  </si>
  <si>
    <t>20150151Wrexham</t>
  </si>
  <si>
    <t>20150161Wrecsam</t>
  </si>
  <si>
    <t>20150161Wrexham</t>
  </si>
  <si>
    <t>20150171Wrecsam</t>
  </si>
  <si>
    <t>20150171Wrexham</t>
  </si>
  <si>
    <t>20150181Wrecsam</t>
  </si>
  <si>
    <t>20150181Wrexham</t>
  </si>
  <si>
    <t>20150191Wrecsam</t>
  </si>
  <si>
    <t>20150191Wrexham</t>
  </si>
  <si>
    <t>201501Nursery1Wrecsam</t>
  </si>
  <si>
    <t>201501Nursery1Wrexham</t>
  </si>
  <si>
    <t>201501R1Wrecsam</t>
  </si>
  <si>
    <t>201501R1Wrexham</t>
  </si>
  <si>
    <t>20150111Powys</t>
  </si>
  <si>
    <t>201501101Powys</t>
  </si>
  <si>
    <t>201501111Powys</t>
  </si>
  <si>
    <t>201501121Powys</t>
  </si>
  <si>
    <t>201501131Powys</t>
  </si>
  <si>
    <t>20150121Powys</t>
  </si>
  <si>
    <t>20150131Powys</t>
  </si>
  <si>
    <t>20150141Powys</t>
  </si>
  <si>
    <t>20150151Powys</t>
  </si>
  <si>
    <t>20150161Powys</t>
  </si>
  <si>
    <t>20150171Powys</t>
  </si>
  <si>
    <t>20150181Powys</t>
  </si>
  <si>
    <t>20150191Powys</t>
  </si>
  <si>
    <t>201501Nursery1Powys</t>
  </si>
  <si>
    <t>201501R1Powys</t>
  </si>
  <si>
    <t>20150111Ceredigion</t>
  </si>
  <si>
    <t>201501101Ceredigion</t>
  </si>
  <si>
    <t>201501111Ceredigion</t>
  </si>
  <si>
    <t>201501121Ceredigion</t>
  </si>
  <si>
    <t>201501131Ceredigion</t>
  </si>
  <si>
    <t>20150121Ceredigion</t>
  </si>
  <si>
    <t>20150131Ceredigion</t>
  </si>
  <si>
    <t>20150141Ceredigion</t>
  </si>
  <si>
    <t>20150151Ceredigion</t>
  </si>
  <si>
    <t>20150161Ceredigion</t>
  </si>
  <si>
    <t>20150171Ceredigion</t>
  </si>
  <si>
    <t>20150181Ceredigion</t>
  </si>
  <si>
    <t>20150191Ceredigion</t>
  </si>
  <si>
    <t>201501Nursery1Ceredigion</t>
  </si>
  <si>
    <t>201501R1Ceredigion</t>
  </si>
  <si>
    <t>20150111Sir Benfro</t>
  </si>
  <si>
    <t>20150111Pembrokeshire</t>
  </si>
  <si>
    <t>201501101Sir Benfro</t>
  </si>
  <si>
    <t>201501101Pembrokeshire</t>
  </si>
  <si>
    <t>201501111Sir Benfro</t>
  </si>
  <si>
    <t>201501111Pembrokeshire</t>
  </si>
  <si>
    <t>201501121Sir Benfro</t>
  </si>
  <si>
    <t>201501121Pembrokeshire</t>
  </si>
  <si>
    <t>201501131Sir Benfro</t>
  </si>
  <si>
    <t>201501131Pembrokeshire</t>
  </si>
  <si>
    <t>20150121Sir Benfro</t>
  </si>
  <si>
    <t>20150121Pembrokeshire</t>
  </si>
  <si>
    <t>20150131Sir Benfro</t>
  </si>
  <si>
    <t>20150131Pembrokeshire</t>
  </si>
  <si>
    <t>20150141Sir Benfro</t>
  </si>
  <si>
    <t>20150141Pembrokeshire</t>
  </si>
  <si>
    <t>20150151Sir Benfro</t>
  </si>
  <si>
    <t>20150151Pembrokeshire</t>
  </si>
  <si>
    <t>20150161Sir Benfro</t>
  </si>
  <si>
    <t>20150161Pembrokeshire</t>
  </si>
  <si>
    <t>20150171Sir Benfro</t>
  </si>
  <si>
    <t>20150171Pembrokeshire</t>
  </si>
  <si>
    <t>20150181Sir Benfro</t>
  </si>
  <si>
    <t>20150181Pembrokeshire</t>
  </si>
  <si>
    <t>20150191Sir Benfro</t>
  </si>
  <si>
    <t>20150191Pembrokeshire</t>
  </si>
  <si>
    <t>201501Nursery1Sir Benfro</t>
  </si>
  <si>
    <t>201501Nursery1Pembrokeshire</t>
  </si>
  <si>
    <t>201501R1Sir Benfro</t>
  </si>
  <si>
    <t>201501R1Pembrokeshire</t>
  </si>
  <si>
    <t>20150111Sir Gaerfyrddin</t>
  </si>
  <si>
    <t>20150111Carmarthenshire</t>
  </si>
  <si>
    <t>201501101Sir Gaerfyrddin</t>
  </si>
  <si>
    <t>201501101Carmarthenshire</t>
  </si>
  <si>
    <t>201501111Sir Gaerfyrddin</t>
  </si>
  <si>
    <t>201501111Carmarthenshire</t>
  </si>
  <si>
    <t>201501121Sir Gaerfyrddin</t>
  </si>
  <si>
    <t>201501121Carmarthenshire</t>
  </si>
  <si>
    <t>201501131Sir Gaerfyrddin</t>
  </si>
  <si>
    <t>201501131Carmarthenshire</t>
  </si>
  <si>
    <t>201501141Sir Gaerfyrddin</t>
  </si>
  <si>
    <t>201501141Carmarthenshire</t>
  </si>
  <si>
    <t>20150121Sir Gaerfyrddin</t>
  </si>
  <si>
    <t>20150121Carmarthenshire</t>
  </si>
  <si>
    <t>20150131Sir Gaerfyrddin</t>
  </si>
  <si>
    <t>20150131Carmarthenshire</t>
  </si>
  <si>
    <t>20150141Sir Gaerfyrddin</t>
  </si>
  <si>
    <t>20150141Carmarthenshire</t>
  </si>
  <si>
    <t>20150151Sir Gaerfyrddin</t>
  </si>
  <si>
    <t>20150151Carmarthenshire</t>
  </si>
  <si>
    <t>20150161Sir Gaerfyrddin</t>
  </si>
  <si>
    <t>20150161Carmarthenshire</t>
  </si>
  <si>
    <t>20150171Sir Gaerfyrddin</t>
  </si>
  <si>
    <t>20150171Carmarthenshire</t>
  </si>
  <si>
    <t>20150181Sir Gaerfyrddin</t>
  </si>
  <si>
    <t>20150181Carmarthenshire</t>
  </si>
  <si>
    <t>20150191Sir Gaerfyrddin</t>
  </si>
  <si>
    <t>20150191Carmarthenshire</t>
  </si>
  <si>
    <t>201501Nursery1Sir Gaerfyrddin</t>
  </si>
  <si>
    <t>201501Nursery1Carmarthenshire</t>
  </si>
  <si>
    <t>201501R1Sir Gaerfyrddin</t>
  </si>
  <si>
    <t>201501R1Carmarthenshire</t>
  </si>
  <si>
    <t>20150111Abertawe</t>
  </si>
  <si>
    <t>20150111Swansea</t>
  </si>
  <si>
    <t>201501101Abertawe</t>
  </si>
  <si>
    <t>201501101Swansea</t>
  </si>
  <si>
    <t>201501111Abertawe</t>
  </si>
  <si>
    <t>201501111Swansea</t>
  </si>
  <si>
    <t>201501121Abertawe</t>
  </si>
  <si>
    <t>201501121Swansea</t>
  </si>
  <si>
    <t>201501131Abertawe</t>
  </si>
  <si>
    <t>201501131Swansea</t>
  </si>
  <si>
    <t>20150121Abertawe</t>
  </si>
  <si>
    <t>20150121Swansea</t>
  </si>
  <si>
    <t>20150131Abertawe</t>
  </si>
  <si>
    <t>20150131Swansea</t>
  </si>
  <si>
    <t>20150141Abertawe</t>
  </si>
  <si>
    <t>20150141Swansea</t>
  </si>
  <si>
    <t>20150151Abertawe</t>
  </si>
  <si>
    <t>20150151Swansea</t>
  </si>
  <si>
    <t>20150161Abertawe</t>
  </si>
  <si>
    <t>20150161Swansea</t>
  </si>
  <si>
    <t>20150171Abertawe</t>
  </si>
  <si>
    <t>20150171Swansea</t>
  </si>
  <si>
    <t>20150181Abertawe</t>
  </si>
  <si>
    <t>20150181Swansea</t>
  </si>
  <si>
    <t>20150191Abertawe</t>
  </si>
  <si>
    <t>20150191Swansea</t>
  </si>
  <si>
    <t>201501Nursery1Abertawe</t>
  </si>
  <si>
    <t>201501Nursery1Swansea</t>
  </si>
  <si>
    <t>201501R1Abertawe</t>
  </si>
  <si>
    <t>201501R1Swansea</t>
  </si>
  <si>
    <t>20150111Castell-nedd Port Talbot</t>
  </si>
  <si>
    <t>20150111Neath Port Talbot</t>
  </si>
  <si>
    <t>201501101Castell-nedd Port Talbot</t>
  </si>
  <si>
    <t>201501101Neath Port Talbot</t>
  </si>
  <si>
    <t>201501111Castell-nedd Port Talbot</t>
  </si>
  <si>
    <t>201501111Neath Port Talbot</t>
  </si>
  <si>
    <t>201501121Castell-nedd Port Talbot</t>
  </si>
  <si>
    <t>201501121Neath Port Talbot</t>
  </si>
  <si>
    <t>201501131Castell-nedd Port Talbot</t>
  </si>
  <si>
    <t>201501131Neath Port Talbot</t>
  </si>
  <si>
    <t>20150121Castell-nedd Port Talbot</t>
  </si>
  <si>
    <t>20150121Neath Port Talbot</t>
  </si>
  <si>
    <t>20150131Castell-nedd Port Talbot</t>
  </si>
  <si>
    <t>20150131Neath Port Talbot</t>
  </si>
  <si>
    <t>20150141Castell-nedd Port Talbot</t>
  </si>
  <si>
    <t>20150141Neath Port Talbot</t>
  </si>
  <si>
    <t>20150151Castell-nedd Port Talbot</t>
  </si>
  <si>
    <t>20150151Neath Port Talbot</t>
  </si>
  <si>
    <t>20150161Castell-nedd Port Talbot</t>
  </si>
  <si>
    <t>20150161Neath Port Talbot</t>
  </si>
  <si>
    <t>20150171Castell-nedd Port Talbot</t>
  </si>
  <si>
    <t>20150171Neath Port Talbot</t>
  </si>
  <si>
    <t>20150181Castell-nedd Port Talbot</t>
  </si>
  <si>
    <t>20150181Neath Port Talbot</t>
  </si>
  <si>
    <t>20150191Castell-nedd Port Talbot</t>
  </si>
  <si>
    <t>20150191Neath Port Talbot</t>
  </si>
  <si>
    <t>201501Nursery1Castell-nedd Port Talbot</t>
  </si>
  <si>
    <t>201501Nursery1Neath Port Talbot</t>
  </si>
  <si>
    <t>201501R1Castell-nedd Port Talbot</t>
  </si>
  <si>
    <t>201501R1Neath Port Talbot</t>
  </si>
  <si>
    <t>20150111Pen-y-bont ar Ogwr</t>
  </si>
  <si>
    <t>20150111Bridgend</t>
  </si>
  <si>
    <t>201501101Pen-y-bont ar Ogwr</t>
  </si>
  <si>
    <t>201501101Bridgend</t>
  </si>
  <si>
    <t>201501111Pen-y-bont ar Ogwr</t>
  </si>
  <si>
    <t>201501111Bridgend</t>
  </si>
  <si>
    <t>201501121Pen-y-bont ar Ogwr</t>
  </si>
  <si>
    <t>201501121Bridgend</t>
  </si>
  <si>
    <t>201501131Pen-y-bont ar Ogwr</t>
  </si>
  <si>
    <t>201501131Bridgend</t>
  </si>
  <si>
    <t>20150121Pen-y-bont ar Ogwr</t>
  </si>
  <si>
    <t>20150121Bridgend</t>
  </si>
  <si>
    <t>20150131Pen-y-bont ar Ogwr</t>
  </si>
  <si>
    <t>20150131Bridgend</t>
  </si>
  <si>
    <t>20150141Pen-y-bont ar Ogwr</t>
  </si>
  <si>
    <t>20150141Bridgend</t>
  </si>
  <si>
    <t>20150151Pen-y-bont ar Ogwr</t>
  </si>
  <si>
    <t>20150151Bridgend</t>
  </si>
  <si>
    <t>20150161Pen-y-bont ar Ogwr</t>
  </si>
  <si>
    <t>20150161Bridgend</t>
  </si>
  <si>
    <t>20150171Pen-y-bont ar Ogwr</t>
  </si>
  <si>
    <t>20150171Bridgend</t>
  </si>
  <si>
    <t>20150181Pen-y-bont ar Ogwr</t>
  </si>
  <si>
    <t>20150181Bridgend</t>
  </si>
  <si>
    <t>20150191Pen-y-bont ar Ogwr</t>
  </si>
  <si>
    <t>20150191Bridgend</t>
  </si>
  <si>
    <t>201501Nursery1Pen-y-bont ar Ogwr</t>
  </si>
  <si>
    <t>201501Nursery1Bridgend</t>
  </si>
  <si>
    <t>201501R1Pen-y-bont ar Ogwr</t>
  </si>
  <si>
    <t>201501R1Bridgend</t>
  </si>
  <si>
    <t>20150111Bro Morgannwg</t>
  </si>
  <si>
    <t>20150111The Vale of Glamorgan</t>
  </si>
  <si>
    <t>201501101Bro Morgannwg</t>
  </si>
  <si>
    <t>201501101The Vale of Glamorgan</t>
  </si>
  <si>
    <t>201501111Bro Morgannwg</t>
  </si>
  <si>
    <t>201501111The Vale of Glamorgan</t>
  </si>
  <si>
    <t>201501121Bro Morgannwg</t>
  </si>
  <si>
    <t>201501121The Vale of Glamorgan</t>
  </si>
  <si>
    <t>201501131Bro Morgannwg</t>
  </si>
  <si>
    <t>201501131The Vale of Glamorgan</t>
  </si>
  <si>
    <t>20150121Bro Morgannwg</t>
  </si>
  <si>
    <t>20150121The Vale of Glamorgan</t>
  </si>
  <si>
    <t>20150131Bro Morgannwg</t>
  </si>
  <si>
    <t>20150131The Vale of Glamorgan</t>
  </si>
  <si>
    <t>20150141Bro Morgannwg</t>
  </si>
  <si>
    <t>20150141The Vale of Glamorgan</t>
  </si>
  <si>
    <t>20150151Bro Morgannwg</t>
  </si>
  <si>
    <t>20150151The Vale of Glamorgan</t>
  </si>
  <si>
    <t>20150161Bro Morgannwg</t>
  </si>
  <si>
    <t>20150161The Vale of Glamorgan</t>
  </si>
  <si>
    <t>20150171Bro Morgannwg</t>
  </si>
  <si>
    <t>20150171The Vale of Glamorgan</t>
  </si>
  <si>
    <t>20150181Bro Morgannwg</t>
  </si>
  <si>
    <t>20150181The Vale of Glamorgan</t>
  </si>
  <si>
    <t>20150191Bro Morgannwg</t>
  </si>
  <si>
    <t>20150191The Vale of Glamorgan</t>
  </si>
  <si>
    <t>201501Nursery1Bro Morgannwg</t>
  </si>
  <si>
    <t>201501Nursery1The Vale of Glamorgan</t>
  </si>
  <si>
    <t>201501R1Bro Morgannwg</t>
  </si>
  <si>
    <t>201501R1The Vale of Glamorgan</t>
  </si>
  <si>
    <t>20150111Rhondda Cynon Taf</t>
  </si>
  <si>
    <t>201501101Rhondda Cynon Taf</t>
  </si>
  <si>
    <t>201501111Rhondda Cynon Taf</t>
  </si>
  <si>
    <t>201501121Rhondda Cynon Taf</t>
  </si>
  <si>
    <t>201501131Rhondda Cynon Taf</t>
  </si>
  <si>
    <t>201501141Rhondda Cynon Taf</t>
  </si>
  <si>
    <t>20150121Rhondda Cynon Taf</t>
  </si>
  <si>
    <t>20150131Rhondda Cynon Taf</t>
  </si>
  <si>
    <t>20150141Rhondda Cynon Taf</t>
  </si>
  <si>
    <t>20150151Rhondda Cynon Taf</t>
  </si>
  <si>
    <t>20150161Rhondda Cynon Taf</t>
  </si>
  <si>
    <t>20150171Rhondda Cynon Taf</t>
  </si>
  <si>
    <t>20150181Rhondda Cynon Taf</t>
  </si>
  <si>
    <t>20150191Rhondda Cynon Taf</t>
  </si>
  <si>
    <t>201501Nursery1Rhondda Cynon Taf</t>
  </si>
  <si>
    <t>201501R1Rhondda Cynon Taf</t>
  </si>
  <si>
    <t>20150111Merthyr Tudful</t>
  </si>
  <si>
    <t>20150111Merthyr Tydfil</t>
  </si>
  <si>
    <t>20150121Merthyr Tudful</t>
  </si>
  <si>
    <t>20150121Merthyr Tydfil</t>
  </si>
  <si>
    <t>20150131Merthyr Tudful</t>
  </si>
  <si>
    <t>20150131Merthyr Tydfil</t>
  </si>
  <si>
    <t>20150141Merthyr Tudful</t>
  </si>
  <si>
    <t>20150141Merthyr Tydfil</t>
  </si>
  <si>
    <t>20150151Merthyr Tudful</t>
  </si>
  <si>
    <t>20150151Merthyr Tydfil</t>
  </si>
  <si>
    <t>20150161Merthyr Tudful</t>
  </si>
  <si>
    <t>20150161Merthyr Tydfil</t>
  </si>
  <si>
    <t>201501Nursery1Merthyr Tudful</t>
  </si>
  <si>
    <t>201501Nursery1Merthyr Tydfil</t>
  </si>
  <si>
    <t>201501R1Merthyr Tudful</t>
  </si>
  <si>
    <t>201501R1Merthyr Tydfil</t>
  </si>
  <si>
    <t>20150111Caerffili</t>
  </si>
  <si>
    <t>20150111Caerphilly</t>
  </si>
  <si>
    <t>201501101Caerffili</t>
  </si>
  <si>
    <t>201501101Caerphilly</t>
  </si>
  <si>
    <t>201501111Caerffili</t>
  </si>
  <si>
    <t>201501111Caerphilly</t>
  </si>
  <si>
    <t>201501121Caerffili</t>
  </si>
  <si>
    <t>201501121Caerphilly</t>
  </si>
  <si>
    <t>201501131Caerffili</t>
  </si>
  <si>
    <t>201501131Caerphilly</t>
  </si>
  <si>
    <t>201501141Caerffili</t>
  </si>
  <si>
    <t>201501141Caerphilly</t>
  </si>
  <si>
    <t>20150121Caerffili</t>
  </si>
  <si>
    <t>20150121Caerphilly</t>
  </si>
  <si>
    <t>20150131Caerffili</t>
  </si>
  <si>
    <t>20150131Caerphilly</t>
  </si>
  <si>
    <t>20150141Caerffili</t>
  </si>
  <si>
    <t>20150141Caerphilly</t>
  </si>
  <si>
    <t>20150151Caerffili</t>
  </si>
  <si>
    <t>20150151Caerphilly</t>
  </si>
  <si>
    <t>20150161Caerffili</t>
  </si>
  <si>
    <t>20150161Caerphilly</t>
  </si>
  <si>
    <t>20150171Caerffili</t>
  </si>
  <si>
    <t>20150171Caerphilly</t>
  </si>
  <si>
    <t>20150181Caerffili</t>
  </si>
  <si>
    <t>20150181Caerphilly</t>
  </si>
  <si>
    <t>20150191Caerffili</t>
  </si>
  <si>
    <t>20150191Caerphilly</t>
  </si>
  <si>
    <t>201501Nursery1Caerffili</t>
  </si>
  <si>
    <t>201501Nursery1Caerphilly</t>
  </si>
  <si>
    <t>201501R1Caerffili</t>
  </si>
  <si>
    <t>201501R1Caerphilly</t>
  </si>
  <si>
    <t>20150111Blaenau Gwent</t>
  </si>
  <si>
    <t>20150121Blaenau Gwent</t>
  </si>
  <si>
    <t>20150131Blaenau Gwent</t>
  </si>
  <si>
    <t>20150141Blaenau Gwent</t>
  </si>
  <si>
    <t>20150151Blaenau Gwent</t>
  </si>
  <si>
    <t>20150161Blaenau Gwent</t>
  </si>
  <si>
    <t>201501Nursery1Blaenau Gwent</t>
  </si>
  <si>
    <t>201501R1Blaenau Gwent</t>
  </si>
  <si>
    <t>20150111Torfaen</t>
  </si>
  <si>
    <t>201501101Torfaen</t>
  </si>
  <si>
    <t>201501111Torfaen</t>
  </si>
  <si>
    <t>201501121Torfaen</t>
  </si>
  <si>
    <t>201501131Torfaen</t>
  </si>
  <si>
    <t>20150121Torfaen</t>
  </si>
  <si>
    <t>20150131Torfaen</t>
  </si>
  <si>
    <t>20150141Torfaen</t>
  </si>
  <si>
    <t>20150151Torfaen</t>
  </si>
  <si>
    <t>20150161Torfaen</t>
  </si>
  <si>
    <t>20150171Torfaen</t>
  </si>
  <si>
    <t>20150181Torfaen</t>
  </si>
  <si>
    <t>20150191Torfaen</t>
  </si>
  <si>
    <t>201501Nursery1Torfaen</t>
  </si>
  <si>
    <t>201501R1Torfaen</t>
  </si>
  <si>
    <t>20150111Sir Fynwy</t>
  </si>
  <si>
    <t>20150111Monmouthshire</t>
  </si>
  <si>
    <t>20150121Sir Fynwy</t>
  </si>
  <si>
    <t>20150121Monmouthshire</t>
  </si>
  <si>
    <t>20150131Sir Fynwy</t>
  </si>
  <si>
    <t>20150131Monmouthshire</t>
  </si>
  <si>
    <t>20150141Sir Fynwy</t>
  </si>
  <si>
    <t>20150141Monmouthshire</t>
  </si>
  <si>
    <t>20150151Sir Fynwy</t>
  </si>
  <si>
    <t>20150151Monmouthshire</t>
  </si>
  <si>
    <t>20150161Sir Fynwy</t>
  </si>
  <si>
    <t>20150161Monmouthshire</t>
  </si>
  <si>
    <t>201501Nursery1Sir Fynwy</t>
  </si>
  <si>
    <t>201501Nursery1Monmouthshire</t>
  </si>
  <si>
    <t>201501R1Sir Fynwy</t>
  </si>
  <si>
    <t>201501R1Monmouthshire</t>
  </si>
  <si>
    <t>20150111Casnewydd</t>
  </si>
  <si>
    <t>20150111Newport</t>
  </si>
  <si>
    <t>201501121Casnewydd</t>
  </si>
  <si>
    <t>201501121Newport</t>
  </si>
  <si>
    <t>20150121Casnewydd</t>
  </si>
  <si>
    <t>20150121Newport</t>
  </si>
  <si>
    <t>20150131Casnewydd</t>
  </si>
  <si>
    <t>20150131Newport</t>
  </si>
  <si>
    <t>20150141Casnewydd</t>
  </si>
  <si>
    <t>20150141Newport</t>
  </si>
  <si>
    <t>20150151Casnewydd</t>
  </si>
  <si>
    <t>20150151Newport</t>
  </si>
  <si>
    <t>20150161Casnewydd</t>
  </si>
  <si>
    <t>20150161Newport</t>
  </si>
  <si>
    <t>201501Nursery1Casnewydd</t>
  </si>
  <si>
    <t>201501Nursery1Newport</t>
  </si>
  <si>
    <t>201501R1Casnewydd</t>
  </si>
  <si>
    <t>201501R1Newport</t>
  </si>
  <si>
    <t>20150111Caerdydd</t>
  </si>
  <si>
    <t>20150111Cardiff</t>
  </si>
  <si>
    <t>201501101Caerdydd</t>
  </si>
  <si>
    <t>201501101Cardiff</t>
  </si>
  <si>
    <t>201501111Caerdydd</t>
  </si>
  <si>
    <t>201501111Cardiff</t>
  </si>
  <si>
    <t>201501121Caerdydd</t>
  </si>
  <si>
    <t>201501121Cardiff</t>
  </si>
  <si>
    <t>201501131Caerdydd</t>
  </si>
  <si>
    <t>201501131Cardiff</t>
  </si>
  <si>
    <t>20150121Caerdydd</t>
  </si>
  <si>
    <t>20150121Cardiff</t>
  </si>
  <si>
    <t>20150131Caerdydd</t>
  </si>
  <si>
    <t>20150131Cardiff</t>
  </si>
  <si>
    <t>20150141Caerdydd</t>
  </si>
  <si>
    <t>20150141Cardiff</t>
  </si>
  <si>
    <t>20150151Caerdydd</t>
  </si>
  <si>
    <t>20150151Cardiff</t>
  </si>
  <si>
    <t>20150161Caerdydd</t>
  </si>
  <si>
    <t>20150161Cardiff</t>
  </si>
  <si>
    <t>20150171Caerdydd</t>
  </si>
  <si>
    <t>20150171Cardiff</t>
  </si>
  <si>
    <t>20150181Caerdydd</t>
  </si>
  <si>
    <t>20150181Cardiff</t>
  </si>
  <si>
    <t>20150191Caerdydd</t>
  </si>
  <si>
    <t>20150191Cardiff</t>
  </si>
  <si>
    <t>201501Nursery1Caerdydd</t>
  </si>
  <si>
    <t>201501Nursery1Cardiff</t>
  </si>
  <si>
    <t>201501R1Caerdydd</t>
  </si>
  <si>
    <t>201501R1Cardiff</t>
  </si>
  <si>
    <t>20160111Ynys Môn</t>
  </si>
  <si>
    <t>20160111Isle of Anglesey</t>
  </si>
  <si>
    <t>201601101Ynys Môn</t>
  </si>
  <si>
    <t>201601101Isle of Anglesey</t>
  </si>
  <si>
    <t>201601111Ynys Môn</t>
  </si>
  <si>
    <t>201601111Isle of Anglesey</t>
  </si>
  <si>
    <t>201601121Ynys Môn</t>
  </si>
  <si>
    <t>201601121Isle of Anglesey</t>
  </si>
  <si>
    <t>201601131Ynys Môn</t>
  </si>
  <si>
    <t>201601131Isle of Anglesey</t>
  </si>
  <si>
    <t>20160121Ynys Môn</t>
  </si>
  <si>
    <t>20160121Isle of Anglesey</t>
  </si>
  <si>
    <t>20160131Ynys Môn</t>
  </si>
  <si>
    <t>20160131Isle of Anglesey</t>
  </si>
  <si>
    <t>20160141Ynys Môn</t>
  </si>
  <si>
    <t>20160141Isle of Anglesey</t>
  </si>
  <si>
    <t>20160151Ynys Môn</t>
  </si>
  <si>
    <t>20160151Isle of Anglesey</t>
  </si>
  <si>
    <t>20160161Ynys Môn</t>
  </si>
  <si>
    <t>20160161Isle of Anglesey</t>
  </si>
  <si>
    <t>20160171Ynys Môn</t>
  </si>
  <si>
    <t>20160171Isle of Anglesey</t>
  </si>
  <si>
    <t>20160181Ynys Môn</t>
  </si>
  <si>
    <t>20160181Isle of Anglesey</t>
  </si>
  <si>
    <t>20160191Ynys Môn</t>
  </si>
  <si>
    <t>20160191Isle of Anglesey</t>
  </si>
  <si>
    <t>201601Nursery1Ynys Môn</t>
  </si>
  <si>
    <t>201601Nursery1Isle of Anglesey</t>
  </si>
  <si>
    <t>201601R1Ynys Môn</t>
  </si>
  <si>
    <t>201601R1Isle of Anglesey</t>
  </si>
  <si>
    <t>20160111Gwynedd</t>
  </si>
  <si>
    <t>201601101Gwynedd</t>
  </si>
  <si>
    <t>201601111Gwynedd</t>
  </si>
  <si>
    <t>201601121Gwynedd</t>
  </si>
  <si>
    <t>201601131Gwynedd</t>
  </si>
  <si>
    <t>20160121Gwynedd</t>
  </si>
  <si>
    <t>20160131Gwynedd</t>
  </si>
  <si>
    <t>20160141Gwynedd</t>
  </si>
  <si>
    <t>20160151Gwynedd</t>
  </si>
  <si>
    <t>20160161Gwynedd</t>
  </si>
  <si>
    <t>20160171Gwynedd</t>
  </si>
  <si>
    <t>20160181Gwynedd</t>
  </si>
  <si>
    <t>20160191Gwynedd</t>
  </si>
  <si>
    <t>201601Nursery1Gwynedd</t>
  </si>
  <si>
    <t>201601R1Gwynedd</t>
  </si>
  <si>
    <t>20160111Conwy</t>
  </si>
  <si>
    <t>201601101Conwy</t>
  </si>
  <si>
    <t>201601111Conwy</t>
  </si>
  <si>
    <t>201601121Conwy</t>
  </si>
  <si>
    <t>201601131Conwy</t>
  </si>
  <si>
    <t>20160121Conwy</t>
  </si>
  <si>
    <t>20160131Conwy</t>
  </si>
  <si>
    <t>20160141Conwy</t>
  </si>
  <si>
    <t>20160151Conwy</t>
  </si>
  <si>
    <t>20160161Conwy</t>
  </si>
  <si>
    <t>20160171Conwy</t>
  </si>
  <si>
    <t>20160181Conwy</t>
  </si>
  <si>
    <t>20160191Conwy</t>
  </si>
  <si>
    <t>201601Nursery1Conwy</t>
  </si>
  <si>
    <t>201601R1Conwy</t>
  </si>
  <si>
    <t>20160111Sir Ddinbych</t>
  </si>
  <si>
    <t>20160111Denbighshire</t>
  </si>
  <si>
    <t>201601101Sir Ddinbych</t>
  </si>
  <si>
    <t>201601101Denbighshire</t>
  </si>
  <si>
    <t>201601111Sir Ddinbych</t>
  </si>
  <si>
    <t>201601111Denbighshire</t>
  </si>
  <si>
    <t>201601121Sir Ddinbych</t>
  </si>
  <si>
    <t>201601121Denbighshire</t>
  </si>
  <si>
    <t>201601131Sir Ddinbych</t>
  </si>
  <si>
    <t>201601131Denbighshire</t>
  </si>
  <si>
    <t>20160121Sir Ddinbych</t>
  </si>
  <si>
    <t>20160121Denbighshire</t>
  </si>
  <si>
    <t>20160131Sir Ddinbych</t>
  </si>
  <si>
    <t>20160131Denbighshire</t>
  </si>
  <si>
    <t>20160141Sir Ddinbych</t>
  </si>
  <si>
    <t>20160141Denbighshire</t>
  </si>
  <si>
    <t>20160151Sir Ddinbych</t>
  </si>
  <si>
    <t>20160151Denbighshire</t>
  </si>
  <si>
    <t>20160161Sir Ddinbych</t>
  </si>
  <si>
    <t>20160161Denbighshire</t>
  </si>
  <si>
    <t>20160171Sir Ddinbych</t>
  </si>
  <si>
    <t>20160171Denbighshire</t>
  </si>
  <si>
    <t>20160181Sir Ddinbych</t>
  </si>
  <si>
    <t>20160181Denbighshire</t>
  </si>
  <si>
    <t>20160191Sir Ddinbych</t>
  </si>
  <si>
    <t>20160191Denbighshire</t>
  </si>
  <si>
    <t>201601Nursery1Sir Ddinbych</t>
  </si>
  <si>
    <t>201601Nursery1Denbighshire</t>
  </si>
  <si>
    <t>201601R1Sir Ddinbych</t>
  </si>
  <si>
    <t>201601R1Denbighshire</t>
  </si>
  <si>
    <t>20160111Sir y Fflint</t>
  </si>
  <si>
    <t>20160111Flintshire</t>
  </si>
  <si>
    <t>201601101Sir y Fflint</t>
  </si>
  <si>
    <t>201601101Flintshire</t>
  </si>
  <si>
    <t>201601111Sir y Fflint</t>
  </si>
  <si>
    <t>201601111Flintshire</t>
  </si>
  <si>
    <t>201601121Sir y Fflint</t>
  </si>
  <si>
    <t>201601121Flintshire</t>
  </si>
  <si>
    <t>201601131Sir y Fflint</t>
  </si>
  <si>
    <t>201601131Flintshire</t>
  </si>
  <si>
    <t>20160121Sir y Fflint</t>
  </si>
  <si>
    <t>20160121Flintshire</t>
  </si>
  <si>
    <t>20160131Sir y Fflint</t>
  </si>
  <si>
    <t>20160131Flintshire</t>
  </si>
  <si>
    <t>20160141Sir y Fflint</t>
  </si>
  <si>
    <t>20160141Flintshire</t>
  </si>
  <si>
    <t>20160151Sir y Fflint</t>
  </si>
  <si>
    <t>20160151Flintshire</t>
  </si>
  <si>
    <t>20160161Sir y Fflint</t>
  </si>
  <si>
    <t>20160161Flintshire</t>
  </si>
  <si>
    <t>20160171Sir y Fflint</t>
  </si>
  <si>
    <t>20160171Flintshire</t>
  </si>
  <si>
    <t>20160181Sir y Fflint</t>
  </si>
  <si>
    <t>20160181Flintshire</t>
  </si>
  <si>
    <t>20160191Sir y Fflint</t>
  </si>
  <si>
    <t>20160191Flintshire</t>
  </si>
  <si>
    <t>201601Nursery1Sir y Fflint</t>
  </si>
  <si>
    <t>201601Nursery1Flintshire</t>
  </si>
  <si>
    <t>201601R1Sir y Fflint</t>
  </si>
  <si>
    <t>201601R1Flintshire</t>
  </si>
  <si>
    <t>20160111Wrecsam</t>
  </si>
  <si>
    <t>20160111Wrexham</t>
  </si>
  <si>
    <t>201601101Wrecsam</t>
  </si>
  <si>
    <t>201601101Wrexham</t>
  </si>
  <si>
    <t>201601111Wrecsam</t>
  </si>
  <si>
    <t>201601111Wrexham</t>
  </si>
  <si>
    <t>201601121Wrecsam</t>
  </si>
  <si>
    <t>201601121Wrexham</t>
  </si>
  <si>
    <t>201601131Wrecsam</t>
  </si>
  <si>
    <t>201601131Wrexham</t>
  </si>
  <si>
    <t>20160121Wrecsam</t>
  </si>
  <si>
    <t>20160121Wrexham</t>
  </si>
  <si>
    <t>20160131Wrecsam</t>
  </si>
  <si>
    <t>20160131Wrexham</t>
  </si>
  <si>
    <t>20160141Wrecsam</t>
  </si>
  <si>
    <t>20160141Wrexham</t>
  </si>
  <si>
    <t>20160151Wrecsam</t>
  </si>
  <si>
    <t>20160151Wrexham</t>
  </si>
  <si>
    <t>20160161Wrecsam</t>
  </si>
  <si>
    <t>20160161Wrexham</t>
  </si>
  <si>
    <t>20160171Wrecsam</t>
  </si>
  <si>
    <t>20160171Wrexham</t>
  </si>
  <si>
    <t>20160181Wrecsam</t>
  </si>
  <si>
    <t>20160181Wrexham</t>
  </si>
  <si>
    <t>20160191Wrecsam</t>
  </si>
  <si>
    <t>20160191Wrexham</t>
  </si>
  <si>
    <t>201601Nursery1Wrecsam</t>
  </si>
  <si>
    <t>201601Nursery1Wrexham</t>
  </si>
  <si>
    <t>201601R1Wrecsam</t>
  </si>
  <si>
    <t>201601R1Wrexham</t>
  </si>
  <si>
    <t>20160111Powys</t>
  </si>
  <si>
    <t>201601101Powys</t>
  </si>
  <si>
    <t>201601111Powys</t>
  </si>
  <si>
    <t>201601121Powys</t>
  </si>
  <si>
    <t>201601131Powys</t>
  </si>
  <si>
    <t>20160121Powys</t>
  </si>
  <si>
    <t>20160131Powys</t>
  </si>
  <si>
    <t>20160141Powys</t>
  </si>
  <si>
    <t>20160151Powys</t>
  </si>
  <si>
    <t>20160161Powys</t>
  </si>
  <si>
    <t>20160171Powys</t>
  </si>
  <si>
    <t>20160181Powys</t>
  </si>
  <si>
    <t>20160191Powys</t>
  </si>
  <si>
    <t>201601Nursery1Powys</t>
  </si>
  <si>
    <t>201601R1Powys</t>
  </si>
  <si>
    <t>20160111Ceredigion</t>
  </si>
  <si>
    <t>201601101Ceredigion</t>
  </si>
  <si>
    <t>201601111Ceredigion</t>
  </si>
  <si>
    <t>201601121Ceredigion</t>
  </si>
  <si>
    <t>201601131Ceredigion</t>
  </si>
  <si>
    <t>20160121Ceredigion</t>
  </si>
  <si>
    <t>20160131Ceredigion</t>
  </si>
  <si>
    <t>20160141Ceredigion</t>
  </si>
  <si>
    <t>20160151Ceredigion</t>
  </si>
  <si>
    <t>20160161Ceredigion</t>
  </si>
  <si>
    <t>20160171Ceredigion</t>
  </si>
  <si>
    <t>20160181Ceredigion</t>
  </si>
  <si>
    <t>20160191Ceredigion</t>
  </si>
  <si>
    <t>201601Nursery1Ceredigion</t>
  </si>
  <si>
    <t>201601R1Ceredigion</t>
  </si>
  <si>
    <t>20160111Sir Benfro</t>
  </si>
  <si>
    <t>20160111Pembrokeshire</t>
  </si>
  <si>
    <t>201601101Sir Benfro</t>
  </si>
  <si>
    <t>201601101Pembrokeshire</t>
  </si>
  <si>
    <t>201601111Sir Benfro</t>
  </si>
  <si>
    <t>201601111Pembrokeshire</t>
  </si>
  <si>
    <t>201601121Sir Benfro</t>
  </si>
  <si>
    <t>201601121Pembrokeshire</t>
  </si>
  <si>
    <t>201601131Sir Benfro</t>
  </si>
  <si>
    <t>201601131Pembrokeshire</t>
  </si>
  <si>
    <t>20160121Sir Benfro</t>
  </si>
  <si>
    <t>20160121Pembrokeshire</t>
  </si>
  <si>
    <t>20160131Sir Benfro</t>
  </si>
  <si>
    <t>20160131Pembrokeshire</t>
  </si>
  <si>
    <t>20160141Sir Benfro</t>
  </si>
  <si>
    <t>20160141Pembrokeshire</t>
  </si>
  <si>
    <t>20160151Sir Benfro</t>
  </si>
  <si>
    <t>20160151Pembrokeshire</t>
  </si>
  <si>
    <t>20160161Sir Benfro</t>
  </si>
  <si>
    <t>20160161Pembrokeshire</t>
  </si>
  <si>
    <t>20160171Sir Benfro</t>
  </si>
  <si>
    <t>20160171Pembrokeshire</t>
  </si>
  <si>
    <t>20160181Sir Benfro</t>
  </si>
  <si>
    <t>20160181Pembrokeshire</t>
  </si>
  <si>
    <t>20160191Sir Benfro</t>
  </si>
  <si>
    <t>20160191Pembrokeshire</t>
  </si>
  <si>
    <t>201601Nursery1Sir Benfro</t>
  </si>
  <si>
    <t>201601Nursery1Pembrokeshire</t>
  </si>
  <si>
    <t>201601R1Sir Benfro</t>
  </si>
  <si>
    <t>201601R1Pembrokeshire</t>
  </si>
  <si>
    <t>20160111Sir Gaerfyrddin</t>
  </si>
  <si>
    <t>20160111Carmarthenshire</t>
  </si>
  <si>
    <t>201601101Sir Gaerfyrddin</t>
  </si>
  <si>
    <t>201601101Carmarthenshire</t>
  </si>
  <si>
    <t>201601111Sir Gaerfyrddin</t>
  </si>
  <si>
    <t>201601111Carmarthenshire</t>
  </si>
  <si>
    <t>201601121Sir Gaerfyrddin</t>
  </si>
  <si>
    <t>201601121Carmarthenshire</t>
  </si>
  <si>
    <t>201601131Sir Gaerfyrddin</t>
  </si>
  <si>
    <t>201601131Carmarthenshire</t>
  </si>
  <si>
    <t>20160121Sir Gaerfyrddin</t>
  </si>
  <si>
    <t>20160121Carmarthenshire</t>
  </si>
  <si>
    <t>20160131Sir Gaerfyrddin</t>
  </si>
  <si>
    <t>20160131Carmarthenshire</t>
  </si>
  <si>
    <t>20160141Sir Gaerfyrddin</t>
  </si>
  <si>
    <t>20160141Carmarthenshire</t>
  </si>
  <si>
    <t>20160151Sir Gaerfyrddin</t>
  </si>
  <si>
    <t>20160151Carmarthenshire</t>
  </si>
  <si>
    <t>20160161Sir Gaerfyrddin</t>
  </si>
  <si>
    <t>20160161Carmarthenshire</t>
  </si>
  <si>
    <t>20160171Sir Gaerfyrddin</t>
  </si>
  <si>
    <t>20160171Carmarthenshire</t>
  </si>
  <si>
    <t>20160181Sir Gaerfyrddin</t>
  </si>
  <si>
    <t>20160181Carmarthenshire</t>
  </si>
  <si>
    <t>20160191Sir Gaerfyrddin</t>
  </si>
  <si>
    <t>20160191Carmarthenshire</t>
  </si>
  <si>
    <t>201601Nursery1Sir Gaerfyrddin</t>
  </si>
  <si>
    <t>201601Nursery1Carmarthenshire</t>
  </si>
  <si>
    <t>201601R1Sir Gaerfyrddin</t>
  </si>
  <si>
    <t>201601R1Carmarthenshire</t>
  </si>
  <si>
    <t>20160111Abertawe</t>
  </si>
  <si>
    <t>20160111Swansea</t>
  </si>
  <si>
    <t>201601101Abertawe</t>
  </si>
  <si>
    <t>201601101Swansea</t>
  </si>
  <si>
    <t>201601111Abertawe</t>
  </si>
  <si>
    <t>201601111Swansea</t>
  </si>
  <si>
    <t>201601121Abertawe</t>
  </si>
  <si>
    <t>201601121Swansea</t>
  </si>
  <si>
    <t>201601131Abertawe</t>
  </si>
  <si>
    <t>201601131Swansea</t>
  </si>
  <si>
    <t>20160121Abertawe</t>
  </si>
  <si>
    <t>20160121Swansea</t>
  </si>
  <si>
    <t>20160131Abertawe</t>
  </si>
  <si>
    <t>20160131Swansea</t>
  </si>
  <si>
    <t>20160141Abertawe</t>
  </si>
  <si>
    <t>20160141Swansea</t>
  </si>
  <si>
    <t>20160151Abertawe</t>
  </si>
  <si>
    <t>20160151Swansea</t>
  </si>
  <si>
    <t>20160161Abertawe</t>
  </si>
  <si>
    <t>20160161Swansea</t>
  </si>
  <si>
    <t>20160171Abertawe</t>
  </si>
  <si>
    <t>20160171Swansea</t>
  </si>
  <si>
    <t>20160181Abertawe</t>
  </si>
  <si>
    <t>20160181Swansea</t>
  </si>
  <si>
    <t>20160191Abertawe</t>
  </si>
  <si>
    <t>20160191Swansea</t>
  </si>
  <si>
    <t>201601Nursery1Abertawe</t>
  </si>
  <si>
    <t>201601Nursery1Swansea</t>
  </si>
  <si>
    <t>201601R1Abertawe</t>
  </si>
  <si>
    <t>201601R1Swansea</t>
  </si>
  <si>
    <t>20160111Castell-nedd Port Talbot</t>
  </si>
  <si>
    <t>20160111Neath Port Talbot</t>
  </si>
  <si>
    <t>201601101Castell-nedd Port Talbot</t>
  </si>
  <si>
    <t>201601101Neath Port Talbot</t>
  </si>
  <si>
    <t>201601111Castell-nedd Port Talbot</t>
  </si>
  <si>
    <t>201601111Neath Port Talbot</t>
  </si>
  <si>
    <t>201601121Castell-nedd Port Talbot</t>
  </si>
  <si>
    <t>201601121Neath Port Talbot</t>
  </si>
  <si>
    <t>201601131Castell-nedd Port Talbot</t>
  </si>
  <si>
    <t>201601131Neath Port Talbot</t>
  </si>
  <si>
    <t>20160121Castell-nedd Port Talbot</t>
  </si>
  <si>
    <t>20160121Neath Port Talbot</t>
  </si>
  <si>
    <t>20160131Castell-nedd Port Talbot</t>
  </si>
  <si>
    <t>20160131Neath Port Talbot</t>
  </si>
  <si>
    <t>20160141Castell-nedd Port Talbot</t>
  </si>
  <si>
    <t>20160141Neath Port Talbot</t>
  </si>
  <si>
    <t>20160151Castell-nedd Port Talbot</t>
  </si>
  <si>
    <t>20160151Neath Port Talbot</t>
  </si>
  <si>
    <t>20160161Castell-nedd Port Talbot</t>
  </si>
  <si>
    <t>20160161Neath Port Talbot</t>
  </si>
  <si>
    <t>20160171Castell-nedd Port Talbot</t>
  </si>
  <si>
    <t>20160171Neath Port Talbot</t>
  </si>
  <si>
    <t>20160181Castell-nedd Port Talbot</t>
  </si>
  <si>
    <t>20160181Neath Port Talbot</t>
  </si>
  <si>
    <t>20160191Castell-nedd Port Talbot</t>
  </si>
  <si>
    <t>20160191Neath Port Talbot</t>
  </si>
  <si>
    <t>201601Nursery1Castell-nedd Port Talbot</t>
  </si>
  <si>
    <t>201601Nursery1Neath Port Talbot</t>
  </si>
  <si>
    <t>201601R1Castell-nedd Port Talbot</t>
  </si>
  <si>
    <t>201601R1Neath Port Talbot</t>
  </si>
  <si>
    <t>20160111Pen-y-bont ar Ogwr</t>
  </si>
  <si>
    <t>20160111Bridgend</t>
  </si>
  <si>
    <t>201601101Pen-y-bont ar Ogwr</t>
  </si>
  <si>
    <t>201601101Bridgend</t>
  </si>
  <si>
    <t>201601111Pen-y-bont ar Ogwr</t>
  </si>
  <si>
    <t>201601111Bridgend</t>
  </si>
  <si>
    <t>201601121Pen-y-bont ar Ogwr</t>
  </si>
  <si>
    <t>201601121Bridgend</t>
  </si>
  <si>
    <t>201601131Pen-y-bont ar Ogwr</t>
  </si>
  <si>
    <t>201601131Bridgend</t>
  </si>
  <si>
    <t>20160121Pen-y-bont ar Ogwr</t>
  </si>
  <si>
    <t>20160121Bridgend</t>
  </si>
  <si>
    <t>20160131Pen-y-bont ar Ogwr</t>
  </si>
  <si>
    <t>20160131Bridgend</t>
  </si>
  <si>
    <t>20160141Pen-y-bont ar Ogwr</t>
  </si>
  <si>
    <t>20160141Bridgend</t>
  </si>
  <si>
    <t>20160151Pen-y-bont ar Ogwr</t>
  </si>
  <si>
    <t>20160151Bridgend</t>
  </si>
  <si>
    <t>20160161Pen-y-bont ar Ogwr</t>
  </si>
  <si>
    <t>20160161Bridgend</t>
  </si>
  <si>
    <t>20160171Pen-y-bont ar Ogwr</t>
  </si>
  <si>
    <t>20160171Bridgend</t>
  </si>
  <si>
    <t>20160181Pen-y-bont ar Ogwr</t>
  </si>
  <si>
    <t>20160181Bridgend</t>
  </si>
  <si>
    <t>20160191Pen-y-bont ar Ogwr</t>
  </si>
  <si>
    <t>20160191Bridgend</t>
  </si>
  <si>
    <t>201601Nursery1Pen-y-bont ar Ogwr</t>
  </si>
  <si>
    <t>201601Nursery1Bridgend</t>
  </si>
  <si>
    <t>201601R1Pen-y-bont ar Ogwr</t>
  </si>
  <si>
    <t>201601R1Bridgend</t>
  </si>
  <si>
    <t>20160111Bro Morgannwg</t>
  </si>
  <si>
    <t>20160111The Vale of Glamorgan</t>
  </si>
  <si>
    <t>201601101Bro Morgannwg</t>
  </si>
  <si>
    <t>201601101The Vale of Glamorgan</t>
  </si>
  <si>
    <t>201601111Bro Morgannwg</t>
  </si>
  <si>
    <t>201601111The Vale of Glamorgan</t>
  </si>
  <si>
    <t>201601121Bro Morgannwg</t>
  </si>
  <si>
    <t>201601121The Vale of Glamorgan</t>
  </si>
  <si>
    <t>201601131Bro Morgannwg</t>
  </si>
  <si>
    <t>201601131The Vale of Glamorgan</t>
  </si>
  <si>
    <t>20160121Bro Morgannwg</t>
  </si>
  <si>
    <t>20160121The Vale of Glamorgan</t>
  </si>
  <si>
    <t>20160131Bro Morgannwg</t>
  </si>
  <si>
    <t>20160131The Vale of Glamorgan</t>
  </si>
  <si>
    <t>20160141Bro Morgannwg</t>
  </si>
  <si>
    <t>20160141The Vale of Glamorgan</t>
  </si>
  <si>
    <t>20160151Bro Morgannwg</t>
  </si>
  <si>
    <t>20160151The Vale of Glamorgan</t>
  </si>
  <si>
    <t>20160161Bro Morgannwg</t>
  </si>
  <si>
    <t>20160161The Vale of Glamorgan</t>
  </si>
  <si>
    <t>20160171Bro Morgannwg</t>
  </si>
  <si>
    <t>20160171The Vale of Glamorgan</t>
  </si>
  <si>
    <t>20160181Bro Morgannwg</t>
  </si>
  <si>
    <t>20160181The Vale of Glamorgan</t>
  </si>
  <si>
    <t>20160191Bro Morgannwg</t>
  </si>
  <si>
    <t>20160191The Vale of Glamorgan</t>
  </si>
  <si>
    <t>201601Nursery1Bro Morgannwg</t>
  </si>
  <si>
    <t>201601Nursery1The Vale of Glamorgan</t>
  </si>
  <si>
    <t>201601R1Bro Morgannwg</t>
  </si>
  <si>
    <t>201601R1The Vale of Glamorgan</t>
  </si>
  <si>
    <t>20160111Rhondda Cynon Taf</t>
  </si>
  <si>
    <t>201601101Rhondda Cynon Taf</t>
  </si>
  <si>
    <t>201601111Rhondda Cynon Taf</t>
  </si>
  <si>
    <t>201601121Rhondda Cynon Taf</t>
  </si>
  <si>
    <t>201601131Rhondda Cynon Taf</t>
  </si>
  <si>
    <t>20160121Rhondda Cynon Taf</t>
  </si>
  <si>
    <t>20160131Rhondda Cynon Taf</t>
  </si>
  <si>
    <t>20160141Rhondda Cynon Taf</t>
  </si>
  <si>
    <t>20160151Rhondda Cynon Taf</t>
  </si>
  <si>
    <t>20160161Rhondda Cynon Taf</t>
  </si>
  <si>
    <t>20160171Rhondda Cynon Taf</t>
  </si>
  <si>
    <t>20160181Rhondda Cynon Taf</t>
  </si>
  <si>
    <t>20160191Rhondda Cynon Taf</t>
  </si>
  <si>
    <t>201601Nursery1Rhondda Cynon Taf</t>
  </si>
  <si>
    <t>201601R1Rhondda Cynon Taf</t>
  </si>
  <si>
    <t>20160111Merthyr Tudful</t>
  </si>
  <si>
    <t>20160111Merthyr Tydfil</t>
  </si>
  <si>
    <t>20160121Merthyr Tudful</t>
  </si>
  <si>
    <t>20160121Merthyr Tydfil</t>
  </si>
  <si>
    <t>20160131Merthyr Tudful</t>
  </si>
  <si>
    <t>20160131Merthyr Tydfil</t>
  </si>
  <si>
    <t>20160141Merthyr Tudful</t>
  </si>
  <si>
    <t>20160141Merthyr Tydfil</t>
  </si>
  <si>
    <t>20160151Merthyr Tudful</t>
  </si>
  <si>
    <t>20160151Merthyr Tydfil</t>
  </si>
  <si>
    <t>20160161Merthyr Tudful</t>
  </si>
  <si>
    <t>20160161Merthyr Tydfil</t>
  </si>
  <si>
    <t>201601Nursery1Merthyr Tudful</t>
  </si>
  <si>
    <t>201601Nursery1Merthyr Tydfil</t>
  </si>
  <si>
    <t>201601R1Merthyr Tudful</t>
  </si>
  <si>
    <t>201601R1Merthyr Tydfil</t>
  </si>
  <si>
    <t>20160111Caerffili</t>
  </si>
  <si>
    <t>20160111Caerphilly</t>
  </si>
  <si>
    <t>201601101Caerffili</t>
  </si>
  <si>
    <t>201601101Caerphilly</t>
  </si>
  <si>
    <t>201601111Caerffili</t>
  </si>
  <si>
    <t>201601111Caerphilly</t>
  </si>
  <si>
    <t>201601121Caerffili</t>
  </si>
  <si>
    <t>201601121Caerphilly</t>
  </si>
  <si>
    <t>201601131Caerffili</t>
  </si>
  <si>
    <t>201601131Caerphilly</t>
  </si>
  <si>
    <t>20160121Caerffili</t>
  </si>
  <si>
    <t>20160121Caerphilly</t>
  </si>
  <si>
    <t>20160131Caerffili</t>
  </si>
  <si>
    <t>20160131Caerphilly</t>
  </si>
  <si>
    <t>20160141Caerffili</t>
  </si>
  <si>
    <t>20160141Caerphilly</t>
  </si>
  <si>
    <t>20160151Caerffili</t>
  </si>
  <si>
    <t>20160151Caerphilly</t>
  </si>
  <si>
    <t>20160161Caerffili</t>
  </si>
  <si>
    <t>20160161Caerphilly</t>
  </si>
  <si>
    <t>20160171Caerffili</t>
  </si>
  <si>
    <t>20160171Caerphilly</t>
  </si>
  <si>
    <t>20160181Caerffili</t>
  </si>
  <si>
    <t>20160181Caerphilly</t>
  </si>
  <si>
    <t>20160191Caerffili</t>
  </si>
  <si>
    <t>20160191Caerphilly</t>
  </si>
  <si>
    <t>201601Nursery1Caerffili</t>
  </si>
  <si>
    <t>201601Nursery1Caerphilly</t>
  </si>
  <si>
    <t>201601R1Caerffili</t>
  </si>
  <si>
    <t>201601R1Caerphilly</t>
  </si>
  <si>
    <t>20160111Blaenau Gwent</t>
  </si>
  <si>
    <t>20160121Blaenau Gwent</t>
  </si>
  <si>
    <t>20160131Blaenau Gwent</t>
  </si>
  <si>
    <t>20160141Blaenau Gwent</t>
  </si>
  <si>
    <t>20160151Blaenau Gwent</t>
  </si>
  <si>
    <t>20160161Blaenau Gwent</t>
  </si>
  <si>
    <t>201601Nursery1Blaenau Gwent</t>
  </si>
  <si>
    <t>201601R1Blaenau Gwent</t>
  </si>
  <si>
    <t>20160111Torfaen</t>
  </si>
  <si>
    <t>201601101Torfaen</t>
  </si>
  <si>
    <t>201601111Torfaen</t>
  </si>
  <si>
    <t>201601121Torfaen</t>
  </si>
  <si>
    <t>201601131Torfaen</t>
  </si>
  <si>
    <t>20160121Torfaen</t>
  </si>
  <si>
    <t>20160131Torfaen</t>
  </si>
  <si>
    <t>20160141Torfaen</t>
  </si>
  <si>
    <t>20160151Torfaen</t>
  </si>
  <si>
    <t>20160161Torfaen</t>
  </si>
  <si>
    <t>20160171Torfaen</t>
  </si>
  <si>
    <t>20160181Torfaen</t>
  </si>
  <si>
    <t>20160191Torfaen</t>
  </si>
  <si>
    <t>201601Nursery1Torfaen</t>
  </si>
  <si>
    <t>201601R1Torfaen</t>
  </si>
  <si>
    <t>20160111Sir Fynwy</t>
  </si>
  <si>
    <t>20160111Monmouthshire</t>
  </si>
  <si>
    <t>20160121Sir Fynwy</t>
  </si>
  <si>
    <t>20160121Monmouthshire</t>
  </si>
  <si>
    <t>20160131Sir Fynwy</t>
  </si>
  <si>
    <t>20160131Monmouthshire</t>
  </si>
  <si>
    <t>20160141Sir Fynwy</t>
  </si>
  <si>
    <t>20160141Monmouthshire</t>
  </si>
  <si>
    <t>20160151Sir Fynwy</t>
  </si>
  <si>
    <t>20160151Monmouthshire</t>
  </si>
  <si>
    <t>20160161Sir Fynwy</t>
  </si>
  <si>
    <t>20160161Monmouthshire</t>
  </si>
  <si>
    <t>201601Nursery1Sir Fynwy</t>
  </si>
  <si>
    <t>201601Nursery1Monmouthshire</t>
  </si>
  <si>
    <t>201601R1Sir Fynwy</t>
  </si>
  <si>
    <t>201601R1Monmouthshire</t>
  </si>
  <si>
    <t>20160111Casnewydd</t>
  </si>
  <si>
    <t>20160111Newport</t>
  </si>
  <si>
    <t>20160121Casnewydd</t>
  </si>
  <si>
    <t>20160121Newport</t>
  </si>
  <si>
    <t>20160131Casnewydd</t>
  </si>
  <si>
    <t>20160131Newport</t>
  </si>
  <si>
    <t>20160141Casnewydd</t>
  </si>
  <si>
    <t>20160141Newport</t>
  </si>
  <si>
    <t>20160151Casnewydd</t>
  </si>
  <si>
    <t>20160151Newport</t>
  </si>
  <si>
    <t>20160161Casnewydd</t>
  </si>
  <si>
    <t>20160161Newport</t>
  </si>
  <si>
    <t>201601Nursery1Casnewydd</t>
  </si>
  <si>
    <t>201601Nursery1Newport</t>
  </si>
  <si>
    <t>201601R1Casnewydd</t>
  </si>
  <si>
    <t>201601R1Newport</t>
  </si>
  <si>
    <t>20160111Caerdydd</t>
  </si>
  <si>
    <t>20160111Cardiff</t>
  </si>
  <si>
    <t>201601101Caerdydd</t>
  </si>
  <si>
    <t>201601101Cardiff</t>
  </si>
  <si>
    <t>201601111Caerdydd</t>
  </si>
  <si>
    <t>201601111Cardiff</t>
  </si>
  <si>
    <t>201601121Caerdydd</t>
  </si>
  <si>
    <t>201601121Cardiff</t>
  </si>
  <si>
    <t>201601131Caerdydd</t>
  </si>
  <si>
    <t>201601131Cardiff</t>
  </si>
  <si>
    <t>20160121Caerdydd</t>
  </si>
  <si>
    <t>20160121Cardiff</t>
  </si>
  <si>
    <t>20160131Caerdydd</t>
  </si>
  <si>
    <t>20160131Cardiff</t>
  </si>
  <si>
    <t>20160141Caerdydd</t>
  </si>
  <si>
    <t>20160141Cardiff</t>
  </si>
  <si>
    <t>20160151Caerdydd</t>
  </si>
  <si>
    <t>20160151Cardiff</t>
  </si>
  <si>
    <t>20160161Caerdydd</t>
  </si>
  <si>
    <t>20160161Cardiff</t>
  </si>
  <si>
    <t>20160171Caerdydd</t>
  </si>
  <si>
    <t>20160171Cardiff</t>
  </si>
  <si>
    <t>20160181Caerdydd</t>
  </si>
  <si>
    <t>20160181Cardiff</t>
  </si>
  <si>
    <t>20160191Caerdydd</t>
  </si>
  <si>
    <t>20160191Cardiff</t>
  </si>
  <si>
    <t>201601Nursery1Caerdydd</t>
  </si>
  <si>
    <t>201601Nursery1Cardiff</t>
  </si>
  <si>
    <t>201601R1Caerdydd</t>
  </si>
  <si>
    <t>201601R1Cardiff</t>
  </si>
  <si>
    <t>20170111Ynys Môn</t>
  </si>
  <si>
    <t>20170111Isle of Anglesey</t>
  </si>
  <si>
    <t>201701101Ynys Môn</t>
  </si>
  <si>
    <t>201701101Isle of Anglesey</t>
  </si>
  <si>
    <t>201701111Ynys Môn</t>
  </si>
  <si>
    <t>201701111Isle of Anglesey</t>
  </si>
  <si>
    <t>201701121Ynys Môn</t>
  </si>
  <si>
    <t>201701121Isle of Anglesey</t>
  </si>
  <si>
    <t>201701131Ynys Môn</t>
  </si>
  <si>
    <t>201701131Isle of Anglesey</t>
  </si>
  <si>
    <t>20170121Ynys Môn</t>
  </si>
  <si>
    <t>20170121Isle of Anglesey</t>
  </si>
  <si>
    <t>20170131Ynys Môn</t>
  </si>
  <si>
    <t>20170131Isle of Anglesey</t>
  </si>
  <si>
    <t>20170141Ynys Môn</t>
  </si>
  <si>
    <t>20170141Isle of Anglesey</t>
  </si>
  <si>
    <t>20170151Ynys Môn</t>
  </si>
  <si>
    <t>20170151Isle of Anglesey</t>
  </si>
  <si>
    <t>20170161Ynys Môn</t>
  </si>
  <si>
    <t>20170161Isle of Anglesey</t>
  </si>
  <si>
    <t>20170171Ynys Môn</t>
  </si>
  <si>
    <t>20170171Isle of Anglesey</t>
  </si>
  <si>
    <t>20170181Ynys Môn</t>
  </si>
  <si>
    <t>20170181Isle of Anglesey</t>
  </si>
  <si>
    <t>20170191Ynys Môn</t>
  </si>
  <si>
    <t>20170191Isle of Anglesey</t>
  </si>
  <si>
    <t>201701Nursery1Ynys Môn</t>
  </si>
  <si>
    <t>201701Nursery1Isle of Anglesey</t>
  </si>
  <si>
    <t>201701R1Ynys Môn</t>
  </si>
  <si>
    <t>201701R1Isle of Anglesey</t>
  </si>
  <si>
    <t>20170111Gwynedd</t>
  </si>
  <si>
    <t>201701101Gwynedd</t>
  </si>
  <si>
    <t>201701111Gwynedd</t>
  </si>
  <si>
    <t>201701121Gwynedd</t>
  </si>
  <si>
    <t>201701131Gwynedd</t>
  </si>
  <si>
    <t>20170121Gwynedd</t>
  </si>
  <si>
    <t>20170131Gwynedd</t>
  </si>
  <si>
    <t>20170141Gwynedd</t>
  </si>
  <si>
    <t>20170151Gwynedd</t>
  </si>
  <si>
    <t>20170161Gwynedd</t>
  </si>
  <si>
    <t>20170171Gwynedd</t>
  </si>
  <si>
    <t>20170181Gwynedd</t>
  </si>
  <si>
    <t>20170191Gwynedd</t>
  </si>
  <si>
    <t>201701Nursery1Gwynedd</t>
  </si>
  <si>
    <t>201701R1Gwynedd</t>
  </si>
  <si>
    <t>20170111Conwy</t>
  </si>
  <si>
    <t>201701101Conwy</t>
  </si>
  <si>
    <t>201701111Conwy</t>
  </si>
  <si>
    <t>201701121Conwy</t>
  </si>
  <si>
    <t>201701131Conwy</t>
  </si>
  <si>
    <t>20170121Conwy</t>
  </si>
  <si>
    <t>20170131Conwy</t>
  </si>
  <si>
    <t>20170141Conwy</t>
  </si>
  <si>
    <t>20170151Conwy</t>
  </si>
  <si>
    <t>20170161Conwy</t>
  </si>
  <si>
    <t>20170171Conwy</t>
  </si>
  <si>
    <t>20170181Conwy</t>
  </si>
  <si>
    <t>20170191Conwy</t>
  </si>
  <si>
    <t>201701Nursery1Conwy</t>
  </si>
  <si>
    <t>201701R1Conwy</t>
  </si>
  <si>
    <t>20170111Sir Ddinbych</t>
  </si>
  <si>
    <t>20170111Denbighshire</t>
  </si>
  <si>
    <t>201701101Sir Ddinbych</t>
  </si>
  <si>
    <t>201701101Denbighshire</t>
  </si>
  <si>
    <t>201701111Sir Ddinbych</t>
  </si>
  <si>
    <t>201701111Denbighshire</t>
  </si>
  <si>
    <t>201701121Sir Ddinbych</t>
  </si>
  <si>
    <t>201701121Denbighshire</t>
  </si>
  <si>
    <t>201701131Sir Ddinbych</t>
  </si>
  <si>
    <t>201701131Denbighshire</t>
  </si>
  <si>
    <t>20170121Sir Ddinbych</t>
  </si>
  <si>
    <t>20170121Denbighshire</t>
  </si>
  <si>
    <t>20170131Sir Ddinbych</t>
  </si>
  <si>
    <t>20170131Denbighshire</t>
  </si>
  <si>
    <t>20170141Sir Ddinbych</t>
  </si>
  <si>
    <t>20170141Denbighshire</t>
  </si>
  <si>
    <t>20170151Sir Ddinbych</t>
  </si>
  <si>
    <t>20170151Denbighshire</t>
  </si>
  <si>
    <t>20170161Sir Ddinbych</t>
  </si>
  <si>
    <t>20170161Denbighshire</t>
  </si>
  <si>
    <t>20170171Sir Ddinbych</t>
  </si>
  <si>
    <t>20170171Denbighshire</t>
  </si>
  <si>
    <t>20170181Sir Ddinbych</t>
  </si>
  <si>
    <t>20170181Denbighshire</t>
  </si>
  <si>
    <t>20170191Sir Ddinbych</t>
  </si>
  <si>
    <t>20170191Denbighshire</t>
  </si>
  <si>
    <t>201701Nursery1Sir Ddinbych</t>
  </si>
  <si>
    <t>201701Nursery1Denbighshire</t>
  </si>
  <si>
    <t>201701R1Sir Ddinbych</t>
  </si>
  <si>
    <t>201701R1Denbighshire</t>
  </si>
  <si>
    <t>20170111Sir y Fflint</t>
  </si>
  <si>
    <t>20170111Flintshire</t>
  </si>
  <si>
    <t>201701101Sir y Fflint</t>
  </si>
  <si>
    <t>201701101Flintshire</t>
  </si>
  <si>
    <t>201701111Sir y Fflint</t>
  </si>
  <si>
    <t>201701111Flintshire</t>
  </si>
  <si>
    <t>201701121Sir y Fflint</t>
  </si>
  <si>
    <t>201701121Flintshire</t>
  </si>
  <si>
    <t>201701131Sir y Fflint</t>
  </si>
  <si>
    <t>201701131Flintshire</t>
  </si>
  <si>
    <t>20170121Sir y Fflint</t>
  </si>
  <si>
    <t>20170121Flintshire</t>
  </si>
  <si>
    <t>20170131Sir y Fflint</t>
  </si>
  <si>
    <t>20170131Flintshire</t>
  </si>
  <si>
    <t>20170141Sir y Fflint</t>
  </si>
  <si>
    <t>20170141Flintshire</t>
  </si>
  <si>
    <t>20170151Sir y Fflint</t>
  </si>
  <si>
    <t>20170151Flintshire</t>
  </si>
  <si>
    <t>20170161Sir y Fflint</t>
  </si>
  <si>
    <t>20170161Flintshire</t>
  </si>
  <si>
    <t>20170171Sir y Fflint</t>
  </si>
  <si>
    <t>20170171Flintshire</t>
  </si>
  <si>
    <t>20170181Sir y Fflint</t>
  </si>
  <si>
    <t>20170181Flintshire</t>
  </si>
  <si>
    <t>20170191Sir y Fflint</t>
  </si>
  <si>
    <t>20170191Flintshire</t>
  </si>
  <si>
    <t>201701Nursery1Sir y Fflint</t>
  </si>
  <si>
    <t>201701Nursery1Flintshire</t>
  </si>
  <si>
    <t>201701R1Sir y Fflint</t>
  </si>
  <si>
    <t>201701R1Flintshire</t>
  </si>
  <si>
    <t>20170111Wrecsam</t>
  </si>
  <si>
    <t>20170111Wrexham</t>
  </si>
  <si>
    <t>201701101Wrecsam</t>
  </si>
  <si>
    <t>201701101Wrexham</t>
  </si>
  <si>
    <t>201701111Wrecsam</t>
  </si>
  <si>
    <t>201701111Wrexham</t>
  </si>
  <si>
    <t>201701121Wrecsam</t>
  </si>
  <si>
    <t>201701121Wrexham</t>
  </si>
  <si>
    <t>201701131Wrecsam</t>
  </si>
  <si>
    <t>201701131Wrexham</t>
  </si>
  <si>
    <t>20170121Wrecsam</t>
  </si>
  <si>
    <t>20170121Wrexham</t>
  </si>
  <si>
    <t>20170131Wrecsam</t>
  </si>
  <si>
    <t>20170131Wrexham</t>
  </si>
  <si>
    <t>20170141Wrecsam</t>
  </si>
  <si>
    <t>20170141Wrexham</t>
  </si>
  <si>
    <t>20170151Wrecsam</t>
  </si>
  <si>
    <t>20170151Wrexham</t>
  </si>
  <si>
    <t>20170161Wrecsam</t>
  </si>
  <si>
    <t>20170161Wrexham</t>
  </si>
  <si>
    <t>20170171Wrecsam</t>
  </si>
  <si>
    <t>20170171Wrexham</t>
  </si>
  <si>
    <t>20170181Wrecsam</t>
  </si>
  <si>
    <t>20170181Wrexham</t>
  </si>
  <si>
    <t>20170191Wrecsam</t>
  </si>
  <si>
    <t>20170191Wrexham</t>
  </si>
  <si>
    <t>201701Nursery1Wrecsam</t>
  </si>
  <si>
    <t>201701Nursery1Wrexham</t>
  </si>
  <si>
    <t>201701R1Wrecsam</t>
  </si>
  <si>
    <t>201701R1Wrexham</t>
  </si>
  <si>
    <t>20170111Powys</t>
  </si>
  <si>
    <t>201701101Powys</t>
  </si>
  <si>
    <t>201701111Powys</t>
  </si>
  <si>
    <t>201701121Powys</t>
  </si>
  <si>
    <t>201701131Powys</t>
  </si>
  <si>
    <t>20170121Powys</t>
  </si>
  <si>
    <t>20170131Powys</t>
  </si>
  <si>
    <t>20170141Powys</t>
  </si>
  <si>
    <t>20170151Powys</t>
  </si>
  <si>
    <t>20170161Powys</t>
  </si>
  <si>
    <t>20170171Powys</t>
  </si>
  <si>
    <t>20170181Powys</t>
  </si>
  <si>
    <t>20170191Powys</t>
  </si>
  <si>
    <t>201701Nursery1Powys</t>
  </si>
  <si>
    <t>201701R1Powys</t>
  </si>
  <si>
    <t>20170111Ceredigion</t>
  </si>
  <si>
    <t>201701101Ceredigion</t>
  </si>
  <si>
    <t>201701111Ceredigion</t>
  </si>
  <si>
    <t>201701121Ceredigion</t>
  </si>
  <si>
    <t>201701131Ceredigion</t>
  </si>
  <si>
    <t>20170121Ceredigion</t>
  </si>
  <si>
    <t>20170131Ceredigion</t>
  </si>
  <si>
    <t>20170141Ceredigion</t>
  </si>
  <si>
    <t>20170151Ceredigion</t>
  </si>
  <si>
    <t>20170161Ceredigion</t>
  </si>
  <si>
    <t>20170171Ceredigion</t>
  </si>
  <si>
    <t>20170181Ceredigion</t>
  </si>
  <si>
    <t>20170191Ceredigion</t>
  </si>
  <si>
    <t>201701Nursery1Ceredigion</t>
  </si>
  <si>
    <t>201701R1Ceredigion</t>
  </si>
  <si>
    <t>20170111Sir Benfro</t>
  </si>
  <si>
    <t>20170111Pembrokeshire</t>
  </si>
  <si>
    <t>201701101Sir Benfro</t>
  </si>
  <si>
    <t>201701101Pembrokeshire</t>
  </si>
  <si>
    <t>201701111Sir Benfro</t>
  </si>
  <si>
    <t>201701111Pembrokeshire</t>
  </si>
  <si>
    <t>201701121Sir Benfro</t>
  </si>
  <si>
    <t>201701121Pembrokeshire</t>
  </si>
  <si>
    <t>201701131Sir Benfro</t>
  </si>
  <si>
    <t>201701131Pembrokeshire</t>
  </si>
  <si>
    <t>20170121Sir Benfro</t>
  </si>
  <si>
    <t>20170121Pembrokeshire</t>
  </si>
  <si>
    <t>20170131Sir Benfro</t>
  </si>
  <si>
    <t>20170131Pembrokeshire</t>
  </si>
  <si>
    <t>20170141Sir Benfro</t>
  </si>
  <si>
    <t>20170141Pembrokeshire</t>
  </si>
  <si>
    <t>20170151Sir Benfro</t>
  </si>
  <si>
    <t>20170151Pembrokeshire</t>
  </si>
  <si>
    <t>20170161Sir Benfro</t>
  </si>
  <si>
    <t>20170161Pembrokeshire</t>
  </si>
  <si>
    <t>20170171Sir Benfro</t>
  </si>
  <si>
    <t>20170171Pembrokeshire</t>
  </si>
  <si>
    <t>20170181Sir Benfro</t>
  </si>
  <si>
    <t>20170181Pembrokeshire</t>
  </si>
  <si>
    <t>20170191Sir Benfro</t>
  </si>
  <si>
    <t>20170191Pembrokeshire</t>
  </si>
  <si>
    <t>201701Nursery1Sir Benfro</t>
  </si>
  <si>
    <t>201701Nursery1Pembrokeshire</t>
  </si>
  <si>
    <t>201701R1Sir Benfro</t>
  </si>
  <si>
    <t>201701R1Pembrokeshire</t>
  </si>
  <si>
    <t>20170111Sir Gaerfyrddin</t>
  </si>
  <si>
    <t>20170111Carmarthenshire</t>
  </si>
  <si>
    <t>201701101Sir Gaerfyrddin</t>
  </si>
  <si>
    <t>201701101Carmarthenshire</t>
  </si>
  <si>
    <t>201701111Sir Gaerfyrddin</t>
  </si>
  <si>
    <t>201701111Carmarthenshire</t>
  </si>
  <si>
    <t>201701121Sir Gaerfyrddin</t>
  </si>
  <si>
    <t>201701121Carmarthenshire</t>
  </si>
  <si>
    <t>201701131Sir Gaerfyrddin</t>
  </si>
  <si>
    <t>201701131Carmarthenshire</t>
  </si>
  <si>
    <t>20170121Sir Gaerfyrddin</t>
  </si>
  <si>
    <t>20170121Carmarthenshire</t>
  </si>
  <si>
    <t>20170131Sir Gaerfyrddin</t>
  </si>
  <si>
    <t>20170131Carmarthenshire</t>
  </si>
  <si>
    <t>20170141Sir Gaerfyrddin</t>
  </si>
  <si>
    <t>20170141Carmarthenshire</t>
  </si>
  <si>
    <t>20170151Sir Gaerfyrddin</t>
  </si>
  <si>
    <t>20170151Carmarthenshire</t>
  </si>
  <si>
    <t>20170161Sir Gaerfyrddin</t>
  </si>
  <si>
    <t>20170161Carmarthenshire</t>
  </si>
  <si>
    <t>20170171Sir Gaerfyrddin</t>
  </si>
  <si>
    <t>20170171Carmarthenshire</t>
  </si>
  <si>
    <t>20170181Sir Gaerfyrddin</t>
  </si>
  <si>
    <t>20170181Carmarthenshire</t>
  </si>
  <si>
    <t>20170191Sir Gaerfyrddin</t>
  </si>
  <si>
    <t>20170191Carmarthenshire</t>
  </si>
  <si>
    <t>201701Nursery1Sir Gaerfyrddin</t>
  </si>
  <si>
    <t>201701Nursery1Carmarthenshire</t>
  </si>
  <si>
    <t>201701R1Sir Gaerfyrddin</t>
  </si>
  <si>
    <t>201701R1Carmarthenshire</t>
  </si>
  <si>
    <t>20170111Abertawe</t>
  </si>
  <si>
    <t>20170111Swansea</t>
  </si>
  <si>
    <t>201701101Abertawe</t>
  </si>
  <si>
    <t>201701101Swansea</t>
  </si>
  <si>
    <t>201701111Abertawe</t>
  </si>
  <si>
    <t>201701111Swansea</t>
  </si>
  <si>
    <t>201701121Abertawe</t>
  </si>
  <si>
    <t>201701121Swansea</t>
  </si>
  <si>
    <t>201701131Abertawe</t>
  </si>
  <si>
    <t>201701131Swansea</t>
  </si>
  <si>
    <t>20170121Abertawe</t>
  </si>
  <si>
    <t>20170121Swansea</t>
  </si>
  <si>
    <t>20170131Abertawe</t>
  </si>
  <si>
    <t>20170131Swansea</t>
  </si>
  <si>
    <t>20170141Abertawe</t>
  </si>
  <si>
    <t>20170141Swansea</t>
  </si>
  <si>
    <t>20170151Abertawe</t>
  </si>
  <si>
    <t>20170151Swansea</t>
  </si>
  <si>
    <t>20170161Abertawe</t>
  </si>
  <si>
    <t>20170161Swansea</t>
  </si>
  <si>
    <t>20170171Abertawe</t>
  </si>
  <si>
    <t>20170171Swansea</t>
  </si>
  <si>
    <t>20170181Abertawe</t>
  </si>
  <si>
    <t>20170181Swansea</t>
  </si>
  <si>
    <t>20170191Abertawe</t>
  </si>
  <si>
    <t>20170191Swansea</t>
  </si>
  <si>
    <t>201701Nursery1Abertawe</t>
  </si>
  <si>
    <t>201701Nursery1Swansea</t>
  </si>
  <si>
    <t>201701R1Abertawe</t>
  </si>
  <si>
    <t>201701R1Swansea</t>
  </si>
  <si>
    <t>20170111Castell-nedd Port Talbot</t>
  </si>
  <si>
    <t>20170111Neath Port Talbot</t>
  </si>
  <si>
    <t>201701101Castell-nedd Port Talbot</t>
  </si>
  <si>
    <t>201701101Neath Port Talbot</t>
  </si>
  <si>
    <t>201701111Castell-nedd Port Talbot</t>
  </si>
  <si>
    <t>201701111Neath Port Talbot</t>
  </si>
  <si>
    <t>201701121Castell-nedd Port Talbot</t>
  </si>
  <si>
    <t>201701121Neath Port Talbot</t>
  </si>
  <si>
    <t>201701131Castell-nedd Port Talbot</t>
  </si>
  <si>
    <t>201701131Neath Port Talbot</t>
  </si>
  <si>
    <t>20170121Castell-nedd Port Talbot</t>
  </si>
  <si>
    <t>20170121Neath Port Talbot</t>
  </si>
  <si>
    <t>20170131Castell-nedd Port Talbot</t>
  </si>
  <si>
    <t>20170131Neath Port Talbot</t>
  </si>
  <si>
    <t>20170141Castell-nedd Port Talbot</t>
  </si>
  <si>
    <t>20170141Neath Port Talbot</t>
  </si>
  <si>
    <t>20170151Castell-nedd Port Talbot</t>
  </si>
  <si>
    <t>20170151Neath Port Talbot</t>
  </si>
  <si>
    <t>20170161Castell-nedd Port Talbot</t>
  </si>
  <si>
    <t>20170161Neath Port Talbot</t>
  </si>
  <si>
    <t>20170171Castell-nedd Port Talbot</t>
  </si>
  <si>
    <t>20170171Neath Port Talbot</t>
  </si>
  <si>
    <t>20170181Castell-nedd Port Talbot</t>
  </si>
  <si>
    <t>20170181Neath Port Talbot</t>
  </si>
  <si>
    <t>20170191Castell-nedd Port Talbot</t>
  </si>
  <si>
    <t>20170191Neath Port Talbot</t>
  </si>
  <si>
    <t>201701Nursery1Castell-nedd Port Talbot</t>
  </si>
  <si>
    <t>201701Nursery1Neath Port Talbot</t>
  </si>
  <si>
    <t>201701R1Castell-nedd Port Talbot</t>
  </si>
  <si>
    <t>201701R1Neath Port Talbot</t>
  </si>
  <si>
    <t>20170111Pen-y-bont ar Ogwr</t>
  </si>
  <si>
    <t>20170111Bridgend</t>
  </si>
  <si>
    <t>201701101Pen-y-bont ar Ogwr</t>
  </si>
  <si>
    <t>201701101Bridgend</t>
  </si>
  <si>
    <t>201701111Pen-y-bont ar Ogwr</t>
  </si>
  <si>
    <t>201701111Bridgend</t>
  </si>
  <si>
    <t>201701121Pen-y-bont ar Ogwr</t>
  </si>
  <si>
    <t>201701121Bridgend</t>
  </si>
  <si>
    <t>201701131Pen-y-bont ar Ogwr</t>
  </si>
  <si>
    <t>201701131Bridgend</t>
  </si>
  <si>
    <t>20170121Pen-y-bont ar Ogwr</t>
  </si>
  <si>
    <t>20170121Bridgend</t>
  </si>
  <si>
    <t>20170131Pen-y-bont ar Ogwr</t>
  </si>
  <si>
    <t>20170131Bridgend</t>
  </si>
  <si>
    <t>20170141Pen-y-bont ar Ogwr</t>
  </si>
  <si>
    <t>20170141Bridgend</t>
  </si>
  <si>
    <t>20170151Pen-y-bont ar Ogwr</t>
  </si>
  <si>
    <t>20170151Bridgend</t>
  </si>
  <si>
    <t>20170161Pen-y-bont ar Ogwr</t>
  </si>
  <si>
    <t>20170161Bridgend</t>
  </si>
  <si>
    <t>20170171Pen-y-bont ar Ogwr</t>
  </si>
  <si>
    <t>20170171Bridgend</t>
  </si>
  <si>
    <t>20170181Pen-y-bont ar Ogwr</t>
  </si>
  <si>
    <t>20170181Bridgend</t>
  </si>
  <si>
    <t>20170191Pen-y-bont ar Ogwr</t>
  </si>
  <si>
    <t>20170191Bridgend</t>
  </si>
  <si>
    <t>201701Nursery1Pen-y-bont ar Ogwr</t>
  </si>
  <si>
    <t>201701Nursery1Bridgend</t>
  </si>
  <si>
    <t>201701R1Pen-y-bont ar Ogwr</t>
  </si>
  <si>
    <t>201701R1Bridgend</t>
  </si>
  <si>
    <t>20170111Bro Morgannwg</t>
  </si>
  <si>
    <t>20170111The Vale of Glamorgan</t>
  </si>
  <si>
    <t>201701101Bro Morgannwg</t>
  </si>
  <si>
    <t>201701101The Vale of Glamorgan</t>
  </si>
  <si>
    <t>201701111Bro Morgannwg</t>
  </si>
  <si>
    <t>201701111The Vale of Glamorgan</t>
  </si>
  <si>
    <t>201701121Bro Morgannwg</t>
  </si>
  <si>
    <t>201701121The Vale of Glamorgan</t>
  </si>
  <si>
    <t>201701131Bro Morgannwg</t>
  </si>
  <si>
    <t>201701131The Vale of Glamorgan</t>
  </si>
  <si>
    <t>20170121Bro Morgannwg</t>
  </si>
  <si>
    <t>20170121The Vale of Glamorgan</t>
  </si>
  <si>
    <t>20170131Bro Morgannwg</t>
  </si>
  <si>
    <t>20170131The Vale of Glamorgan</t>
  </si>
  <si>
    <t>20170141Bro Morgannwg</t>
  </si>
  <si>
    <t>20170141The Vale of Glamorgan</t>
  </si>
  <si>
    <t>20170151Bro Morgannwg</t>
  </si>
  <si>
    <t>20170151The Vale of Glamorgan</t>
  </si>
  <si>
    <t>20170161Bro Morgannwg</t>
  </si>
  <si>
    <t>20170161The Vale of Glamorgan</t>
  </si>
  <si>
    <t>20170171Bro Morgannwg</t>
  </si>
  <si>
    <t>20170171The Vale of Glamorgan</t>
  </si>
  <si>
    <t>20170181Bro Morgannwg</t>
  </si>
  <si>
    <t>20170181The Vale of Glamorgan</t>
  </si>
  <si>
    <t>20170191Bro Morgannwg</t>
  </si>
  <si>
    <t>20170191The Vale of Glamorgan</t>
  </si>
  <si>
    <t>201701Nursery1Bro Morgannwg</t>
  </si>
  <si>
    <t>201701Nursery1The Vale of Glamorgan</t>
  </si>
  <si>
    <t>201701R1Bro Morgannwg</t>
  </si>
  <si>
    <t>201701R1The Vale of Glamorgan</t>
  </si>
  <si>
    <t>20170111Rhondda Cynon Taf</t>
  </si>
  <si>
    <t>201701101Rhondda Cynon Taf</t>
  </si>
  <si>
    <t>201701111Rhondda Cynon Taf</t>
  </si>
  <si>
    <t>201701121Rhondda Cynon Taf</t>
  </si>
  <si>
    <t>201701131Rhondda Cynon Taf</t>
  </si>
  <si>
    <t>20170121Rhondda Cynon Taf</t>
  </si>
  <si>
    <t>20170131Rhondda Cynon Taf</t>
  </si>
  <si>
    <t>20170141Rhondda Cynon Taf</t>
  </si>
  <si>
    <t>20170151Rhondda Cynon Taf</t>
  </si>
  <si>
    <t>20170161Rhondda Cynon Taf</t>
  </si>
  <si>
    <t>20170171Rhondda Cynon Taf</t>
  </si>
  <si>
    <t>20170181Rhondda Cynon Taf</t>
  </si>
  <si>
    <t>20170191Rhondda Cynon Taf</t>
  </si>
  <si>
    <t>201701Nursery1Rhondda Cynon Taf</t>
  </si>
  <si>
    <t>201701R1Rhondda Cynon Taf</t>
  </si>
  <si>
    <t>20170111Merthyr Tudful</t>
  </si>
  <si>
    <t>20170111Merthyr Tydfil</t>
  </si>
  <si>
    <t>20170121Merthyr Tudful</t>
  </si>
  <si>
    <t>20170121Merthyr Tydfil</t>
  </si>
  <si>
    <t>20170131Merthyr Tudful</t>
  </si>
  <si>
    <t>20170131Merthyr Tydfil</t>
  </si>
  <si>
    <t>20170141Merthyr Tudful</t>
  </si>
  <si>
    <t>20170141Merthyr Tydfil</t>
  </si>
  <si>
    <t>20170151Merthyr Tudful</t>
  </si>
  <si>
    <t>20170151Merthyr Tydfil</t>
  </si>
  <si>
    <t>20170161Merthyr Tudful</t>
  </si>
  <si>
    <t>20170161Merthyr Tydfil</t>
  </si>
  <si>
    <t>201701Nursery1Merthyr Tudful</t>
  </si>
  <si>
    <t>201701Nursery1Merthyr Tydfil</t>
  </si>
  <si>
    <t>201701R1Merthyr Tudful</t>
  </si>
  <si>
    <t>201701R1Merthyr Tydfil</t>
  </si>
  <si>
    <t>20170111Caerffili</t>
  </si>
  <si>
    <t>20170111Caerphilly</t>
  </si>
  <si>
    <t>201701101Caerffili</t>
  </si>
  <si>
    <t>201701101Caerphilly</t>
  </si>
  <si>
    <t>201701111Caerffili</t>
  </si>
  <si>
    <t>201701111Caerphilly</t>
  </si>
  <si>
    <t>201701121Caerffili</t>
  </si>
  <si>
    <t>201701121Caerphilly</t>
  </si>
  <si>
    <t>201701131Caerffili</t>
  </si>
  <si>
    <t>201701131Caerphilly</t>
  </si>
  <si>
    <t>201701141Caerffili</t>
  </si>
  <si>
    <t>201701141Caerphilly</t>
  </si>
  <si>
    <t>20170121Caerffili</t>
  </si>
  <si>
    <t>20170121Caerphilly</t>
  </si>
  <si>
    <t>20170131Caerffili</t>
  </si>
  <si>
    <t>20170131Caerphilly</t>
  </si>
  <si>
    <t>20170141Caerffili</t>
  </si>
  <si>
    <t>20170141Caerphilly</t>
  </si>
  <si>
    <t>20170151Caerffili</t>
  </si>
  <si>
    <t>20170151Caerphilly</t>
  </si>
  <si>
    <t>20170161Caerffili</t>
  </si>
  <si>
    <t>20170161Caerphilly</t>
  </si>
  <si>
    <t>20170171Caerffili</t>
  </si>
  <si>
    <t>20170171Caerphilly</t>
  </si>
  <si>
    <t>20170181Caerffili</t>
  </si>
  <si>
    <t>20170181Caerphilly</t>
  </si>
  <si>
    <t>20170191Caerffili</t>
  </si>
  <si>
    <t>20170191Caerphilly</t>
  </si>
  <si>
    <t>201701Nursery1Caerffili</t>
  </si>
  <si>
    <t>201701Nursery1Caerphilly</t>
  </si>
  <si>
    <t>201701R1Caerffili</t>
  </si>
  <si>
    <t>201701R1Caerphilly</t>
  </si>
  <si>
    <t>20170111Blaenau Gwent</t>
  </si>
  <si>
    <t>20170121Blaenau Gwent</t>
  </si>
  <si>
    <t>20170131Blaenau Gwent</t>
  </si>
  <si>
    <t>20170141Blaenau Gwent</t>
  </si>
  <si>
    <t>20170151Blaenau Gwent</t>
  </si>
  <si>
    <t>20170161Blaenau Gwent</t>
  </si>
  <si>
    <t>201701Nursery1Blaenau Gwent</t>
  </si>
  <si>
    <t>201701R1Blaenau Gwent</t>
  </si>
  <si>
    <t>20170111Torfaen</t>
  </si>
  <si>
    <t>201701101Torfaen</t>
  </si>
  <si>
    <t>201701111Torfaen</t>
  </si>
  <si>
    <t>201701121Torfaen</t>
  </si>
  <si>
    <t>201701131Torfaen</t>
  </si>
  <si>
    <t>20170121Torfaen</t>
  </si>
  <si>
    <t>20170131Torfaen</t>
  </si>
  <si>
    <t>20170141Torfaen</t>
  </si>
  <si>
    <t>20170151Torfaen</t>
  </si>
  <si>
    <t>20170161Torfaen</t>
  </si>
  <si>
    <t>20170171Torfaen</t>
  </si>
  <si>
    <t>20170181Torfaen</t>
  </si>
  <si>
    <t>20170191Torfaen</t>
  </si>
  <si>
    <t>201701Nursery1Torfaen</t>
  </si>
  <si>
    <t>201701R1Torfaen</t>
  </si>
  <si>
    <t>20170111Sir Fynwy</t>
  </si>
  <si>
    <t>20170111Monmouthshire</t>
  </si>
  <si>
    <t>20170121Sir Fynwy</t>
  </si>
  <si>
    <t>20170121Monmouthshire</t>
  </si>
  <si>
    <t>20170131Sir Fynwy</t>
  </si>
  <si>
    <t>20170131Monmouthshire</t>
  </si>
  <si>
    <t>20170141Sir Fynwy</t>
  </si>
  <si>
    <t>20170141Monmouthshire</t>
  </si>
  <si>
    <t>20170151Sir Fynwy</t>
  </si>
  <si>
    <t>20170151Monmouthshire</t>
  </si>
  <si>
    <t>20170161Sir Fynwy</t>
  </si>
  <si>
    <t>20170161Monmouthshire</t>
  </si>
  <si>
    <t>201701Nursery1Sir Fynwy</t>
  </si>
  <si>
    <t>201701Nursery1Monmouthshire</t>
  </si>
  <si>
    <t>201701R1Sir Fynwy</t>
  </si>
  <si>
    <t>201701R1Monmouthshire</t>
  </si>
  <si>
    <t>20170111Casnewydd</t>
  </si>
  <si>
    <t>20170111Newport</t>
  </si>
  <si>
    <t>20170121Casnewydd</t>
  </si>
  <si>
    <t>20170121Newport</t>
  </si>
  <si>
    <t>20170131Casnewydd</t>
  </si>
  <si>
    <t>20170131Newport</t>
  </si>
  <si>
    <t>20170141Casnewydd</t>
  </si>
  <si>
    <t>20170141Newport</t>
  </si>
  <si>
    <t>20170151Casnewydd</t>
  </si>
  <si>
    <t>20170151Newport</t>
  </si>
  <si>
    <t>20170161Casnewydd</t>
  </si>
  <si>
    <t>20170161Newport</t>
  </si>
  <si>
    <t>20170171Casnewydd</t>
  </si>
  <si>
    <t>20170171Newport</t>
  </si>
  <si>
    <t>201701Nursery1Casnewydd</t>
  </si>
  <si>
    <t>201701Nursery1Newport</t>
  </si>
  <si>
    <t>201701R1Casnewydd</t>
  </si>
  <si>
    <t>201701R1Newport</t>
  </si>
  <si>
    <t>20170111Caerdydd</t>
  </si>
  <si>
    <t>20170111Cardiff</t>
  </si>
  <si>
    <t>201701101Caerdydd</t>
  </si>
  <si>
    <t>201701101Cardiff</t>
  </si>
  <si>
    <t>201701111Caerdydd</t>
  </si>
  <si>
    <t>201701111Cardiff</t>
  </si>
  <si>
    <t>201701121Caerdydd</t>
  </si>
  <si>
    <t>201701121Cardiff</t>
  </si>
  <si>
    <t>201701131Caerdydd</t>
  </si>
  <si>
    <t>201701131Cardiff</t>
  </si>
  <si>
    <t>20170121Caerdydd</t>
  </si>
  <si>
    <t>20170121Cardiff</t>
  </si>
  <si>
    <t>20170131Caerdydd</t>
  </si>
  <si>
    <t>20170131Cardiff</t>
  </si>
  <si>
    <t>20170141Caerdydd</t>
  </si>
  <si>
    <t>20170141Cardiff</t>
  </si>
  <si>
    <t>20170151Caerdydd</t>
  </si>
  <si>
    <t>20170151Cardiff</t>
  </si>
  <si>
    <t>20170161Caerdydd</t>
  </si>
  <si>
    <t>20170161Cardiff</t>
  </si>
  <si>
    <t>20170171Caerdydd</t>
  </si>
  <si>
    <t>20170171Cardiff</t>
  </si>
  <si>
    <t>20170181Caerdydd</t>
  </si>
  <si>
    <t>20170181Cardiff</t>
  </si>
  <si>
    <t>20170191Caerdydd</t>
  </si>
  <si>
    <t>20170191Cardiff</t>
  </si>
  <si>
    <t>201701Nursery1Caerdydd</t>
  </si>
  <si>
    <t>201701Nursery1Cardiff</t>
  </si>
  <si>
    <t>201701R1Caerdydd</t>
  </si>
  <si>
    <t>201701R1Cardiff</t>
  </si>
  <si>
    <t>20180111Ynys Môn</t>
  </si>
  <si>
    <t>20180111Isle of Anglesey</t>
  </si>
  <si>
    <t>201801101Ynys Môn</t>
  </si>
  <si>
    <t>201801101Isle of Anglesey</t>
  </si>
  <si>
    <t>201801111Ynys Môn</t>
  </si>
  <si>
    <t>201801111Isle of Anglesey</t>
  </si>
  <si>
    <t>201801121Ynys Môn</t>
  </si>
  <si>
    <t>201801121Isle of Anglesey</t>
  </si>
  <si>
    <t>201801131Ynys Môn</t>
  </si>
  <si>
    <t>201801131Isle of Anglesey</t>
  </si>
  <si>
    <t>20180121Ynys Môn</t>
  </si>
  <si>
    <t>20180121Isle of Anglesey</t>
  </si>
  <si>
    <t>20180131Ynys Môn</t>
  </si>
  <si>
    <t>20180131Isle of Anglesey</t>
  </si>
  <si>
    <t>20180141Ynys Môn</t>
  </si>
  <si>
    <t>20180141Isle of Anglesey</t>
  </si>
  <si>
    <t>20180151Ynys Môn</t>
  </si>
  <si>
    <t>20180151Isle of Anglesey</t>
  </si>
  <si>
    <t>20180161Ynys Môn</t>
  </si>
  <si>
    <t>20180161Isle of Anglesey</t>
  </si>
  <si>
    <t>20180171Ynys Môn</t>
  </si>
  <si>
    <t>20180171Isle of Anglesey</t>
  </si>
  <si>
    <t>20180181Ynys Môn</t>
  </si>
  <si>
    <t>20180181Isle of Anglesey</t>
  </si>
  <si>
    <t>20180191Ynys Môn</t>
  </si>
  <si>
    <t>20180191Isle of Anglesey</t>
  </si>
  <si>
    <t>201801Nursery1Ynys Môn</t>
  </si>
  <si>
    <t>201801Nursery1Isle of Anglesey</t>
  </si>
  <si>
    <t>201801R1Ynys Môn</t>
  </si>
  <si>
    <t>201801R1Isle of Anglesey</t>
  </si>
  <si>
    <t>20180111Gwynedd</t>
  </si>
  <si>
    <t>201801101Gwynedd</t>
  </si>
  <si>
    <t>201801111Gwynedd</t>
  </si>
  <si>
    <t>201801121Gwynedd</t>
  </si>
  <si>
    <t>201801131Gwynedd</t>
  </si>
  <si>
    <t>20180121Gwynedd</t>
  </si>
  <si>
    <t>20180131Gwynedd</t>
  </si>
  <si>
    <t>20180141Gwynedd</t>
  </si>
  <si>
    <t>20180151Gwynedd</t>
  </si>
  <si>
    <t>20180161Gwynedd</t>
  </si>
  <si>
    <t>20180171Gwynedd</t>
  </si>
  <si>
    <t>20180181Gwynedd</t>
  </si>
  <si>
    <t>20180191Gwynedd</t>
  </si>
  <si>
    <t>201801Nursery1Gwynedd</t>
  </si>
  <si>
    <t>201801R1Gwynedd</t>
  </si>
  <si>
    <t>20180111Conwy</t>
  </si>
  <si>
    <t>201801101Conwy</t>
  </si>
  <si>
    <t>201801111Conwy</t>
  </si>
  <si>
    <t>201801121Conwy</t>
  </si>
  <si>
    <t>201801131Conwy</t>
  </si>
  <si>
    <t>20180121Conwy</t>
  </si>
  <si>
    <t>20180131Conwy</t>
  </si>
  <si>
    <t>20180141Conwy</t>
  </si>
  <si>
    <t>20180151Conwy</t>
  </si>
  <si>
    <t>20180161Conwy</t>
  </si>
  <si>
    <t>20180171Conwy</t>
  </si>
  <si>
    <t>20180181Conwy</t>
  </si>
  <si>
    <t>20180191Conwy</t>
  </si>
  <si>
    <t>201801Nursery1Conwy</t>
  </si>
  <si>
    <t>201801R1Conwy</t>
  </si>
  <si>
    <t>20180111Sir Ddinbych</t>
  </si>
  <si>
    <t>20180111Denbighshire</t>
  </si>
  <si>
    <t>201801101Sir Ddinbych</t>
  </si>
  <si>
    <t>201801101Denbighshire</t>
  </si>
  <si>
    <t>201801111Sir Ddinbych</t>
  </si>
  <si>
    <t>201801111Denbighshire</t>
  </si>
  <si>
    <t>201801121Sir Ddinbych</t>
  </si>
  <si>
    <t>201801121Denbighshire</t>
  </si>
  <si>
    <t>201801131Sir Ddinbych</t>
  </si>
  <si>
    <t>201801131Denbighshire</t>
  </si>
  <si>
    <t>20180121Sir Ddinbych</t>
  </si>
  <si>
    <t>20180121Denbighshire</t>
  </si>
  <si>
    <t>20180131Sir Ddinbych</t>
  </si>
  <si>
    <t>20180131Denbighshire</t>
  </si>
  <si>
    <t>20180141Sir Ddinbych</t>
  </si>
  <si>
    <t>20180141Denbighshire</t>
  </si>
  <si>
    <t>20180151Sir Ddinbych</t>
  </si>
  <si>
    <t>20180151Denbighshire</t>
  </si>
  <si>
    <t>20180161Sir Ddinbych</t>
  </si>
  <si>
    <t>20180161Denbighshire</t>
  </si>
  <si>
    <t>20180171Sir Ddinbych</t>
  </si>
  <si>
    <t>20180171Denbighshire</t>
  </si>
  <si>
    <t>20180181Sir Ddinbych</t>
  </si>
  <si>
    <t>20180181Denbighshire</t>
  </si>
  <si>
    <t>20180191Sir Ddinbych</t>
  </si>
  <si>
    <t>20180191Denbighshire</t>
  </si>
  <si>
    <t>201801Nursery1Sir Ddinbych</t>
  </si>
  <si>
    <t>201801Nursery1Denbighshire</t>
  </si>
  <si>
    <t>201801R1Sir Ddinbych</t>
  </si>
  <si>
    <t>201801R1Denbighshire</t>
  </si>
  <si>
    <t>20180111Sir y Fflint</t>
  </si>
  <si>
    <t>20180111Flintshire</t>
  </si>
  <si>
    <t>201801101Sir y Fflint</t>
  </si>
  <si>
    <t>201801101Flintshire</t>
  </si>
  <si>
    <t>201801111Sir y Fflint</t>
  </si>
  <si>
    <t>201801111Flintshire</t>
  </si>
  <si>
    <t>201801121Sir y Fflint</t>
  </si>
  <si>
    <t>201801121Flintshire</t>
  </si>
  <si>
    <t>201801131Sir y Fflint</t>
  </si>
  <si>
    <t>201801131Flintshire</t>
  </si>
  <si>
    <t>20180121Sir y Fflint</t>
  </si>
  <si>
    <t>20180121Flintshire</t>
  </si>
  <si>
    <t>20180131Sir y Fflint</t>
  </si>
  <si>
    <t>20180131Flintshire</t>
  </si>
  <si>
    <t>20180141Sir y Fflint</t>
  </si>
  <si>
    <t>20180141Flintshire</t>
  </si>
  <si>
    <t>20180151Sir y Fflint</t>
  </si>
  <si>
    <t>20180151Flintshire</t>
  </si>
  <si>
    <t>20180161Sir y Fflint</t>
  </si>
  <si>
    <t>20180161Flintshire</t>
  </si>
  <si>
    <t>20180171Sir y Fflint</t>
  </si>
  <si>
    <t>20180171Flintshire</t>
  </si>
  <si>
    <t>20180181Sir y Fflint</t>
  </si>
  <si>
    <t>20180181Flintshire</t>
  </si>
  <si>
    <t>20180191Sir y Fflint</t>
  </si>
  <si>
    <t>20180191Flintshire</t>
  </si>
  <si>
    <t>201801Nursery1Sir y Fflint</t>
  </si>
  <si>
    <t>201801Nursery1Flintshire</t>
  </si>
  <si>
    <t>201801R1Sir y Fflint</t>
  </si>
  <si>
    <t>201801R1Flintshire</t>
  </si>
  <si>
    <t>20180111Wrecsam</t>
  </si>
  <si>
    <t>20180111Wrexham</t>
  </si>
  <si>
    <t>201801101Wrecsam</t>
  </si>
  <si>
    <t>201801101Wrexham</t>
  </si>
  <si>
    <t>201801111Wrecsam</t>
  </si>
  <si>
    <t>201801111Wrexham</t>
  </si>
  <si>
    <t>201801121Wrecsam</t>
  </si>
  <si>
    <t>201801121Wrexham</t>
  </si>
  <si>
    <t>201801131Wrecsam</t>
  </si>
  <si>
    <t>201801131Wrexham</t>
  </si>
  <si>
    <t>20180121Wrecsam</t>
  </si>
  <si>
    <t>20180121Wrexham</t>
  </si>
  <si>
    <t>20180131Wrecsam</t>
  </si>
  <si>
    <t>20180131Wrexham</t>
  </si>
  <si>
    <t>20180141Wrecsam</t>
  </si>
  <si>
    <t>20180141Wrexham</t>
  </si>
  <si>
    <t>20180151Wrecsam</t>
  </si>
  <si>
    <t>20180151Wrexham</t>
  </si>
  <si>
    <t>20180161Wrecsam</t>
  </si>
  <si>
    <t>20180161Wrexham</t>
  </si>
  <si>
    <t>20180171Wrecsam</t>
  </si>
  <si>
    <t>20180171Wrexham</t>
  </si>
  <si>
    <t>20180181Wrecsam</t>
  </si>
  <si>
    <t>20180181Wrexham</t>
  </si>
  <si>
    <t>20180191Wrecsam</t>
  </si>
  <si>
    <t>20180191Wrexham</t>
  </si>
  <si>
    <t>201801Nursery1Wrecsam</t>
  </si>
  <si>
    <t>201801Nursery1Wrexham</t>
  </si>
  <si>
    <t>201801R1Wrecsam</t>
  </si>
  <si>
    <t>201801R1Wrexham</t>
  </si>
  <si>
    <t>20180111Powys</t>
  </si>
  <si>
    <t>201801101Powys</t>
  </si>
  <si>
    <t>201801111Powys</t>
  </si>
  <si>
    <t>201801121Powys</t>
  </si>
  <si>
    <t>201801131Powys</t>
  </si>
  <si>
    <t>20180121Powys</t>
  </si>
  <si>
    <t>20180131Powys</t>
  </si>
  <si>
    <t>20180141Powys</t>
  </si>
  <si>
    <t>20180151Powys</t>
  </si>
  <si>
    <t>20180161Powys</t>
  </si>
  <si>
    <t>20180171Powys</t>
  </si>
  <si>
    <t>20180181Powys</t>
  </si>
  <si>
    <t>20180191Powys</t>
  </si>
  <si>
    <t>201801Nursery1Powys</t>
  </si>
  <si>
    <t>201801R1Powys</t>
  </si>
  <si>
    <t>20180111Ceredigion</t>
  </si>
  <si>
    <t>201801101Ceredigion</t>
  </si>
  <si>
    <t>201801111Ceredigion</t>
  </si>
  <si>
    <t>201801121Ceredigion</t>
  </si>
  <si>
    <t>201801131Ceredigion</t>
  </si>
  <si>
    <t>20180121Ceredigion</t>
  </si>
  <si>
    <t>20180131Ceredigion</t>
  </si>
  <si>
    <t>20180141Ceredigion</t>
  </si>
  <si>
    <t>20180151Ceredigion</t>
  </si>
  <si>
    <t>20180161Ceredigion</t>
  </si>
  <si>
    <t>20180171Ceredigion</t>
  </si>
  <si>
    <t>20180181Ceredigion</t>
  </si>
  <si>
    <t>20180191Ceredigion</t>
  </si>
  <si>
    <t>201801Nursery1Ceredigion</t>
  </si>
  <si>
    <t>201801R1Ceredigion</t>
  </si>
  <si>
    <t>20180111Sir Benfro</t>
  </si>
  <si>
    <t>20180111Pembrokeshire</t>
  </si>
  <si>
    <t>201801101Sir Benfro</t>
  </si>
  <si>
    <t>201801101Pembrokeshire</t>
  </si>
  <si>
    <t>201801111Sir Benfro</t>
  </si>
  <si>
    <t>201801111Pembrokeshire</t>
  </si>
  <si>
    <t>201801121Sir Benfro</t>
  </si>
  <si>
    <t>201801121Pembrokeshire</t>
  </si>
  <si>
    <t>201801131Sir Benfro</t>
  </si>
  <si>
    <t>201801131Pembrokeshire</t>
  </si>
  <si>
    <t>20180121Sir Benfro</t>
  </si>
  <si>
    <t>20180121Pembrokeshire</t>
  </si>
  <si>
    <t>20180131Sir Benfro</t>
  </si>
  <si>
    <t>20180131Pembrokeshire</t>
  </si>
  <si>
    <t>20180141Sir Benfro</t>
  </si>
  <si>
    <t>20180141Pembrokeshire</t>
  </si>
  <si>
    <t>20180151Sir Benfro</t>
  </si>
  <si>
    <t>20180151Pembrokeshire</t>
  </si>
  <si>
    <t>20180161Sir Benfro</t>
  </si>
  <si>
    <t>20180161Pembrokeshire</t>
  </si>
  <si>
    <t>20180171Sir Benfro</t>
  </si>
  <si>
    <t>20180171Pembrokeshire</t>
  </si>
  <si>
    <t>20180181Sir Benfro</t>
  </si>
  <si>
    <t>20180181Pembrokeshire</t>
  </si>
  <si>
    <t>20180191Sir Benfro</t>
  </si>
  <si>
    <t>20180191Pembrokeshire</t>
  </si>
  <si>
    <t>201801Nursery1Sir Benfro</t>
  </si>
  <si>
    <t>201801Nursery1Pembrokeshire</t>
  </si>
  <si>
    <t>201801R1Sir Benfro</t>
  </si>
  <si>
    <t>201801R1Pembrokeshire</t>
  </si>
  <si>
    <t>20180111Sir Gaerfyrddin</t>
  </si>
  <si>
    <t>20180111Carmarthenshire</t>
  </si>
  <si>
    <t>201801101Sir Gaerfyrddin</t>
  </si>
  <si>
    <t>201801101Carmarthenshire</t>
  </si>
  <si>
    <t>201801111Sir Gaerfyrddin</t>
  </si>
  <si>
    <t>201801111Carmarthenshire</t>
  </si>
  <si>
    <t>201801121Sir Gaerfyrddin</t>
  </si>
  <si>
    <t>201801121Carmarthenshire</t>
  </si>
  <si>
    <t>201801131Sir Gaerfyrddin</t>
  </si>
  <si>
    <t>201801131Carmarthenshire</t>
  </si>
  <si>
    <t>20180121Sir Gaerfyrddin</t>
  </si>
  <si>
    <t>20180121Carmarthenshire</t>
  </si>
  <si>
    <t>20180131Sir Gaerfyrddin</t>
  </si>
  <si>
    <t>20180131Carmarthenshire</t>
  </si>
  <si>
    <t>20180141Sir Gaerfyrddin</t>
  </si>
  <si>
    <t>20180141Carmarthenshire</t>
  </si>
  <si>
    <t>20180151Sir Gaerfyrddin</t>
  </si>
  <si>
    <t>20180151Carmarthenshire</t>
  </si>
  <si>
    <t>20180161Sir Gaerfyrddin</t>
  </si>
  <si>
    <t>20180161Carmarthenshire</t>
  </si>
  <si>
    <t>20180171Sir Gaerfyrddin</t>
  </si>
  <si>
    <t>20180171Carmarthenshire</t>
  </si>
  <si>
    <t>20180181Sir Gaerfyrddin</t>
  </si>
  <si>
    <t>20180181Carmarthenshire</t>
  </si>
  <si>
    <t>20180191Sir Gaerfyrddin</t>
  </si>
  <si>
    <t>20180191Carmarthenshire</t>
  </si>
  <si>
    <t>201801Nursery1Sir Gaerfyrddin</t>
  </si>
  <si>
    <t>201801Nursery1Carmarthenshire</t>
  </si>
  <si>
    <t>201801R1Sir Gaerfyrddin</t>
  </si>
  <si>
    <t>201801R1Carmarthenshire</t>
  </si>
  <si>
    <t>20180111Abertawe</t>
  </si>
  <si>
    <t>20180111Swansea</t>
  </si>
  <si>
    <t>201801101Abertawe</t>
  </si>
  <si>
    <t>201801101Swansea</t>
  </si>
  <si>
    <t>201801111Abertawe</t>
  </si>
  <si>
    <t>201801111Swansea</t>
  </si>
  <si>
    <t>201801121Abertawe</t>
  </si>
  <si>
    <t>201801121Swansea</t>
  </si>
  <si>
    <t>201801131Abertawe</t>
  </si>
  <si>
    <t>201801131Swansea</t>
  </si>
  <si>
    <t>20180121Abertawe</t>
  </si>
  <si>
    <t>20180121Swansea</t>
  </si>
  <si>
    <t>20180131Abertawe</t>
  </si>
  <si>
    <t>20180131Swansea</t>
  </si>
  <si>
    <t>20180141Abertawe</t>
  </si>
  <si>
    <t>20180141Swansea</t>
  </si>
  <si>
    <t>20180151Abertawe</t>
  </si>
  <si>
    <t>20180151Swansea</t>
  </si>
  <si>
    <t>20180161Abertawe</t>
  </si>
  <si>
    <t>20180161Swansea</t>
  </si>
  <si>
    <t>20180171Abertawe</t>
  </si>
  <si>
    <t>20180171Swansea</t>
  </si>
  <si>
    <t>20180181Abertawe</t>
  </si>
  <si>
    <t>20180181Swansea</t>
  </si>
  <si>
    <t>20180191Abertawe</t>
  </si>
  <si>
    <t>20180191Swansea</t>
  </si>
  <si>
    <t>201801Nursery1Abertawe</t>
  </si>
  <si>
    <t>201801Nursery1Swansea</t>
  </si>
  <si>
    <t>201801R1Abertawe</t>
  </si>
  <si>
    <t>201801R1Swansea</t>
  </si>
  <si>
    <t>20180111Castell-nedd Port Talbot</t>
  </si>
  <si>
    <t>20180111Neath Port Talbot</t>
  </si>
  <si>
    <t>201801101Castell-nedd Port Talbot</t>
  </si>
  <si>
    <t>201801101Neath Port Talbot</t>
  </si>
  <si>
    <t>201801111Castell-nedd Port Talbot</t>
  </si>
  <si>
    <t>201801111Neath Port Talbot</t>
  </si>
  <si>
    <t>201801121Castell-nedd Port Talbot</t>
  </si>
  <si>
    <t>201801121Neath Port Talbot</t>
  </si>
  <si>
    <t>201801131Castell-nedd Port Talbot</t>
  </si>
  <si>
    <t>201801131Neath Port Talbot</t>
  </si>
  <si>
    <t>20180121Castell-nedd Port Talbot</t>
  </si>
  <si>
    <t>20180121Neath Port Talbot</t>
  </si>
  <si>
    <t>20180131Castell-nedd Port Talbot</t>
  </si>
  <si>
    <t>20180131Neath Port Talbot</t>
  </si>
  <si>
    <t>20180141Castell-nedd Port Talbot</t>
  </si>
  <si>
    <t>20180141Neath Port Talbot</t>
  </si>
  <si>
    <t>20180151Castell-nedd Port Talbot</t>
  </si>
  <si>
    <t>20180151Neath Port Talbot</t>
  </si>
  <si>
    <t>20180161Castell-nedd Port Talbot</t>
  </si>
  <si>
    <t>20180161Neath Port Talbot</t>
  </si>
  <si>
    <t>20180171Castell-nedd Port Talbot</t>
  </si>
  <si>
    <t>20180171Neath Port Talbot</t>
  </si>
  <si>
    <t>20180181Castell-nedd Port Talbot</t>
  </si>
  <si>
    <t>20180181Neath Port Talbot</t>
  </si>
  <si>
    <t>20180191Castell-nedd Port Talbot</t>
  </si>
  <si>
    <t>20180191Neath Port Talbot</t>
  </si>
  <si>
    <t>201801Nursery1Castell-nedd Port Talbot</t>
  </si>
  <si>
    <t>201801Nursery1Neath Port Talbot</t>
  </si>
  <si>
    <t>201801R1Castell-nedd Port Talbot</t>
  </si>
  <si>
    <t>201801R1Neath Port Talbot</t>
  </si>
  <si>
    <t>20180111Pen-y-bont ar Ogwr</t>
  </si>
  <si>
    <t>20180111Bridgend</t>
  </si>
  <si>
    <t>201801101Pen-y-bont ar Ogwr</t>
  </si>
  <si>
    <t>201801101Bridgend</t>
  </si>
  <si>
    <t>201801111Pen-y-bont ar Ogwr</t>
  </si>
  <si>
    <t>201801111Bridgend</t>
  </si>
  <si>
    <t>201801121Pen-y-bont ar Ogwr</t>
  </si>
  <si>
    <t>201801121Bridgend</t>
  </si>
  <si>
    <t>201801131Pen-y-bont ar Ogwr</t>
  </si>
  <si>
    <t>201801131Bridgend</t>
  </si>
  <si>
    <t>20180121Pen-y-bont ar Ogwr</t>
  </si>
  <si>
    <t>20180121Bridgend</t>
  </si>
  <si>
    <t>20180131Pen-y-bont ar Ogwr</t>
  </si>
  <si>
    <t>20180131Bridgend</t>
  </si>
  <si>
    <t>20180141Pen-y-bont ar Ogwr</t>
  </si>
  <si>
    <t>20180141Bridgend</t>
  </si>
  <si>
    <t>20180151Pen-y-bont ar Ogwr</t>
  </si>
  <si>
    <t>20180151Bridgend</t>
  </si>
  <si>
    <t>20180161Pen-y-bont ar Ogwr</t>
  </si>
  <si>
    <t>20180161Bridgend</t>
  </si>
  <si>
    <t>20180171Pen-y-bont ar Ogwr</t>
  </si>
  <si>
    <t>20180171Bridgend</t>
  </si>
  <si>
    <t>20180181Pen-y-bont ar Ogwr</t>
  </si>
  <si>
    <t>20180181Bridgend</t>
  </si>
  <si>
    <t>20180191Pen-y-bont ar Ogwr</t>
  </si>
  <si>
    <t>20180191Bridgend</t>
  </si>
  <si>
    <t>201801Nursery1Pen-y-bont ar Ogwr</t>
  </si>
  <si>
    <t>201801Nursery1Bridgend</t>
  </si>
  <si>
    <t>201801R1Pen-y-bont ar Ogwr</t>
  </si>
  <si>
    <t>201801R1Bridgend</t>
  </si>
  <si>
    <t>20180111Bro Morgannwg</t>
  </si>
  <si>
    <t>20180111The Vale of Glamorgan</t>
  </si>
  <si>
    <t>201801101Bro Morgannwg</t>
  </si>
  <si>
    <t>201801101The Vale of Glamorgan</t>
  </si>
  <si>
    <t>201801111Bro Morgannwg</t>
  </si>
  <si>
    <t>201801111The Vale of Glamorgan</t>
  </si>
  <si>
    <t>201801121Bro Morgannwg</t>
  </si>
  <si>
    <t>201801121The Vale of Glamorgan</t>
  </si>
  <si>
    <t>201801131Bro Morgannwg</t>
  </si>
  <si>
    <t>201801131The Vale of Glamorgan</t>
  </si>
  <si>
    <t>20180121Bro Morgannwg</t>
  </si>
  <si>
    <t>20180121The Vale of Glamorgan</t>
  </si>
  <si>
    <t>20180131Bro Morgannwg</t>
  </si>
  <si>
    <t>20180131The Vale of Glamorgan</t>
  </si>
  <si>
    <t>20180141Bro Morgannwg</t>
  </si>
  <si>
    <t>20180141The Vale of Glamorgan</t>
  </si>
  <si>
    <t>20180151Bro Morgannwg</t>
  </si>
  <si>
    <t>20180151The Vale of Glamorgan</t>
  </si>
  <si>
    <t>20180161Bro Morgannwg</t>
  </si>
  <si>
    <t>20180161The Vale of Glamorgan</t>
  </si>
  <si>
    <t>20180171Bro Morgannwg</t>
  </si>
  <si>
    <t>20180171The Vale of Glamorgan</t>
  </si>
  <si>
    <t>20180181Bro Morgannwg</t>
  </si>
  <si>
    <t>20180181The Vale of Glamorgan</t>
  </si>
  <si>
    <t>20180191Bro Morgannwg</t>
  </si>
  <si>
    <t>20180191The Vale of Glamorgan</t>
  </si>
  <si>
    <t>201801Nursery1Bro Morgannwg</t>
  </si>
  <si>
    <t>201801Nursery1The Vale of Glamorgan</t>
  </si>
  <si>
    <t>201801R1Bro Morgannwg</t>
  </si>
  <si>
    <t>201801R1The Vale of Glamorgan</t>
  </si>
  <si>
    <t>20180111Rhondda Cynon Taf</t>
  </si>
  <si>
    <t>201801101Rhondda Cynon Taf</t>
  </si>
  <si>
    <t>201801111Rhondda Cynon Taf</t>
  </si>
  <si>
    <t>201801121Rhondda Cynon Taf</t>
  </si>
  <si>
    <t>201801131Rhondda Cynon Taf</t>
  </si>
  <si>
    <t>20180121Rhondda Cynon Taf</t>
  </si>
  <si>
    <t>20180131Rhondda Cynon Taf</t>
  </si>
  <si>
    <t>20180141Rhondda Cynon Taf</t>
  </si>
  <si>
    <t>20180151Rhondda Cynon Taf</t>
  </si>
  <si>
    <t>20180161Rhondda Cynon Taf</t>
  </si>
  <si>
    <t>20180171Rhondda Cynon Taf</t>
  </si>
  <si>
    <t>20180181Rhondda Cynon Taf</t>
  </si>
  <si>
    <t>20180191Rhondda Cynon Taf</t>
  </si>
  <si>
    <t>201801Nursery1Rhondda Cynon Taf</t>
  </si>
  <si>
    <t>201801R1Rhondda Cynon Taf</t>
  </si>
  <si>
    <t>20180111Merthyr Tudful</t>
  </si>
  <si>
    <t>20180111Merthyr Tydfil</t>
  </si>
  <si>
    <t>20180121Merthyr Tudful</t>
  </si>
  <si>
    <t>20180121Merthyr Tydfil</t>
  </si>
  <si>
    <t>20180131Merthyr Tudful</t>
  </si>
  <si>
    <t>20180131Merthyr Tydfil</t>
  </si>
  <si>
    <t>20180141Merthyr Tudful</t>
  </si>
  <si>
    <t>20180141Merthyr Tydfil</t>
  </si>
  <si>
    <t>20180151Merthyr Tudful</t>
  </si>
  <si>
    <t>20180151Merthyr Tydfil</t>
  </si>
  <si>
    <t>20180161Merthyr Tudful</t>
  </si>
  <si>
    <t>20180161Merthyr Tydfil</t>
  </si>
  <si>
    <t>201801Nursery1Merthyr Tudful</t>
  </si>
  <si>
    <t>201801Nursery1Merthyr Tydfil</t>
  </si>
  <si>
    <t>201801R1Merthyr Tudful</t>
  </si>
  <si>
    <t>201801R1Merthyr Tydfil</t>
  </si>
  <si>
    <t>20180111Caerffili</t>
  </si>
  <si>
    <t>20180111Caerphilly</t>
  </si>
  <si>
    <t>201801101Caerffili</t>
  </si>
  <si>
    <t>201801101Caerphilly</t>
  </si>
  <si>
    <t>201801111Caerffili</t>
  </si>
  <si>
    <t>201801111Caerphilly</t>
  </si>
  <si>
    <t>201801121Caerffili</t>
  </si>
  <si>
    <t>201801121Caerphilly</t>
  </si>
  <si>
    <t>201801131Caerffili</t>
  </si>
  <si>
    <t>201801131Caerphilly</t>
  </si>
  <si>
    <t>201801141Caerffili</t>
  </si>
  <si>
    <t>201801141Caerphilly</t>
  </si>
  <si>
    <t>20180121Caerffili</t>
  </si>
  <si>
    <t>20180121Caerphilly</t>
  </si>
  <si>
    <t>20180131Caerffili</t>
  </si>
  <si>
    <t>20180131Caerphilly</t>
  </si>
  <si>
    <t>20180141Caerffili</t>
  </si>
  <si>
    <t>20180141Caerphilly</t>
  </si>
  <si>
    <t>20180151Caerffili</t>
  </si>
  <si>
    <t>20180151Caerphilly</t>
  </si>
  <si>
    <t>20180161Caerffili</t>
  </si>
  <si>
    <t>20180161Caerphilly</t>
  </si>
  <si>
    <t>20180171Caerffili</t>
  </si>
  <si>
    <t>20180171Caerphilly</t>
  </si>
  <si>
    <t>20180181Caerffili</t>
  </si>
  <si>
    <t>20180181Caerphilly</t>
  </si>
  <si>
    <t>20180191Caerffili</t>
  </si>
  <si>
    <t>20180191Caerphilly</t>
  </si>
  <si>
    <t>201801Nursery1Caerffili</t>
  </si>
  <si>
    <t>201801Nursery1Caerphilly</t>
  </si>
  <si>
    <t>201801R1Caerffili</t>
  </si>
  <si>
    <t>201801R1Caerphilly</t>
  </si>
  <si>
    <t>20180111Blaenau Gwent</t>
  </si>
  <si>
    <t>20180121Blaenau Gwent</t>
  </si>
  <si>
    <t>20180131Blaenau Gwent</t>
  </si>
  <si>
    <t>20180141Blaenau Gwent</t>
  </si>
  <si>
    <t>20180151Blaenau Gwent</t>
  </si>
  <si>
    <t>20180161Blaenau Gwent</t>
  </si>
  <si>
    <t>201801Nursery1Blaenau Gwent</t>
  </si>
  <si>
    <t>201801R1Blaenau Gwent</t>
  </si>
  <si>
    <t>20180111Torfaen</t>
  </si>
  <si>
    <t>201801101Torfaen</t>
  </si>
  <si>
    <t>201801111Torfaen</t>
  </si>
  <si>
    <t>201801121Torfaen</t>
  </si>
  <si>
    <t>201801131Torfaen</t>
  </si>
  <si>
    <t>20180121Torfaen</t>
  </si>
  <si>
    <t>20180131Torfaen</t>
  </si>
  <si>
    <t>20180141Torfaen</t>
  </si>
  <si>
    <t>20180151Torfaen</t>
  </si>
  <si>
    <t>20180161Torfaen</t>
  </si>
  <si>
    <t>20180171Torfaen</t>
  </si>
  <si>
    <t>20180181Torfaen</t>
  </si>
  <si>
    <t>20180191Torfaen</t>
  </si>
  <si>
    <t>201801Nursery1Torfaen</t>
  </si>
  <si>
    <t>201801R1Torfaen</t>
  </si>
  <si>
    <t>20180111Sir Fynwy</t>
  </si>
  <si>
    <t>20180111Monmouthshire</t>
  </si>
  <si>
    <t>20180121Sir Fynwy</t>
  </si>
  <si>
    <t>20180121Monmouthshire</t>
  </si>
  <si>
    <t>20180131Sir Fynwy</t>
  </si>
  <si>
    <t>20180131Monmouthshire</t>
  </si>
  <si>
    <t>20180141Sir Fynwy</t>
  </si>
  <si>
    <t>20180141Monmouthshire</t>
  </si>
  <si>
    <t>20180151Sir Fynwy</t>
  </si>
  <si>
    <t>20180151Monmouthshire</t>
  </si>
  <si>
    <t>20180161Sir Fynwy</t>
  </si>
  <si>
    <t>20180161Monmouthshire</t>
  </si>
  <si>
    <t>20180171Sir Fynwy</t>
  </si>
  <si>
    <t>20180171Monmouthshire</t>
  </si>
  <si>
    <t>201801Nursery1Sir Fynwy</t>
  </si>
  <si>
    <t>201801Nursery1Monmouthshire</t>
  </si>
  <si>
    <t>201801R1Sir Fynwy</t>
  </si>
  <si>
    <t>201801R1Monmouthshire</t>
  </si>
  <si>
    <t>20180111Casnewydd</t>
  </si>
  <si>
    <t>20180111Newport</t>
  </si>
  <si>
    <t>20180121Casnewydd</t>
  </si>
  <si>
    <t>20180121Newport</t>
  </si>
  <si>
    <t>20180131Casnewydd</t>
  </si>
  <si>
    <t>20180131Newport</t>
  </si>
  <si>
    <t>20180141Casnewydd</t>
  </si>
  <si>
    <t>20180141Newport</t>
  </si>
  <si>
    <t>20180151Casnewydd</t>
  </si>
  <si>
    <t>20180151Newport</t>
  </si>
  <si>
    <t>20180161Casnewydd</t>
  </si>
  <si>
    <t>20180161Newport</t>
  </si>
  <si>
    <t>20180171Casnewydd</t>
  </si>
  <si>
    <t>20180171Newport</t>
  </si>
  <si>
    <t>20180181Casnewydd</t>
  </si>
  <si>
    <t>20180181Newport</t>
  </si>
  <si>
    <t>20180191Casnewydd</t>
  </si>
  <si>
    <t>20180191Newport</t>
  </si>
  <si>
    <t>201801Nursery1Casnewydd</t>
  </si>
  <si>
    <t>201801Nursery1Newport</t>
  </si>
  <si>
    <t>201801R1Casnewydd</t>
  </si>
  <si>
    <t>201801R1Newport</t>
  </si>
  <si>
    <t>20180111Caerdydd</t>
  </si>
  <si>
    <t>20180111Cardiff</t>
  </si>
  <si>
    <t>201801101Caerdydd</t>
  </si>
  <si>
    <t>201801101Cardiff</t>
  </si>
  <si>
    <t>201801111Caerdydd</t>
  </si>
  <si>
    <t>201801111Cardiff</t>
  </si>
  <si>
    <t>201801121Caerdydd</t>
  </si>
  <si>
    <t>201801121Cardiff</t>
  </si>
  <si>
    <t>201801131Caerdydd</t>
  </si>
  <si>
    <t>201801131Cardiff</t>
  </si>
  <si>
    <t>20180121Caerdydd</t>
  </si>
  <si>
    <t>20180121Cardiff</t>
  </si>
  <si>
    <t>20180131Caerdydd</t>
  </si>
  <si>
    <t>20180131Cardiff</t>
  </si>
  <si>
    <t>20180141Caerdydd</t>
  </si>
  <si>
    <t>20180141Cardiff</t>
  </si>
  <si>
    <t>20180151Caerdydd</t>
  </si>
  <si>
    <t>20180151Cardiff</t>
  </si>
  <si>
    <t>20180161Caerdydd</t>
  </si>
  <si>
    <t>20180161Cardiff</t>
  </si>
  <si>
    <t>20180171Caerdydd</t>
  </si>
  <si>
    <t>20180171Cardiff</t>
  </si>
  <si>
    <t>20180181Caerdydd</t>
  </si>
  <si>
    <t>20180181Cardiff</t>
  </si>
  <si>
    <t>20180191Caerdydd</t>
  </si>
  <si>
    <t>20180191Cardiff</t>
  </si>
  <si>
    <t>201801Nursery1Caerdydd</t>
  </si>
  <si>
    <t>201801Nursery1Cardiff</t>
  </si>
  <si>
    <t>201801R1Caerdydd</t>
  </si>
  <si>
    <t>201801R1Cardiff</t>
  </si>
  <si>
    <t>20190111Ynys Môn</t>
  </si>
  <si>
    <t>20190111Isle of Anglesey</t>
  </si>
  <si>
    <t>201901101Ynys Môn</t>
  </si>
  <si>
    <t>201901101Isle of Anglesey</t>
  </si>
  <si>
    <t>201901111Ynys Môn</t>
  </si>
  <si>
    <t>201901111Isle of Anglesey</t>
  </si>
  <si>
    <t>201901121Ynys Môn</t>
  </si>
  <si>
    <t>201901121Isle of Anglesey</t>
  </si>
  <si>
    <t>201901131Ynys Môn</t>
  </si>
  <si>
    <t>201901131Isle of Anglesey</t>
  </si>
  <si>
    <t>20190121Ynys Môn</t>
  </si>
  <si>
    <t>20190121Isle of Anglesey</t>
  </si>
  <si>
    <t>20190131Ynys Môn</t>
  </si>
  <si>
    <t>20190131Isle of Anglesey</t>
  </si>
  <si>
    <t>20190141Ynys Môn</t>
  </si>
  <si>
    <t>20190141Isle of Anglesey</t>
  </si>
  <si>
    <t>20190151Ynys Môn</t>
  </si>
  <si>
    <t>20190151Isle of Anglesey</t>
  </si>
  <si>
    <t>20190161Ynys Môn</t>
  </si>
  <si>
    <t>20190161Isle of Anglesey</t>
  </si>
  <si>
    <t>20190171Ynys Môn</t>
  </si>
  <si>
    <t>20190171Isle of Anglesey</t>
  </si>
  <si>
    <t>20190181Ynys Môn</t>
  </si>
  <si>
    <t>20190181Isle of Anglesey</t>
  </si>
  <si>
    <t>20190191Ynys Môn</t>
  </si>
  <si>
    <t>20190191Isle of Anglesey</t>
  </si>
  <si>
    <t>201901Nursery1Ynys Môn</t>
  </si>
  <si>
    <t>201901Nursery1Isle of Anglesey</t>
  </si>
  <si>
    <t>201901R1Ynys Môn</t>
  </si>
  <si>
    <t>201901R1Isle of Anglesey</t>
  </si>
  <si>
    <t>20190111Gwynedd</t>
  </si>
  <si>
    <t>201901101Gwynedd</t>
  </si>
  <si>
    <t>201901111Gwynedd</t>
  </si>
  <si>
    <t>201901121Gwynedd</t>
  </si>
  <si>
    <t>201901131Gwynedd</t>
  </si>
  <si>
    <t>20190121Gwynedd</t>
  </si>
  <si>
    <t>20190131Gwynedd</t>
  </si>
  <si>
    <t>20190141Gwynedd</t>
  </si>
  <si>
    <t>20190151Gwynedd</t>
  </si>
  <si>
    <t>20190161Gwynedd</t>
  </si>
  <si>
    <t>20190171Gwynedd</t>
  </si>
  <si>
    <t>20190181Gwynedd</t>
  </si>
  <si>
    <t>20190191Gwynedd</t>
  </si>
  <si>
    <t>201901Nursery1Gwynedd</t>
  </si>
  <si>
    <t>201901R1Gwynedd</t>
  </si>
  <si>
    <t>20190111Conwy</t>
  </si>
  <si>
    <t>201901101Conwy</t>
  </si>
  <si>
    <t>201901111Conwy</t>
  </si>
  <si>
    <t>201901121Conwy</t>
  </si>
  <si>
    <t>201901131Conwy</t>
  </si>
  <si>
    <t>20190121Conwy</t>
  </si>
  <si>
    <t>20190131Conwy</t>
  </si>
  <si>
    <t>20190141Conwy</t>
  </si>
  <si>
    <t>20190151Conwy</t>
  </si>
  <si>
    <t>20190161Conwy</t>
  </si>
  <si>
    <t>20190171Conwy</t>
  </si>
  <si>
    <t>20190181Conwy</t>
  </si>
  <si>
    <t>20190191Conwy</t>
  </si>
  <si>
    <t>201901Nursery1Conwy</t>
  </si>
  <si>
    <t>201901R1Conwy</t>
  </si>
  <si>
    <t>20190111Sir Ddinbych</t>
  </si>
  <si>
    <t>20190111Denbighshire</t>
  </si>
  <si>
    <t>201901101Sir Ddinbych</t>
  </si>
  <si>
    <t>201901101Denbighshire</t>
  </si>
  <si>
    <t>201901111Sir Ddinbych</t>
  </si>
  <si>
    <t>201901111Denbighshire</t>
  </si>
  <si>
    <t>201901121Sir Ddinbych</t>
  </si>
  <si>
    <t>201901121Denbighshire</t>
  </si>
  <si>
    <t>201901131Sir Ddinbych</t>
  </si>
  <si>
    <t>201901131Denbighshire</t>
  </si>
  <si>
    <t>20190121Sir Ddinbych</t>
  </si>
  <si>
    <t>20190121Denbighshire</t>
  </si>
  <si>
    <t>20190131Sir Ddinbych</t>
  </si>
  <si>
    <t>20190131Denbighshire</t>
  </si>
  <si>
    <t>20190141Sir Ddinbych</t>
  </si>
  <si>
    <t>20190141Denbighshire</t>
  </si>
  <si>
    <t>20190151Sir Ddinbych</t>
  </si>
  <si>
    <t>20190151Denbighshire</t>
  </si>
  <si>
    <t>20190161Sir Ddinbych</t>
  </si>
  <si>
    <t>20190161Denbighshire</t>
  </si>
  <si>
    <t>20190171Sir Ddinbych</t>
  </si>
  <si>
    <t>20190171Denbighshire</t>
  </si>
  <si>
    <t>20190181Sir Ddinbych</t>
  </si>
  <si>
    <t>20190181Denbighshire</t>
  </si>
  <si>
    <t>20190191Sir Ddinbych</t>
  </si>
  <si>
    <t>20190191Denbighshire</t>
  </si>
  <si>
    <t>201901Nursery1Sir Ddinbych</t>
  </si>
  <si>
    <t>201901Nursery1Denbighshire</t>
  </si>
  <si>
    <t>201901R1Sir Ddinbych</t>
  </si>
  <si>
    <t>201901R1Denbighshire</t>
  </si>
  <si>
    <t>20190111Sir y Fflint</t>
  </si>
  <si>
    <t>20190111Flintshire</t>
  </si>
  <si>
    <t>201901101Sir y Fflint</t>
  </si>
  <si>
    <t>201901101Flintshire</t>
  </si>
  <si>
    <t>201901111Sir y Fflint</t>
  </si>
  <si>
    <t>201901111Flintshire</t>
  </si>
  <si>
    <t>201901121Sir y Fflint</t>
  </si>
  <si>
    <t>201901121Flintshire</t>
  </si>
  <si>
    <t>201901131Sir y Fflint</t>
  </si>
  <si>
    <t>201901131Flintshire</t>
  </si>
  <si>
    <t>20190121Sir y Fflint</t>
  </si>
  <si>
    <t>20190121Flintshire</t>
  </si>
  <si>
    <t>20190131Sir y Fflint</t>
  </si>
  <si>
    <t>20190131Flintshire</t>
  </si>
  <si>
    <t>20190141Sir y Fflint</t>
  </si>
  <si>
    <t>20190141Flintshire</t>
  </si>
  <si>
    <t>20190151Sir y Fflint</t>
  </si>
  <si>
    <t>20190151Flintshire</t>
  </si>
  <si>
    <t>20190161Sir y Fflint</t>
  </si>
  <si>
    <t>20190161Flintshire</t>
  </si>
  <si>
    <t>20190171Sir y Fflint</t>
  </si>
  <si>
    <t>20190171Flintshire</t>
  </si>
  <si>
    <t>20190181Sir y Fflint</t>
  </si>
  <si>
    <t>20190181Flintshire</t>
  </si>
  <si>
    <t>20190191Sir y Fflint</t>
  </si>
  <si>
    <t>20190191Flintshire</t>
  </si>
  <si>
    <t>201901Nursery1Sir y Fflint</t>
  </si>
  <si>
    <t>201901Nursery1Flintshire</t>
  </si>
  <si>
    <t>201901R1Sir y Fflint</t>
  </si>
  <si>
    <t>201901R1Flintshire</t>
  </si>
  <si>
    <t>20190111Wrecsam</t>
  </si>
  <si>
    <t>20190111Wrexham</t>
  </si>
  <si>
    <t>201901101Wrecsam</t>
  </si>
  <si>
    <t>201901101Wrexham</t>
  </si>
  <si>
    <t>201901111Wrecsam</t>
  </si>
  <si>
    <t>201901111Wrexham</t>
  </si>
  <si>
    <t>201901121Wrecsam</t>
  </si>
  <si>
    <t>201901121Wrexham</t>
  </si>
  <si>
    <t>201901131Wrecsam</t>
  </si>
  <si>
    <t>201901131Wrexham</t>
  </si>
  <si>
    <t>20190121Wrecsam</t>
  </si>
  <si>
    <t>20190121Wrexham</t>
  </si>
  <si>
    <t>20190131Wrecsam</t>
  </si>
  <si>
    <t>20190131Wrexham</t>
  </si>
  <si>
    <t>20190141Wrecsam</t>
  </si>
  <si>
    <t>20190141Wrexham</t>
  </si>
  <si>
    <t>20190151Wrecsam</t>
  </si>
  <si>
    <t>20190151Wrexham</t>
  </si>
  <si>
    <t>20190161Wrecsam</t>
  </si>
  <si>
    <t>20190161Wrexham</t>
  </si>
  <si>
    <t>20190171Wrecsam</t>
  </si>
  <si>
    <t>20190171Wrexham</t>
  </si>
  <si>
    <t>20190181Wrecsam</t>
  </si>
  <si>
    <t>20190181Wrexham</t>
  </si>
  <si>
    <t>20190191Wrecsam</t>
  </si>
  <si>
    <t>20190191Wrexham</t>
  </si>
  <si>
    <t>201901Nursery1Wrecsam</t>
  </si>
  <si>
    <t>201901Nursery1Wrexham</t>
  </si>
  <si>
    <t>201901R1Wrecsam</t>
  </si>
  <si>
    <t>201901R1Wrexham</t>
  </si>
  <si>
    <t>20190111Powys</t>
  </si>
  <si>
    <t>201901101Powys</t>
  </si>
  <si>
    <t>201901111Powys</t>
  </si>
  <si>
    <t>201901121Powys</t>
  </si>
  <si>
    <t>201901131Powys</t>
  </si>
  <si>
    <t>20190121Powys</t>
  </si>
  <si>
    <t>20190131Powys</t>
  </si>
  <si>
    <t>20190141Powys</t>
  </si>
  <si>
    <t>20190151Powys</t>
  </si>
  <si>
    <t>20190161Powys</t>
  </si>
  <si>
    <t>20190171Powys</t>
  </si>
  <si>
    <t>20190181Powys</t>
  </si>
  <si>
    <t>20190191Powys</t>
  </si>
  <si>
    <t>201901Nursery1Powys</t>
  </si>
  <si>
    <t>201901R1Powys</t>
  </si>
  <si>
    <t>20190111Ceredigion</t>
  </si>
  <si>
    <t>201901101Ceredigion</t>
  </si>
  <si>
    <t>201901111Ceredigion</t>
  </si>
  <si>
    <t>201901121Ceredigion</t>
  </si>
  <si>
    <t>201901131Ceredigion</t>
  </si>
  <si>
    <t>20190121Ceredigion</t>
  </si>
  <si>
    <t>20190131Ceredigion</t>
  </si>
  <si>
    <t>20190141Ceredigion</t>
  </si>
  <si>
    <t>20190151Ceredigion</t>
  </si>
  <si>
    <t>20190161Ceredigion</t>
  </si>
  <si>
    <t>20190171Ceredigion</t>
  </si>
  <si>
    <t>20190181Ceredigion</t>
  </si>
  <si>
    <t>20190191Ceredigion</t>
  </si>
  <si>
    <t>201901Nursery1Ceredigion</t>
  </si>
  <si>
    <t>201901R1Ceredigion</t>
  </si>
  <si>
    <t>20190111Sir Benfro</t>
  </si>
  <si>
    <t>20190111Pembrokeshire</t>
  </si>
  <si>
    <t>201901101Sir Benfro</t>
  </si>
  <si>
    <t>201901101Pembrokeshire</t>
  </si>
  <si>
    <t>201901111Sir Benfro</t>
  </si>
  <si>
    <t>201901111Pembrokeshire</t>
  </si>
  <si>
    <t>201901121Sir Benfro</t>
  </si>
  <si>
    <t>201901121Pembrokeshire</t>
  </si>
  <si>
    <t>201901131Sir Benfro</t>
  </si>
  <si>
    <t>201901131Pembrokeshire</t>
  </si>
  <si>
    <t>20190121Sir Benfro</t>
  </si>
  <si>
    <t>20190121Pembrokeshire</t>
  </si>
  <si>
    <t>20190131Sir Benfro</t>
  </si>
  <si>
    <t>20190131Pembrokeshire</t>
  </si>
  <si>
    <t>20190141Sir Benfro</t>
  </si>
  <si>
    <t>20190141Pembrokeshire</t>
  </si>
  <si>
    <t>20190151Sir Benfro</t>
  </si>
  <si>
    <t>20190151Pembrokeshire</t>
  </si>
  <si>
    <t>20190161Sir Benfro</t>
  </si>
  <si>
    <t>20190161Pembrokeshire</t>
  </si>
  <si>
    <t>20190171Sir Benfro</t>
  </si>
  <si>
    <t>20190171Pembrokeshire</t>
  </si>
  <si>
    <t>20190181Sir Benfro</t>
  </si>
  <si>
    <t>20190181Pembrokeshire</t>
  </si>
  <si>
    <t>20190191Sir Benfro</t>
  </si>
  <si>
    <t>20190191Pembrokeshire</t>
  </si>
  <si>
    <t>201901Nursery1Sir Benfro</t>
  </si>
  <si>
    <t>201901Nursery1Pembrokeshire</t>
  </si>
  <si>
    <t>201901R1Sir Benfro</t>
  </si>
  <si>
    <t>201901R1Pembrokeshire</t>
  </si>
  <si>
    <t>20190111Sir Gaerfyrddin</t>
  </si>
  <si>
    <t>20190111Carmarthenshire</t>
  </si>
  <si>
    <t>201901101Sir Gaerfyrddin</t>
  </si>
  <si>
    <t>201901101Carmarthenshire</t>
  </si>
  <si>
    <t>201901111Sir Gaerfyrddin</t>
  </si>
  <si>
    <t>201901111Carmarthenshire</t>
  </si>
  <si>
    <t>201901121Sir Gaerfyrddin</t>
  </si>
  <si>
    <t>201901121Carmarthenshire</t>
  </si>
  <si>
    <t>201901131Sir Gaerfyrddin</t>
  </si>
  <si>
    <t>201901131Carmarthenshire</t>
  </si>
  <si>
    <t>20190121Sir Gaerfyrddin</t>
  </si>
  <si>
    <t>20190121Carmarthenshire</t>
  </si>
  <si>
    <t>20190131Sir Gaerfyrddin</t>
  </si>
  <si>
    <t>20190131Carmarthenshire</t>
  </si>
  <si>
    <t>20190141Sir Gaerfyrddin</t>
  </si>
  <si>
    <t>20190141Carmarthenshire</t>
  </si>
  <si>
    <t>20190151Sir Gaerfyrddin</t>
  </si>
  <si>
    <t>20190151Carmarthenshire</t>
  </si>
  <si>
    <t>20190161Sir Gaerfyrddin</t>
  </si>
  <si>
    <t>20190161Carmarthenshire</t>
  </si>
  <si>
    <t>20190171Sir Gaerfyrddin</t>
  </si>
  <si>
    <t>20190171Carmarthenshire</t>
  </si>
  <si>
    <t>20190181Sir Gaerfyrddin</t>
  </si>
  <si>
    <t>20190181Carmarthenshire</t>
  </si>
  <si>
    <t>20190191Sir Gaerfyrddin</t>
  </si>
  <si>
    <t>20190191Carmarthenshire</t>
  </si>
  <si>
    <t>201901Nursery1Sir Gaerfyrddin</t>
  </si>
  <si>
    <t>201901Nursery1Carmarthenshire</t>
  </si>
  <si>
    <t>201901R1Sir Gaerfyrddin</t>
  </si>
  <si>
    <t>201901R1Carmarthenshire</t>
  </si>
  <si>
    <t>20190111Abertawe</t>
  </si>
  <si>
    <t>20190111Swansea</t>
  </si>
  <si>
    <t>201901101Abertawe</t>
  </si>
  <si>
    <t>201901101Swansea</t>
  </si>
  <si>
    <t>201901111Abertawe</t>
  </si>
  <si>
    <t>201901111Swansea</t>
  </si>
  <si>
    <t>201901121Abertawe</t>
  </si>
  <si>
    <t>201901121Swansea</t>
  </si>
  <si>
    <t>201901131Abertawe</t>
  </si>
  <si>
    <t>201901131Swansea</t>
  </si>
  <si>
    <t>20190121Abertawe</t>
  </si>
  <si>
    <t>20190121Swansea</t>
  </si>
  <si>
    <t>20190131Abertawe</t>
  </si>
  <si>
    <t>20190131Swansea</t>
  </si>
  <si>
    <t>20190141Abertawe</t>
  </si>
  <si>
    <t>20190141Swansea</t>
  </si>
  <si>
    <t>20190151Abertawe</t>
  </si>
  <si>
    <t>20190151Swansea</t>
  </si>
  <si>
    <t>20190161Abertawe</t>
  </si>
  <si>
    <t>20190161Swansea</t>
  </si>
  <si>
    <t>20190171Abertawe</t>
  </si>
  <si>
    <t>20190171Swansea</t>
  </si>
  <si>
    <t>20190181Abertawe</t>
  </si>
  <si>
    <t>20190181Swansea</t>
  </si>
  <si>
    <t>20190191Abertawe</t>
  </si>
  <si>
    <t>20190191Swansea</t>
  </si>
  <si>
    <t>201901Nursery1Abertawe</t>
  </si>
  <si>
    <t>201901Nursery1Swansea</t>
  </si>
  <si>
    <t>201901R1Abertawe</t>
  </si>
  <si>
    <t>201901R1Swansea</t>
  </si>
  <si>
    <t>20190111Castell-nedd Port Talbot</t>
  </si>
  <si>
    <t>20190111Neath Port Talbot</t>
  </si>
  <si>
    <t>201901101Castell-nedd Port Talbot</t>
  </si>
  <si>
    <t>201901101Neath Port Talbot</t>
  </si>
  <si>
    <t>201901111Castell-nedd Port Talbot</t>
  </si>
  <si>
    <t>201901111Neath Port Talbot</t>
  </si>
  <si>
    <t>201901121Castell-nedd Port Talbot</t>
  </si>
  <si>
    <t>201901121Neath Port Talbot</t>
  </si>
  <si>
    <t>201901131Castell-nedd Port Talbot</t>
  </si>
  <si>
    <t>201901131Neath Port Talbot</t>
  </si>
  <si>
    <t>20190121Castell-nedd Port Talbot</t>
  </si>
  <si>
    <t>20190121Neath Port Talbot</t>
  </si>
  <si>
    <t>20190131Castell-nedd Port Talbot</t>
  </si>
  <si>
    <t>20190131Neath Port Talbot</t>
  </si>
  <si>
    <t>20190141Castell-nedd Port Talbot</t>
  </si>
  <si>
    <t>20190141Neath Port Talbot</t>
  </si>
  <si>
    <t>20190151Castell-nedd Port Talbot</t>
  </si>
  <si>
    <t>20190151Neath Port Talbot</t>
  </si>
  <si>
    <t>20190161Castell-nedd Port Talbot</t>
  </si>
  <si>
    <t>20190161Neath Port Talbot</t>
  </si>
  <si>
    <t>20190171Castell-nedd Port Talbot</t>
  </si>
  <si>
    <t>20190171Neath Port Talbot</t>
  </si>
  <si>
    <t>20190181Castell-nedd Port Talbot</t>
  </si>
  <si>
    <t>20190181Neath Port Talbot</t>
  </si>
  <si>
    <t>20190191Castell-nedd Port Talbot</t>
  </si>
  <si>
    <t>20190191Neath Port Talbot</t>
  </si>
  <si>
    <t>201901Nursery1Castell-nedd Port Talbot</t>
  </si>
  <si>
    <t>201901Nursery1Neath Port Talbot</t>
  </si>
  <si>
    <t>201901R1Castell-nedd Port Talbot</t>
  </si>
  <si>
    <t>201901R1Neath Port Talbot</t>
  </si>
  <si>
    <t>20190111Pen-y-bont ar Ogwr</t>
  </si>
  <si>
    <t>20190111Bridgend</t>
  </si>
  <si>
    <t>201901101Pen-y-bont ar Ogwr</t>
  </si>
  <si>
    <t>201901101Bridgend</t>
  </si>
  <si>
    <t>201901111Pen-y-bont ar Ogwr</t>
  </si>
  <si>
    <t>201901111Bridgend</t>
  </si>
  <si>
    <t>201901121Pen-y-bont ar Ogwr</t>
  </si>
  <si>
    <t>201901121Bridgend</t>
  </si>
  <si>
    <t>201901131Pen-y-bont ar Ogwr</t>
  </si>
  <si>
    <t>201901131Bridgend</t>
  </si>
  <si>
    <t>20190121Pen-y-bont ar Ogwr</t>
  </si>
  <si>
    <t>20190121Bridgend</t>
  </si>
  <si>
    <t>20190131Pen-y-bont ar Ogwr</t>
  </si>
  <si>
    <t>20190131Bridgend</t>
  </si>
  <si>
    <t>20190141Pen-y-bont ar Ogwr</t>
  </si>
  <si>
    <t>20190141Bridgend</t>
  </si>
  <si>
    <t>20190151Pen-y-bont ar Ogwr</t>
  </si>
  <si>
    <t>20190151Bridgend</t>
  </si>
  <si>
    <t>20190161Pen-y-bont ar Ogwr</t>
  </si>
  <si>
    <t>20190161Bridgend</t>
  </si>
  <si>
    <t>20190171Pen-y-bont ar Ogwr</t>
  </si>
  <si>
    <t>20190171Bridgend</t>
  </si>
  <si>
    <t>20190181Pen-y-bont ar Ogwr</t>
  </si>
  <si>
    <t>20190181Bridgend</t>
  </si>
  <si>
    <t>20190191Pen-y-bont ar Ogwr</t>
  </si>
  <si>
    <t>20190191Bridgend</t>
  </si>
  <si>
    <t>201901Nursery1Pen-y-bont ar Ogwr</t>
  </si>
  <si>
    <t>201901Nursery1Bridgend</t>
  </si>
  <si>
    <t>201901R1Pen-y-bont ar Ogwr</t>
  </si>
  <si>
    <t>201901R1Bridgend</t>
  </si>
  <si>
    <t>20190111Bro Morgannwg</t>
  </si>
  <si>
    <t>20190111The Vale of Glamorgan</t>
  </si>
  <si>
    <t>201901101Bro Morgannwg</t>
  </si>
  <si>
    <t>201901101The Vale of Glamorgan</t>
  </si>
  <si>
    <t>201901111Bro Morgannwg</t>
  </si>
  <si>
    <t>201901111The Vale of Glamorgan</t>
  </si>
  <si>
    <t>201901121Bro Morgannwg</t>
  </si>
  <si>
    <t>201901121The Vale of Glamorgan</t>
  </si>
  <si>
    <t>201901131Bro Morgannwg</t>
  </si>
  <si>
    <t>201901131The Vale of Glamorgan</t>
  </si>
  <si>
    <t>20190121Bro Morgannwg</t>
  </si>
  <si>
    <t>20190121The Vale of Glamorgan</t>
  </si>
  <si>
    <t>20190131Bro Morgannwg</t>
  </si>
  <si>
    <t>20190131The Vale of Glamorgan</t>
  </si>
  <si>
    <t>20190141Bro Morgannwg</t>
  </si>
  <si>
    <t>20190141The Vale of Glamorgan</t>
  </si>
  <si>
    <t>20190151Bro Morgannwg</t>
  </si>
  <si>
    <t>20190151The Vale of Glamorgan</t>
  </si>
  <si>
    <t>20190161Bro Morgannwg</t>
  </si>
  <si>
    <t>20190161The Vale of Glamorgan</t>
  </si>
  <si>
    <t>20190171Bro Morgannwg</t>
  </si>
  <si>
    <t>20190171The Vale of Glamorgan</t>
  </si>
  <si>
    <t>20190181Bro Morgannwg</t>
  </si>
  <si>
    <t>20190181The Vale of Glamorgan</t>
  </si>
  <si>
    <t>20190191Bro Morgannwg</t>
  </si>
  <si>
    <t>20190191The Vale of Glamorgan</t>
  </si>
  <si>
    <t>201901Nursery1Bro Morgannwg</t>
  </si>
  <si>
    <t>201901Nursery1The Vale of Glamorgan</t>
  </si>
  <si>
    <t>201901R1Bro Morgannwg</t>
  </si>
  <si>
    <t>201901R1The Vale of Glamorgan</t>
  </si>
  <si>
    <t>20190111Rhondda Cynon Taf</t>
  </si>
  <si>
    <t>201901101Rhondda Cynon Taf</t>
  </si>
  <si>
    <t>201901111Rhondda Cynon Taf</t>
  </si>
  <si>
    <t>201901121Rhondda Cynon Taf</t>
  </si>
  <si>
    <t>201901131Rhondda Cynon Taf</t>
  </si>
  <si>
    <t>201901141Rhondda Cynon Taf</t>
  </si>
  <si>
    <t>20190121Rhondda Cynon Taf</t>
  </si>
  <si>
    <t>20190131Rhondda Cynon Taf</t>
  </si>
  <si>
    <t>20190141Rhondda Cynon Taf</t>
  </si>
  <si>
    <t>20190151Rhondda Cynon Taf</t>
  </si>
  <si>
    <t>20190161Rhondda Cynon Taf</t>
  </si>
  <si>
    <t>20190171Rhondda Cynon Taf</t>
  </si>
  <si>
    <t>20190181Rhondda Cynon Taf</t>
  </si>
  <si>
    <t>20190191Rhondda Cynon Taf</t>
  </si>
  <si>
    <t>201901Nursery1Rhondda Cynon Taf</t>
  </si>
  <si>
    <t>201901R1Rhondda Cynon Taf</t>
  </si>
  <si>
    <t>20190111Merthyr Tudful</t>
  </si>
  <si>
    <t>20190111Merthyr Tydfil</t>
  </si>
  <si>
    <t>20190121Merthyr Tudful</t>
  </si>
  <si>
    <t>20190121Merthyr Tydfil</t>
  </si>
  <si>
    <t>20190131Merthyr Tudful</t>
  </si>
  <si>
    <t>20190131Merthyr Tydfil</t>
  </si>
  <si>
    <t>20190141Merthyr Tudful</t>
  </si>
  <si>
    <t>20190141Merthyr Tydfil</t>
  </si>
  <si>
    <t>20190151Merthyr Tudful</t>
  </si>
  <si>
    <t>20190151Merthyr Tydfil</t>
  </si>
  <si>
    <t>20190161Merthyr Tudful</t>
  </si>
  <si>
    <t>20190161Merthyr Tydfil</t>
  </si>
  <si>
    <t>201901Nursery1Merthyr Tudful</t>
  </si>
  <si>
    <t>201901Nursery1Merthyr Tydfil</t>
  </si>
  <si>
    <t>201901R1Merthyr Tudful</t>
  </si>
  <si>
    <t>201901R1Merthyr Tydfil</t>
  </si>
  <si>
    <t>20190111Caerffili</t>
  </si>
  <si>
    <t>20190111Caerphilly</t>
  </si>
  <si>
    <t>201901101Caerffili</t>
  </si>
  <si>
    <t>201901101Caerphilly</t>
  </si>
  <si>
    <t>201901111Caerffili</t>
  </si>
  <si>
    <t>201901111Caerphilly</t>
  </si>
  <si>
    <t>201901121Caerffili</t>
  </si>
  <si>
    <t>201901121Caerphilly</t>
  </si>
  <si>
    <t>201901131Caerffili</t>
  </si>
  <si>
    <t>201901131Caerphilly</t>
  </si>
  <si>
    <t>201901141Caerffili</t>
  </si>
  <si>
    <t>201901141Caerphilly</t>
  </si>
  <si>
    <t>20190121Caerffili</t>
  </si>
  <si>
    <t>20190121Caerphilly</t>
  </si>
  <si>
    <t>20190131Caerffili</t>
  </si>
  <si>
    <t>20190131Caerphilly</t>
  </si>
  <si>
    <t>20190141Caerffili</t>
  </si>
  <si>
    <t>20190141Caerphilly</t>
  </si>
  <si>
    <t>20190151Caerffili</t>
  </si>
  <si>
    <t>20190151Caerphilly</t>
  </si>
  <si>
    <t>20190161Caerffili</t>
  </si>
  <si>
    <t>20190161Caerphilly</t>
  </si>
  <si>
    <t>20190171Caerffili</t>
  </si>
  <si>
    <t>20190171Caerphilly</t>
  </si>
  <si>
    <t>20190181Caerffili</t>
  </si>
  <si>
    <t>20190181Caerphilly</t>
  </si>
  <si>
    <t>20190191Caerffili</t>
  </si>
  <si>
    <t>20190191Caerphilly</t>
  </si>
  <si>
    <t>201901Nursery1Caerffili</t>
  </si>
  <si>
    <t>201901Nursery1Caerphilly</t>
  </si>
  <si>
    <t>201901R1Caerffili</t>
  </si>
  <si>
    <t>201901R1Caerphilly</t>
  </si>
  <si>
    <t>20190111Blaenau Gwent</t>
  </si>
  <si>
    <t>20190121Blaenau Gwent</t>
  </si>
  <si>
    <t>20190131Blaenau Gwent</t>
  </si>
  <si>
    <t>20190141Blaenau Gwent</t>
  </si>
  <si>
    <t>20190151Blaenau Gwent</t>
  </si>
  <si>
    <t>20190161Blaenau Gwent</t>
  </si>
  <si>
    <t>201901Nursery1Blaenau Gwent</t>
  </si>
  <si>
    <t>201901R1Blaenau Gwent</t>
  </si>
  <si>
    <t>20190111Torfaen</t>
  </si>
  <si>
    <t>201901101Torfaen</t>
  </si>
  <si>
    <t>201901111Torfaen</t>
  </si>
  <si>
    <t>201901121Torfaen</t>
  </si>
  <si>
    <t>201901131Torfaen</t>
  </si>
  <si>
    <t>20190121Torfaen</t>
  </si>
  <si>
    <t>20190131Torfaen</t>
  </si>
  <si>
    <t>20190141Torfaen</t>
  </si>
  <si>
    <t>20190151Torfaen</t>
  </si>
  <si>
    <t>20190161Torfaen</t>
  </si>
  <si>
    <t>20190171Torfaen</t>
  </si>
  <si>
    <t>20190181Torfaen</t>
  </si>
  <si>
    <t>20190191Torfaen</t>
  </si>
  <si>
    <t>201901Nursery1Torfaen</t>
  </si>
  <si>
    <t>201901R1Torfaen</t>
  </si>
  <si>
    <t>20190111Sir Fynwy</t>
  </si>
  <si>
    <t>20190111Monmouthshire</t>
  </si>
  <si>
    <t>20190121Sir Fynwy</t>
  </si>
  <si>
    <t>20190121Monmouthshire</t>
  </si>
  <si>
    <t>20190131Sir Fynwy</t>
  </si>
  <si>
    <t>20190131Monmouthshire</t>
  </si>
  <si>
    <t>20190141Sir Fynwy</t>
  </si>
  <si>
    <t>20190141Monmouthshire</t>
  </si>
  <si>
    <t>20190151Sir Fynwy</t>
  </si>
  <si>
    <t>20190151Monmouthshire</t>
  </si>
  <si>
    <t>20190161Sir Fynwy</t>
  </si>
  <si>
    <t>20190161Monmouthshire</t>
  </si>
  <si>
    <t>201901Nursery1Sir Fynwy</t>
  </si>
  <si>
    <t>201901Nursery1Monmouthshire</t>
  </si>
  <si>
    <t>201901R1Sir Fynwy</t>
  </si>
  <si>
    <t>201901R1Monmouthshire</t>
  </si>
  <si>
    <t>20190111Casnewydd</t>
  </si>
  <si>
    <t>20190111Newport</t>
  </si>
  <si>
    <t>20190121Casnewydd</t>
  </si>
  <si>
    <t>20190121Newport</t>
  </si>
  <si>
    <t>20190131Casnewydd</t>
  </si>
  <si>
    <t>20190131Newport</t>
  </si>
  <si>
    <t>20190141Casnewydd</t>
  </si>
  <si>
    <t>20190141Newport</t>
  </si>
  <si>
    <t>20190151Casnewydd</t>
  </si>
  <si>
    <t>20190151Newport</t>
  </si>
  <si>
    <t>20190161Casnewydd</t>
  </si>
  <si>
    <t>20190161Newport</t>
  </si>
  <si>
    <t>20190171Casnewydd</t>
  </si>
  <si>
    <t>20190171Newport</t>
  </si>
  <si>
    <t>20190181Casnewydd</t>
  </si>
  <si>
    <t>20190181Newport</t>
  </si>
  <si>
    <t>20190191Casnewydd</t>
  </si>
  <si>
    <t>20190191Newport</t>
  </si>
  <si>
    <t>201901Nursery1Casnewydd</t>
  </si>
  <si>
    <t>201901Nursery1Newport</t>
  </si>
  <si>
    <t>201901R1Casnewydd</t>
  </si>
  <si>
    <t>201901R1Newport</t>
  </si>
  <si>
    <t>20190111Caerdydd</t>
  </si>
  <si>
    <t>20190111Cardiff</t>
  </si>
  <si>
    <t>201901101Caerdydd</t>
  </si>
  <si>
    <t>201901101Cardiff</t>
  </si>
  <si>
    <t>201901111Caerdydd</t>
  </si>
  <si>
    <t>201901111Cardiff</t>
  </si>
  <si>
    <t>201901121Caerdydd</t>
  </si>
  <si>
    <t>201901121Cardiff</t>
  </si>
  <si>
    <t>201901131Caerdydd</t>
  </si>
  <si>
    <t>201901131Cardiff</t>
  </si>
  <si>
    <t>20190121Caerdydd</t>
  </si>
  <si>
    <t>20190121Cardiff</t>
  </si>
  <si>
    <t>20190131Caerdydd</t>
  </si>
  <si>
    <t>20190131Cardiff</t>
  </si>
  <si>
    <t>20190141Caerdydd</t>
  </si>
  <si>
    <t>20190141Cardiff</t>
  </si>
  <si>
    <t>20190151Caerdydd</t>
  </si>
  <si>
    <t>20190151Cardiff</t>
  </si>
  <si>
    <t>20190161Caerdydd</t>
  </si>
  <si>
    <t>20190161Cardiff</t>
  </si>
  <si>
    <t>20190171Caerdydd</t>
  </si>
  <si>
    <t>20190171Cardiff</t>
  </si>
  <si>
    <t>20190181Caerdydd</t>
  </si>
  <si>
    <t>20190181Cardiff</t>
  </si>
  <si>
    <t>20190191Caerdydd</t>
  </si>
  <si>
    <t>20190191Cardiff</t>
  </si>
  <si>
    <t>201901Nursery1Caerdydd</t>
  </si>
  <si>
    <t>201901Nursery1Cardiff</t>
  </si>
  <si>
    <t>201901R1Caerdydd</t>
  </si>
  <si>
    <t>201901R1Cardiff</t>
  </si>
  <si>
    <t>20200111Ynys Môn</t>
  </si>
  <si>
    <t>20200111Isle of Anglesey</t>
  </si>
  <si>
    <t>202001101Ynys Môn</t>
  </si>
  <si>
    <t>202001101Isle of Anglesey</t>
  </si>
  <si>
    <t>202001111Ynys Môn</t>
  </si>
  <si>
    <t>202001111Isle of Anglesey</t>
  </si>
  <si>
    <t>202001121Ynys Môn</t>
  </si>
  <si>
    <t>202001121Isle of Anglesey</t>
  </si>
  <si>
    <t>202001131Ynys Môn</t>
  </si>
  <si>
    <t>202001131Isle of Anglesey</t>
  </si>
  <si>
    <t>20200121Ynys Môn</t>
  </si>
  <si>
    <t>20200121Isle of Anglesey</t>
  </si>
  <si>
    <t>20200131Ynys Môn</t>
  </si>
  <si>
    <t>20200131Isle of Anglesey</t>
  </si>
  <si>
    <t>20200141Ynys Môn</t>
  </si>
  <si>
    <t>20200141Isle of Anglesey</t>
  </si>
  <si>
    <t>20200151Ynys Môn</t>
  </si>
  <si>
    <t>20200151Isle of Anglesey</t>
  </si>
  <si>
    <t>20200161Ynys Môn</t>
  </si>
  <si>
    <t>20200161Isle of Anglesey</t>
  </si>
  <si>
    <t>20200171Ynys Môn</t>
  </si>
  <si>
    <t>20200171Isle of Anglesey</t>
  </si>
  <si>
    <t>20200181Ynys Môn</t>
  </si>
  <si>
    <t>20200181Isle of Anglesey</t>
  </si>
  <si>
    <t>20200191Ynys Môn</t>
  </si>
  <si>
    <t>20200191Isle of Anglesey</t>
  </si>
  <si>
    <t>202001Nursery1Ynys Môn</t>
  </si>
  <si>
    <t>202001Nursery1Isle of Anglesey</t>
  </si>
  <si>
    <t>202001R1Ynys Môn</t>
  </si>
  <si>
    <t>202001R1Isle of Anglesey</t>
  </si>
  <si>
    <t>20200111Gwynedd</t>
  </si>
  <si>
    <t>202001101Gwynedd</t>
  </si>
  <si>
    <t>202001111Gwynedd</t>
  </si>
  <si>
    <t>202001121Gwynedd</t>
  </si>
  <si>
    <t>202001131Gwynedd</t>
  </si>
  <si>
    <t>20200121Gwynedd</t>
  </si>
  <si>
    <t>20200131Gwynedd</t>
  </si>
  <si>
    <t>20200141Gwynedd</t>
  </si>
  <si>
    <t>20200151Gwynedd</t>
  </si>
  <si>
    <t>20200161Gwynedd</t>
  </si>
  <si>
    <t>20200171Gwynedd</t>
  </si>
  <si>
    <t>20200181Gwynedd</t>
  </si>
  <si>
    <t>20200191Gwynedd</t>
  </si>
  <si>
    <t>202001Nursery1Gwynedd</t>
  </si>
  <si>
    <t>202001R1Gwynedd</t>
  </si>
  <si>
    <t>20200111Conwy</t>
  </si>
  <si>
    <t>202001101Conwy</t>
  </si>
  <si>
    <t>202001111Conwy</t>
  </si>
  <si>
    <t>202001121Conwy</t>
  </si>
  <si>
    <t>202001131Conwy</t>
  </si>
  <si>
    <t>20200121Conwy</t>
  </si>
  <si>
    <t>20200131Conwy</t>
  </si>
  <si>
    <t>20200141Conwy</t>
  </si>
  <si>
    <t>20200151Conwy</t>
  </si>
  <si>
    <t>20200161Conwy</t>
  </si>
  <si>
    <t>20200171Conwy</t>
  </si>
  <si>
    <t>20200181Conwy</t>
  </si>
  <si>
    <t>20200191Conwy</t>
  </si>
  <si>
    <t>202001Nursery1Conwy</t>
  </si>
  <si>
    <t>202001R1Conwy</t>
  </si>
  <si>
    <t>20200111Sir Ddinbych</t>
  </si>
  <si>
    <t>20200111Denbighshire</t>
  </si>
  <si>
    <t>202001101Sir Ddinbych</t>
  </si>
  <si>
    <t>202001101Denbighshire</t>
  </si>
  <si>
    <t>202001111Sir Ddinbych</t>
  </si>
  <si>
    <t>202001111Denbighshire</t>
  </si>
  <si>
    <t>202001121Sir Ddinbych</t>
  </si>
  <si>
    <t>202001121Denbighshire</t>
  </si>
  <si>
    <t>202001131Sir Ddinbych</t>
  </si>
  <si>
    <t>202001131Denbighshire</t>
  </si>
  <si>
    <t>20200121Sir Ddinbych</t>
  </si>
  <si>
    <t>20200121Denbighshire</t>
  </si>
  <si>
    <t>20200131Sir Ddinbych</t>
  </si>
  <si>
    <t>20200131Denbighshire</t>
  </si>
  <si>
    <t>20200141Sir Ddinbych</t>
  </si>
  <si>
    <t>20200141Denbighshire</t>
  </si>
  <si>
    <t>20200151Sir Ddinbych</t>
  </si>
  <si>
    <t>20200151Denbighshire</t>
  </si>
  <si>
    <t>20200161Sir Ddinbych</t>
  </si>
  <si>
    <t>20200161Denbighshire</t>
  </si>
  <si>
    <t>20200171Sir Ddinbych</t>
  </si>
  <si>
    <t>20200171Denbighshire</t>
  </si>
  <si>
    <t>20200181Sir Ddinbych</t>
  </si>
  <si>
    <t>20200181Denbighshire</t>
  </si>
  <si>
    <t>20200191Sir Ddinbych</t>
  </si>
  <si>
    <t>20200191Denbighshire</t>
  </si>
  <si>
    <t>202001Nursery1Sir Ddinbych</t>
  </si>
  <si>
    <t>202001Nursery1Denbighshire</t>
  </si>
  <si>
    <t>202001R1Sir Ddinbych</t>
  </si>
  <si>
    <t>202001R1Denbighshire</t>
  </si>
  <si>
    <t>20200111Sir y Fflint</t>
  </si>
  <si>
    <t>20200111Flintshire</t>
  </si>
  <si>
    <t>202001101Sir y Fflint</t>
  </si>
  <si>
    <t>202001101Flintshire</t>
  </si>
  <si>
    <t>202001111Sir y Fflint</t>
  </si>
  <si>
    <t>202001111Flintshire</t>
  </si>
  <si>
    <t>202001121Sir y Fflint</t>
  </si>
  <si>
    <t>202001121Flintshire</t>
  </si>
  <si>
    <t>202001131Sir y Fflint</t>
  </si>
  <si>
    <t>202001131Flintshire</t>
  </si>
  <si>
    <t>20200121Sir y Fflint</t>
  </si>
  <si>
    <t>20200121Flintshire</t>
  </si>
  <si>
    <t>20200131Sir y Fflint</t>
  </si>
  <si>
    <t>20200131Flintshire</t>
  </si>
  <si>
    <t>20200141Sir y Fflint</t>
  </si>
  <si>
    <t>20200141Flintshire</t>
  </si>
  <si>
    <t>20200151Sir y Fflint</t>
  </si>
  <si>
    <t>20200151Flintshire</t>
  </si>
  <si>
    <t>20200161Sir y Fflint</t>
  </si>
  <si>
    <t>20200161Flintshire</t>
  </si>
  <si>
    <t>20200171Sir y Fflint</t>
  </si>
  <si>
    <t>20200171Flintshire</t>
  </si>
  <si>
    <t>20200181Sir y Fflint</t>
  </si>
  <si>
    <t>20200181Flintshire</t>
  </si>
  <si>
    <t>20200191Sir y Fflint</t>
  </si>
  <si>
    <t>20200191Flintshire</t>
  </si>
  <si>
    <t>202001Nursery1Sir y Fflint</t>
  </si>
  <si>
    <t>202001Nursery1Flintshire</t>
  </si>
  <si>
    <t>202001R1Sir y Fflint</t>
  </si>
  <si>
    <t>202001R1Flintshire</t>
  </si>
  <si>
    <t>20200111Wrecsam</t>
  </si>
  <si>
    <t>20200111Wrexham</t>
  </si>
  <si>
    <t>202001101Wrecsam</t>
  </si>
  <si>
    <t>202001101Wrexham</t>
  </si>
  <si>
    <t>202001111Wrecsam</t>
  </si>
  <si>
    <t>202001111Wrexham</t>
  </si>
  <si>
    <t>202001121Wrecsam</t>
  </si>
  <si>
    <t>202001121Wrexham</t>
  </si>
  <si>
    <t>202001131Wrecsam</t>
  </si>
  <si>
    <t>202001131Wrexham</t>
  </si>
  <si>
    <t>20200121Wrecsam</t>
  </si>
  <si>
    <t>20200121Wrexham</t>
  </si>
  <si>
    <t>20200131Wrecsam</t>
  </si>
  <si>
    <t>20200131Wrexham</t>
  </si>
  <si>
    <t>20200141Wrecsam</t>
  </si>
  <si>
    <t>20200141Wrexham</t>
  </si>
  <si>
    <t>20200151Wrecsam</t>
  </si>
  <si>
    <t>20200151Wrexham</t>
  </si>
  <si>
    <t>20200161Wrecsam</t>
  </si>
  <si>
    <t>20200161Wrexham</t>
  </si>
  <si>
    <t>20200171Wrecsam</t>
  </si>
  <si>
    <t>20200171Wrexham</t>
  </si>
  <si>
    <t>20200181Wrecsam</t>
  </si>
  <si>
    <t>20200181Wrexham</t>
  </si>
  <si>
    <t>20200191Wrecsam</t>
  </si>
  <si>
    <t>20200191Wrexham</t>
  </si>
  <si>
    <t>202001Nursery1Wrecsam</t>
  </si>
  <si>
    <t>202001Nursery1Wrexham</t>
  </si>
  <si>
    <t>202001R1Wrecsam</t>
  </si>
  <si>
    <t>202001R1Wrexham</t>
  </si>
  <si>
    <t>20200111Powys</t>
  </si>
  <si>
    <t>202001101Powys</t>
  </si>
  <si>
    <t>202001111Powys</t>
  </si>
  <si>
    <t>202001121Powys</t>
  </si>
  <si>
    <t>202001131Powys</t>
  </si>
  <si>
    <t>20200121Powys</t>
  </si>
  <si>
    <t>20200131Powys</t>
  </si>
  <si>
    <t>20200141Powys</t>
  </si>
  <si>
    <t>20200151Powys</t>
  </si>
  <si>
    <t>20200161Powys</t>
  </si>
  <si>
    <t>20200171Powys</t>
  </si>
  <si>
    <t>20200181Powys</t>
  </si>
  <si>
    <t>20200191Powys</t>
  </si>
  <si>
    <t>202001Nursery1Powys</t>
  </si>
  <si>
    <t>202001R1Powys</t>
  </si>
  <si>
    <t>20200111Ceredigion</t>
  </si>
  <si>
    <t>202001101Ceredigion</t>
  </si>
  <si>
    <t>202001111Ceredigion</t>
  </si>
  <si>
    <t>202001121Ceredigion</t>
  </si>
  <si>
    <t>202001131Ceredigion</t>
  </si>
  <si>
    <t>20200121Ceredigion</t>
  </si>
  <si>
    <t>20200131Ceredigion</t>
  </si>
  <si>
    <t>20200141Ceredigion</t>
  </si>
  <si>
    <t>20200151Ceredigion</t>
  </si>
  <si>
    <t>20200161Ceredigion</t>
  </si>
  <si>
    <t>20200171Ceredigion</t>
  </si>
  <si>
    <t>20200181Ceredigion</t>
  </si>
  <si>
    <t>20200191Ceredigion</t>
  </si>
  <si>
    <t>202001Nursery1Ceredigion</t>
  </si>
  <si>
    <t>202001R1Ceredigion</t>
  </si>
  <si>
    <t>20200111Sir Benfro</t>
  </si>
  <si>
    <t>20200111Pembrokeshire</t>
  </si>
  <si>
    <t>202001101Sir Benfro</t>
  </si>
  <si>
    <t>202001101Pembrokeshire</t>
  </si>
  <si>
    <t>202001111Sir Benfro</t>
  </si>
  <si>
    <t>202001111Pembrokeshire</t>
  </si>
  <si>
    <t>202001121Sir Benfro</t>
  </si>
  <si>
    <t>202001121Pembrokeshire</t>
  </si>
  <si>
    <t>202001131Sir Benfro</t>
  </si>
  <si>
    <t>202001131Pembrokeshire</t>
  </si>
  <si>
    <t>20200121Sir Benfro</t>
  </si>
  <si>
    <t>20200121Pembrokeshire</t>
  </si>
  <si>
    <t>20200131Sir Benfro</t>
  </si>
  <si>
    <t>20200131Pembrokeshire</t>
  </si>
  <si>
    <t>20200141Sir Benfro</t>
  </si>
  <si>
    <t>20200141Pembrokeshire</t>
  </si>
  <si>
    <t>20200151Sir Benfro</t>
  </si>
  <si>
    <t>20200151Pembrokeshire</t>
  </si>
  <si>
    <t>20200161Sir Benfro</t>
  </si>
  <si>
    <t>20200161Pembrokeshire</t>
  </si>
  <si>
    <t>20200171Sir Benfro</t>
  </si>
  <si>
    <t>20200171Pembrokeshire</t>
  </si>
  <si>
    <t>20200181Sir Benfro</t>
  </si>
  <si>
    <t>20200181Pembrokeshire</t>
  </si>
  <si>
    <t>20200191Sir Benfro</t>
  </si>
  <si>
    <t>20200191Pembrokeshire</t>
  </si>
  <si>
    <t>202001Nursery1Sir Benfro</t>
  </si>
  <si>
    <t>202001Nursery1Pembrokeshire</t>
  </si>
  <si>
    <t>202001R1Sir Benfro</t>
  </si>
  <si>
    <t>202001R1Pembrokeshire</t>
  </si>
  <si>
    <t>20200111Sir Gaerfyrddin</t>
  </si>
  <si>
    <t>20200111Carmarthenshire</t>
  </si>
  <si>
    <t>202001101Sir Gaerfyrddin</t>
  </si>
  <si>
    <t>202001101Carmarthenshire</t>
  </si>
  <si>
    <t>202001111Sir Gaerfyrddin</t>
  </si>
  <si>
    <t>202001111Carmarthenshire</t>
  </si>
  <si>
    <t>202001121Sir Gaerfyrddin</t>
  </si>
  <si>
    <t>202001121Carmarthenshire</t>
  </si>
  <si>
    <t>202001131Sir Gaerfyrddin</t>
  </si>
  <si>
    <t>202001131Carmarthenshire</t>
  </si>
  <si>
    <t>20200121Sir Gaerfyrddin</t>
  </si>
  <si>
    <t>20200121Carmarthenshire</t>
  </si>
  <si>
    <t>20200131Sir Gaerfyrddin</t>
  </si>
  <si>
    <t>20200131Carmarthenshire</t>
  </si>
  <si>
    <t>20200141Sir Gaerfyrddin</t>
  </si>
  <si>
    <t>20200141Carmarthenshire</t>
  </si>
  <si>
    <t>20200151Sir Gaerfyrddin</t>
  </si>
  <si>
    <t>20200151Carmarthenshire</t>
  </si>
  <si>
    <t>20200161Sir Gaerfyrddin</t>
  </si>
  <si>
    <t>20200161Carmarthenshire</t>
  </si>
  <si>
    <t>20200171Sir Gaerfyrddin</t>
  </si>
  <si>
    <t>20200171Carmarthenshire</t>
  </si>
  <si>
    <t>20200181Sir Gaerfyrddin</t>
  </si>
  <si>
    <t>20200181Carmarthenshire</t>
  </si>
  <si>
    <t>20200191Sir Gaerfyrddin</t>
  </si>
  <si>
    <t>20200191Carmarthenshire</t>
  </si>
  <si>
    <t>202001Nursery1Sir Gaerfyrddin</t>
  </si>
  <si>
    <t>202001Nursery1Carmarthenshire</t>
  </si>
  <si>
    <t>202001R1Sir Gaerfyrddin</t>
  </si>
  <si>
    <t>202001R1Carmarthenshire</t>
  </si>
  <si>
    <t>20200111Abertawe</t>
  </si>
  <si>
    <t>20200111Swansea</t>
  </si>
  <si>
    <t>202001101Abertawe</t>
  </si>
  <si>
    <t>202001101Swansea</t>
  </si>
  <si>
    <t>202001111Abertawe</t>
  </si>
  <si>
    <t>202001111Swansea</t>
  </si>
  <si>
    <t>202001121Abertawe</t>
  </si>
  <si>
    <t>202001121Swansea</t>
  </si>
  <si>
    <t>202001131Abertawe</t>
  </si>
  <si>
    <t>202001131Swansea</t>
  </si>
  <si>
    <t>20200121Abertawe</t>
  </si>
  <si>
    <t>20200121Swansea</t>
  </si>
  <si>
    <t>20200131Abertawe</t>
  </si>
  <si>
    <t>20200131Swansea</t>
  </si>
  <si>
    <t>20200141Abertawe</t>
  </si>
  <si>
    <t>20200141Swansea</t>
  </si>
  <si>
    <t>20200151Abertawe</t>
  </si>
  <si>
    <t>20200151Swansea</t>
  </si>
  <si>
    <t>20200161Abertawe</t>
  </si>
  <si>
    <t>20200161Swansea</t>
  </si>
  <si>
    <t>20200171Abertawe</t>
  </si>
  <si>
    <t>20200171Swansea</t>
  </si>
  <si>
    <t>20200181Abertawe</t>
  </si>
  <si>
    <t>20200181Swansea</t>
  </si>
  <si>
    <t>20200191Abertawe</t>
  </si>
  <si>
    <t>20200191Swansea</t>
  </si>
  <si>
    <t>202001Nursery1Abertawe</t>
  </si>
  <si>
    <t>202001Nursery1Swansea</t>
  </si>
  <si>
    <t>202001R1Abertawe</t>
  </si>
  <si>
    <t>202001R1Swansea</t>
  </si>
  <si>
    <t>20200111Castell-nedd Port Talbot</t>
  </si>
  <si>
    <t>20200111Neath Port Talbot</t>
  </si>
  <si>
    <t>202001101Castell-nedd Port Talbot</t>
  </si>
  <si>
    <t>202001101Neath Port Talbot</t>
  </si>
  <si>
    <t>202001111Castell-nedd Port Talbot</t>
  </si>
  <si>
    <t>202001111Neath Port Talbot</t>
  </si>
  <si>
    <t>202001121Castell-nedd Port Talbot</t>
  </si>
  <si>
    <t>202001121Neath Port Talbot</t>
  </si>
  <si>
    <t>202001131Castell-nedd Port Talbot</t>
  </si>
  <si>
    <t>202001131Neath Port Talbot</t>
  </si>
  <si>
    <t>20200121Castell-nedd Port Talbot</t>
  </si>
  <si>
    <t>20200121Neath Port Talbot</t>
  </si>
  <si>
    <t>20200131Castell-nedd Port Talbot</t>
  </si>
  <si>
    <t>20200131Neath Port Talbot</t>
  </si>
  <si>
    <t>20200141Castell-nedd Port Talbot</t>
  </si>
  <si>
    <t>20200141Neath Port Talbot</t>
  </si>
  <si>
    <t>20200151Castell-nedd Port Talbot</t>
  </si>
  <si>
    <t>20200151Neath Port Talbot</t>
  </si>
  <si>
    <t>20200161Castell-nedd Port Talbot</t>
  </si>
  <si>
    <t>20200161Neath Port Talbot</t>
  </si>
  <si>
    <t>20200171Castell-nedd Port Talbot</t>
  </si>
  <si>
    <t>20200171Neath Port Talbot</t>
  </si>
  <si>
    <t>20200181Castell-nedd Port Talbot</t>
  </si>
  <si>
    <t>20200181Neath Port Talbot</t>
  </si>
  <si>
    <t>20200191Castell-nedd Port Talbot</t>
  </si>
  <si>
    <t>20200191Neath Port Talbot</t>
  </si>
  <si>
    <t>202001Nursery1Castell-nedd Port Talbot</t>
  </si>
  <si>
    <t>202001Nursery1Neath Port Talbot</t>
  </si>
  <si>
    <t>202001R1Castell-nedd Port Talbot</t>
  </si>
  <si>
    <t>202001R1Neath Port Talbot</t>
  </si>
  <si>
    <t>20200111Pen-y-bont ar Ogwr</t>
  </si>
  <si>
    <t>20200111Bridgend</t>
  </si>
  <si>
    <t>202001101Pen-y-bont ar Ogwr</t>
  </si>
  <si>
    <t>202001101Bridgend</t>
  </si>
  <si>
    <t>202001111Pen-y-bont ar Ogwr</t>
  </si>
  <si>
    <t>202001111Bridgend</t>
  </si>
  <si>
    <t>202001121Pen-y-bont ar Ogwr</t>
  </si>
  <si>
    <t>202001121Bridgend</t>
  </si>
  <si>
    <t>202001131Pen-y-bont ar Ogwr</t>
  </si>
  <si>
    <t>202001131Bridgend</t>
  </si>
  <si>
    <t>20200121Pen-y-bont ar Ogwr</t>
  </si>
  <si>
    <t>20200121Bridgend</t>
  </si>
  <si>
    <t>20200131Pen-y-bont ar Ogwr</t>
  </si>
  <si>
    <t>20200131Bridgend</t>
  </si>
  <si>
    <t>20200141Pen-y-bont ar Ogwr</t>
  </si>
  <si>
    <t>20200141Bridgend</t>
  </si>
  <si>
    <t>20200151Pen-y-bont ar Ogwr</t>
  </si>
  <si>
    <t>20200151Bridgend</t>
  </si>
  <si>
    <t>20200161Pen-y-bont ar Ogwr</t>
  </si>
  <si>
    <t>20200161Bridgend</t>
  </si>
  <si>
    <t>20200171Pen-y-bont ar Ogwr</t>
  </si>
  <si>
    <t>20200171Bridgend</t>
  </si>
  <si>
    <t>20200181Pen-y-bont ar Ogwr</t>
  </si>
  <si>
    <t>20200181Bridgend</t>
  </si>
  <si>
    <t>20200191Pen-y-bont ar Ogwr</t>
  </si>
  <si>
    <t>20200191Bridgend</t>
  </si>
  <si>
    <t>202001Nursery1Pen-y-bont ar Ogwr</t>
  </si>
  <si>
    <t>202001Nursery1Bridgend</t>
  </si>
  <si>
    <t>202001R1Pen-y-bont ar Ogwr</t>
  </si>
  <si>
    <t>202001R1Bridgend</t>
  </si>
  <si>
    <t>20200111Bro Morgannwg</t>
  </si>
  <si>
    <t>20200111The Vale of Glamorgan</t>
  </si>
  <si>
    <t>202001101Bro Morgannwg</t>
  </si>
  <si>
    <t>202001101The Vale of Glamorgan</t>
  </si>
  <si>
    <t>202001111Bro Morgannwg</t>
  </si>
  <si>
    <t>202001111The Vale of Glamorgan</t>
  </si>
  <si>
    <t>202001121Bro Morgannwg</t>
  </si>
  <si>
    <t>202001121The Vale of Glamorgan</t>
  </si>
  <si>
    <t>202001131Bro Morgannwg</t>
  </si>
  <si>
    <t>202001131The Vale of Glamorgan</t>
  </si>
  <si>
    <t>20200121Bro Morgannwg</t>
  </si>
  <si>
    <t>20200121The Vale of Glamorgan</t>
  </si>
  <si>
    <t>20200131Bro Morgannwg</t>
  </si>
  <si>
    <t>20200131The Vale of Glamorgan</t>
  </si>
  <si>
    <t>20200141Bro Morgannwg</t>
  </si>
  <si>
    <t>20200141The Vale of Glamorgan</t>
  </si>
  <si>
    <t>20200151Bro Morgannwg</t>
  </si>
  <si>
    <t>20200151The Vale of Glamorgan</t>
  </si>
  <si>
    <t>20200161Bro Morgannwg</t>
  </si>
  <si>
    <t>20200161The Vale of Glamorgan</t>
  </si>
  <si>
    <t>20200171Bro Morgannwg</t>
  </si>
  <si>
    <t>20200171The Vale of Glamorgan</t>
  </si>
  <si>
    <t>20200181Bro Morgannwg</t>
  </si>
  <si>
    <t>20200181The Vale of Glamorgan</t>
  </si>
  <si>
    <t>20200191Bro Morgannwg</t>
  </si>
  <si>
    <t>20200191The Vale of Glamorgan</t>
  </si>
  <si>
    <t>202001Nursery1Bro Morgannwg</t>
  </si>
  <si>
    <t>202001Nursery1The Vale of Glamorgan</t>
  </si>
  <si>
    <t>202001R1Bro Morgannwg</t>
  </si>
  <si>
    <t>202001R1The Vale of Glamorgan</t>
  </si>
  <si>
    <t>20200111Rhondda Cynon Taf</t>
  </si>
  <si>
    <t>202001101Rhondda Cynon Taf</t>
  </si>
  <si>
    <t>202001111Rhondda Cynon Taf</t>
  </si>
  <si>
    <t>202001121Rhondda Cynon Taf</t>
  </si>
  <si>
    <t>202001131Rhondda Cynon Taf</t>
  </si>
  <si>
    <t>202001141Rhondda Cynon Taf</t>
  </si>
  <si>
    <t>20200121Rhondda Cynon Taf</t>
  </si>
  <si>
    <t>20200131Rhondda Cynon Taf</t>
  </si>
  <si>
    <t>20200141Rhondda Cynon Taf</t>
  </si>
  <si>
    <t>20200151Rhondda Cynon Taf</t>
  </si>
  <si>
    <t>20200161Rhondda Cynon Taf</t>
  </si>
  <si>
    <t>20200171Rhondda Cynon Taf</t>
  </si>
  <si>
    <t>20200181Rhondda Cynon Taf</t>
  </si>
  <si>
    <t>20200191Rhondda Cynon Taf</t>
  </si>
  <si>
    <t>202001Nursery1Rhondda Cynon Taf</t>
  </si>
  <si>
    <t>202001R1Rhondda Cynon Taf</t>
  </si>
  <si>
    <t>20200111Merthyr Tudful</t>
  </si>
  <si>
    <t>20200111Merthyr Tydfil</t>
  </si>
  <si>
    <t>20200121Merthyr Tudful</t>
  </si>
  <si>
    <t>20200121Merthyr Tydfil</t>
  </si>
  <si>
    <t>20200131Merthyr Tudful</t>
  </si>
  <si>
    <t>20200131Merthyr Tydfil</t>
  </si>
  <si>
    <t>20200141Merthyr Tudful</t>
  </si>
  <si>
    <t>20200141Merthyr Tydfil</t>
  </si>
  <si>
    <t>20200151Merthyr Tudful</t>
  </si>
  <si>
    <t>20200151Merthyr Tydfil</t>
  </si>
  <si>
    <t>20200161Merthyr Tudful</t>
  </si>
  <si>
    <t>20200161Merthyr Tydfil</t>
  </si>
  <si>
    <t>202001Nursery1Merthyr Tudful</t>
  </si>
  <si>
    <t>202001Nursery1Merthyr Tydfil</t>
  </si>
  <si>
    <t>202001R1Merthyr Tudful</t>
  </si>
  <si>
    <t>202001R1Merthyr Tydfil</t>
  </si>
  <si>
    <t>20200111Caerffili</t>
  </si>
  <si>
    <t>20200111Caerphilly</t>
  </si>
  <si>
    <t>202001101Caerffili</t>
  </si>
  <si>
    <t>202001101Caerphilly</t>
  </si>
  <si>
    <t>202001111Caerffili</t>
  </si>
  <si>
    <t>202001111Caerphilly</t>
  </si>
  <si>
    <t>202001121Caerffili</t>
  </si>
  <si>
    <t>202001121Caerphilly</t>
  </si>
  <si>
    <t>202001131Caerffili</t>
  </si>
  <si>
    <t>202001131Caerphilly</t>
  </si>
  <si>
    <t>20200121Caerffili</t>
  </si>
  <si>
    <t>20200121Caerphilly</t>
  </si>
  <si>
    <t>20200131Caerffili</t>
  </si>
  <si>
    <t>20200131Caerphilly</t>
  </si>
  <si>
    <t>20200141Caerffili</t>
  </si>
  <si>
    <t>20200141Caerphilly</t>
  </si>
  <si>
    <t>20200151Caerffili</t>
  </si>
  <si>
    <t>20200151Caerphilly</t>
  </si>
  <si>
    <t>20200161Caerffili</t>
  </si>
  <si>
    <t>20200161Caerphilly</t>
  </si>
  <si>
    <t>20200171Caerffili</t>
  </si>
  <si>
    <t>20200171Caerphilly</t>
  </si>
  <si>
    <t>20200181Caerffili</t>
  </si>
  <si>
    <t>20200181Caerphilly</t>
  </si>
  <si>
    <t>20200191Caerffili</t>
  </si>
  <si>
    <t>20200191Caerphilly</t>
  </si>
  <si>
    <t>202001Nursery1Caerffili</t>
  </si>
  <si>
    <t>202001Nursery1Caerphilly</t>
  </si>
  <si>
    <t>202001R1Caerffili</t>
  </si>
  <si>
    <t>202001R1Caerphilly</t>
  </si>
  <si>
    <t>20200111Blaenau Gwent</t>
  </si>
  <si>
    <t>20200121Blaenau Gwent</t>
  </si>
  <si>
    <t>20200131Blaenau Gwent</t>
  </si>
  <si>
    <t>20200141Blaenau Gwent</t>
  </si>
  <si>
    <t>20200151Blaenau Gwent</t>
  </si>
  <si>
    <t>20200161Blaenau Gwent</t>
  </si>
  <si>
    <t>202001Nursery1Blaenau Gwent</t>
  </si>
  <si>
    <t>202001R1Blaenau Gwent</t>
  </si>
  <si>
    <t>20200111Torfaen</t>
  </si>
  <si>
    <t>202001101Torfaen</t>
  </si>
  <si>
    <t>202001111Torfaen</t>
  </si>
  <si>
    <t>202001121Torfaen</t>
  </si>
  <si>
    <t>202001131Torfaen</t>
  </si>
  <si>
    <t>20200121Torfaen</t>
  </si>
  <si>
    <t>20200131Torfaen</t>
  </si>
  <si>
    <t>20200141Torfaen</t>
  </si>
  <si>
    <t>20200151Torfaen</t>
  </si>
  <si>
    <t>20200161Torfaen</t>
  </si>
  <si>
    <t>20200171Torfaen</t>
  </si>
  <si>
    <t>20200181Torfaen</t>
  </si>
  <si>
    <t>20200191Torfaen</t>
  </si>
  <si>
    <t>202001Nursery1Torfaen</t>
  </si>
  <si>
    <t>202001R1Torfaen</t>
  </si>
  <si>
    <t>20200111Sir Fynwy</t>
  </si>
  <si>
    <t>20200111Monmouthshire</t>
  </si>
  <si>
    <t>20200121Sir Fynwy</t>
  </si>
  <si>
    <t>20200121Monmouthshire</t>
  </si>
  <si>
    <t>20200131Sir Fynwy</t>
  </si>
  <si>
    <t>20200131Monmouthshire</t>
  </si>
  <si>
    <t>20200141Sir Fynwy</t>
  </si>
  <si>
    <t>20200141Monmouthshire</t>
  </si>
  <si>
    <t>20200151Sir Fynwy</t>
  </si>
  <si>
    <t>20200151Monmouthshire</t>
  </si>
  <si>
    <t>20200161Sir Fynwy</t>
  </si>
  <si>
    <t>20200161Monmouthshire</t>
  </si>
  <si>
    <t>202001Nursery1Sir Fynwy</t>
  </si>
  <si>
    <t>202001Nursery1Monmouthshire</t>
  </si>
  <si>
    <t>202001R1Sir Fynwy</t>
  </si>
  <si>
    <t>202001R1Monmouthshire</t>
  </si>
  <si>
    <t>20200111Casnewydd</t>
  </si>
  <si>
    <t>20200111Newport</t>
  </si>
  <si>
    <t>202001101Casnewydd</t>
  </si>
  <si>
    <t>202001101Newport</t>
  </si>
  <si>
    <t>20200121Casnewydd</t>
  </si>
  <si>
    <t>20200121Newport</t>
  </si>
  <si>
    <t>20200131Casnewydd</t>
  </si>
  <si>
    <t>20200131Newport</t>
  </si>
  <si>
    <t>20200141Casnewydd</t>
  </si>
  <si>
    <t>20200141Newport</t>
  </si>
  <si>
    <t>20200151Casnewydd</t>
  </si>
  <si>
    <t>20200151Newport</t>
  </si>
  <si>
    <t>20200161Casnewydd</t>
  </si>
  <si>
    <t>20200161Newport</t>
  </si>
  <si>
    <t>20200171Casnewydd</t>
  </si>
  <si>
    <t>20200171Newport</t>
  </si>
  <si>
    <t>20200181Casnewydd</t>
  </si>
  <si>
    <t>20200181Newport</t>
  </si>
  <si>
    <t>20200191Casnewydd</t>
  </si>
  <si>
    <t>20200191Newport</t>
  </si>
  <si>
    <t>202001Nursery1Casnewydd</t>
  </si>
  <si>
    <t>202001Nursery1Newport</t>
  </si>
  <si>
    <t>202001R1Casnewydd</t>
  </si>
  <si>
    <t>202001R1Newport</t>
  </si>
  <si>
    <t>20200111Caerdydd</t>
  </si>
  <si>
    <t>20200111Cardiff</t>
  </si>
  <si>
    <t>202001101Caerdydd</t>
  </si>
  <si>
    <t>202001101Cardiff</t>
  </si>
  <si>
    <t>202001111Caerdydd</t>
  </si>
  <si>
    <t>202001111Cardiff</t>
  </si>
  <si>
    <t>202001121Caerdydd</t>
  </si>
  <si>
    <t>202001121Cardiff</t>
  </si>
  <si>
    <t>202001131Caerdydd</t>
  </si>
  <si>
    <t>202001131Cardiff</t>
  </si>
  <si>
    <t>20200121Caerdydd</t>
  </si>
  <si>
    <t>20200121Cardiff</t>
  </si>
  <si>
    <t>20200131Caerdydd</t>
  </si>
  <si>
    <t>20200131Cardiff</t>
  </si>
  <si>
    <t>20200141Caerdydd</t>
  </si>
  <si>
    <t>20200141Cardiff</t>
  </si>
  <si>
    <t>20200151Caerdydd</t>
  </si>
  <si>
    <t>20200151Cardiff</t>
  </si>
  <si>
    <t>20200161Caerdydd</t>
  </si>
  <si>
    <t>20200161Cardiff</t>
  </si>
  <si>
    <t>20200171Caerdydd</t>
  </si>
  <si>
    <t>20200171Cardiff</t>
  </si>
  <si>
    <t>20200181Caerdydd</t>
  </si>
  <si>
    <t>20200181Cardiff</t>
  </si>
  <si>
    <t>20200191Caerdydd</t>
  </si>
  <si>
    <t>20200191Cardiff</t>
  </si>
  <si>
    <t>202001Nursery1Caerdydd</t>
  </si>
  <si>
    <t>202001Nursery1Cardiff</t>
  </si>
  <si>
    <t>202001R1Caerdydd</t>
  </si>
  <si>
    <t>202001R1Cardiff</t>
  </si>
  <si>
    <t>20210111Ynys Môn</t>
  </si>
  <si>
    <t>20210111Isle of Anglesey</t>
  </si>
  <si>
    <t>202101101Ynys Môn</t>
  </si>
  <si>
    <t>202101101Isle of Anglesey</t>
  </si>
  <si>
    <t>202101111Ynys Môn</t>
  </si>
  <si>
    <t>202101111Isle of Anglesey</t>
  </si>
  <si>
    <t>202101121Ynys Môn</t>
  </si>
  <si>
    <t>202101121Isle of Anglesey</t>
  </si>
  <si>
    <t>202101131Ynys Môn</t>
  </si>
  <si>
    <t>202101131Isle of Anglesey</t>
  </si>
  <si>
    <t>20210121Ynys Môn</t>
  </si>
  <si>
    <t>20210121Isle of Anglesey</t>
  </si>
  <si>
    <t>20210131Ynys Môn</t>
  </si>
  <si>
    <t>20210131Isle of Anglesey</t>
  </si>
  <si>
    <t>20210141Ynys Môn</t>
  </si>
  <si>
    <t>20210141Isle of Anglesey</t>
  </si>
  <si>
    <t>20210151Ynys Môn</t>
  </si>
  <si>
    <t>20210151Isle of Anglesey</t>
  </si>
  <si>
    <t>20210161Ynys Môn</t>
  </si>
  <si>
    <t>20210161Isle of Anglesey</t>
  </si>
  <si>
    <t>20210171Ynys Môn</t>
  </si>
  <si>
    <t>20210171Isle of Anglesey</t>
  </si>
  <si>
    <t>20210181Ynys Môn</t>
  </si>
  <si>
    <t>20210181Isle of Anglesey</t>
  </si>
  <si>
    <t>20210191Ynys Môn</t>
  </si>
  <si>
    <t>20210191Isle of Anglesey</t>
  </si>
  <si>
    <t>202101Nursery1Ynys Môn</t>
  </si>
  <si>
    <t>202101Nursery1Isle of Anglesey</t>
  </si>
  <si>
    <t>202101R1Ynys Môn</t>
  </si>
  <si>
    <t>202101R1Isle of Anglesey</t>
  </si>
  <si>
    <t>20210111Gwynedd</t>
  </si>
  <si>
    <t>202101101Gwynedd</t>
  </si>
  <si>
    <t>202101111Gwynedd</t>
  </si>
  <si>
    <t>202101121Gwynedd</t>
  </si>
  <si>
    <t>202101131Gwynedd</t>
  </si>
  <si>
    <t>20210121Gwynedd</t>
  </si>
  <si>
    <t>20210131Gwynedd</t>
  </si>
  <si>
    <t>20210141Gwynedd</t>
  </si>
  <si>
    <t>20210151Gwynedd</t>
  </si>
  <si>
    <t>20210161Gwynedd</t>
  </si>
  <si>
    <t>20210171Gwynedd</t>
  </si>
  <si>
    <t>20210181Gwynedd</t>
  </si>
  <si>
    <t>20210191Gwynedd</t>
  </si>
  <si>
    <t>202101Nursery1Gwynedd</t>
  </si>
  <si>
    <t>202101R1Gwynedd</t>
  </si>
  <si>
    <t>20210111Conwy</t>
  </si>
  <si>
    <t>202101101Conwy</t>
  </si>
  <si>
    <t>202101111Conwy</t>
  </si>
  <si>
    <t>202101121Conwy</t>
  </si>
  <si>
    <t>202101131Conwy</t>
  </si>
  <si>
    <t>20210121Conwy</t>
  </si>
  <si>
    <t>20210131Conwy</t>
  </si>
  <si>
    <t>20210141Conwy</t>
  </si>
  <si>
    <t>20210151Conwy</t>
  </si>
  <si>
    <t>20210161Conwy</t>
  </si>
  <si>
    <t>20210171Conwy</t>
  </si>
  <si>
    <t>20210181Conwy</t>
  </si>
  <si>
    <t>20210191Conwy</t>
  </si>
  <si>
    <t>202101Nursery1Conwy</t>
  </si>
  <si>
    <t>202101R1Conwy</t>
  </si>
  <si>
    <t>20210111Sir Ddinbych</t>
  </si>
  <si>
    <t>20210111Denbighshire</t>
  </si>
  <si>
    <t>202101101Sir Ddinbych</t>
  </si>
  <si>
    <t>202101101Denbighshire</t>
  </si>
  <si>
    <t>202101111Sir Ddinbych</t>
  </si>
  <si>
    <t>202101111Denbighshire</t>
  </si>
  <si>
    <t>202101121Sir Ddinbych</t>
  </si>
  <si>
    <t>202101121Denbighshire</t>
  </si>
  <si>
    <t>202101131Sir Ddinbych</t>
  </si>
  <si>
    <t>202101131Denbighshire</t>
  </si>
  <si>
    <t>20210121Sir Ddinbych</t>
  </si>
  <si>
    <t>20210121Denbighshire</t>
  </si>
  <si>
    <t>20210131Sir Ddinbych</t>
  </si>
  <si>
    <t>20210131Denbighshire</t>
  </si>
  <si>
    <t>20210141Sir Ddinbych</t>
  </si>
  <si>
    <t>20210141Denbighshire</t>
  </si>
  <si>
    <t>20210151Sir Ddinbych</t>
  </si>
  <si>
    <t>20210151Denbighshire</t>
  </si>
  <si>
    <t>20210161Sir Ddinbych</t>
  </si>
  <si>
    <t>20210161Denbighshire</t>
  </si>
  <si>
    <t>20210171Sir Ddinbych</t>
  </si>
  <si>
    <t>20210171Denbighshire</t>
  </si>
  <si>
    <t>20210181Sir Ddinbych</t>
  </si>
  <si>
    <t>20210181Denbighshire</t>
  </si>
  <si>
    <t>20210191Sir Ddinbych</t>
  </si>
  <si>
    <t>20210191Denbighshire</t>
  </si>
  <si>
    <t>202101Nursery1Sir Ddinbych</t>
  </si>
  <si>
    <t>202101Nursery1Denbighshire</t>
  </si>
  <si>
    <t>202101R1Sir Ddinbych</t>
  </si>
  <si>
    <t>202101R1Denbighshire</t>
  </si>
  <si>
    <t>20210111Sir y Fflint</t>
  </si>
  <si>
    <t>20210111Flintshire</t>
  </si>
  <si>
    <t>202101101Sir y Fflint</t>
  </si>
  <si>
    <t>202101101Flintshire</t>
  </si>
  <si>
    <t>202101111Sir y Fflint</t>
  </si>
  <si>
    <t>202101111Flintshire</t>
  </si>
  <si>
    <t>202101121Sir y Fflint</t>
  </si>
  <si>
    <t>202101121Flintshire</t>
  </si>
  <si>
    <t>202101131Sir y Fflint</t>
  </si>
  <si>
    <t>202101131Flintshire</t>
  </si>
  <si>
    <t>20210121Sir y Fflint</t>
  </si>
  <si>
    <t>20210121Flintshire</t>
  </si>
  <si>
    <t>20210131Sir y Fflint</t>
  </si>
  <si>
    <t>20210131Flintshire</t>
  </si>
  <si>
    <t>20210141Sir y Fflint</t>
  </si>
  <si>
    <t>20210141Flintshire</t>
  </si>
  <si>
    <t>20210151Sir y Fflint</t>
  </si>
  <si>
    <t>20210151Flintshire</t>
  </si>
  <si>
    <t>20210161Sir y Fflint</t>
  </si>
  <si>
    <t>20210161Flintshire</t>
  </si>
  <si>
    <t>20210171Sir y Fflint</t>
  </si>
  <si>
    <t>20210171Flintshire</t>
  </si>
  <si>
    <t>20210181Sir y Fflint</t>
  </si>
  <si>
    <t>20210181Flintshire</t>
  </si>
  <si>
    <t>20210191Sir y Fflint</t>
  </si>
  <si>
    <t>20210191Flintshire</t>
  </si>
  <si>
    <t>202101Nursery1Sir y Fflint</t>
  </si>
  <si>
    <t>202101Nursery1Flintshire</t>
  </si>
  <si>
    <t>202101R1Sir y Fflint</t>
  </si>
  <si>
    <t>202101R1Flintshire</t>
  </si>
  <si>
    <t>20210111Wrecsam</t>
  </si>
  <si>
    <t>20210111Wrexham</t>
  </si>
  <si>
    <t>202101101Wrecsam</t>
  </si>
  <si>
    <t>202101101Wrexham</t>
  </si>
  <si>
    <t>202101111Wrecsam</t>
  </si>
  <si>
    <t>202101111Wrexham</t>
  </si>
  <si>
    <t>202101121Wrecsam</t>
  </si>
  <si>
    <t>202101121Wrexham</t>
  </si>
  <si>
    <t>202101131Wrecsam</t>
  </si>
  <si>
    <t>202101131Wrexham</t>
  </si>
  <si>
    <t>20210121Wrecsam</t>
  </si>
  <si>
    <t>20210121Wrexham</t>
  </si>
  <si>
    <t>20210131Wrecsam</t>
  </si>
  <si>
    <t>20210131Wrexham</t>
  </si>
  <si>
    <t>20210141Wrecsam</t>
  </si>
  <si>
    <t>20210141Wrexham</t>
  </si>
  <si>
    <t>20210151Wrecsam</t>
  </si>
  <si>
    <t>20210151Wrexham</t>
  </si>
  <si>
    <t>20210161Wrecsam</t>
  </si>
  <si>
    <t>20210161Wrexham</t>
  </si>
  <si>
    <t>20210171Wrecsam</t>
  </si>
  <si>
    <t>20210171Wrexham</t>
  </si>
  <si>
    <t>20210181Wrecsam</t>
  </si>
  <si>
    <t>20210181Wrexham</t>
  </si>
  <si>
    <t>20210191Wrecsam</t>
  </si>
  <si>
    <t>20210191Wrexham</t>
  </si>
  <si>
    <t>202101Nursery1Wrecsam</t>
  </si>
  <si>
    <t>202101Nursery1Wrexham</t>
  </si>
  <si>
    <t>202101R1Wrecsam</t>
  </si>
  <si>
    <t>202101R1Wrexham</t>
  </si>
  <si>
    <t>20210111Powys</t>
  </si>
  <si>
    <t>202101101Powys</t>
  </si>
  <si>
    <t>202101111Powys</t>
  </si>
  <si>
    <t>202101121Powys</t>
  </si>
  <si>
    <t>202101131Powys</t>
  </si>
  <si>
    <t>20210121Powys</t>
  </si>
  <si>
    <t>20210131Powys</t>
  </si>
  <si>
    <t>20210141Powys</t>
  </si>
  <si>
    <t>20210151Powys</t>
  </si>
  <si>
    <t>20210161Powys</t>
  </si>
  <si>
    <t>20210171Powys</t>
  </si>
  <si>
    <t>20210181Powys</t>
  </si>
  <si>
    <t>20210191Powys</t>
  </si>
  <si>
    <t>202101Nursery1Powys</t>
  </si>
  <si>
    <t>202101R1Powys</t>
  </si>
  <si>
    <t>20210111Ceredigion</t>
  </si>
  <si>
    <t>202101101Ceredigion</t>
  </si>
  <si>
    <t>202101111Ceredigion</t>
  </si>
  <si>
    <t>202101121Ceredigion</t>
  </si>
  <si>
    <t>202101131Ceredigion</t>
  </si>
  <si>
    <t>20210121Ceredigion</t>
  </si>
  <si>
    <t>20210131Ceredigion</t>
  </si>
  <si>
    <t>20210141Ceredigion</t>
  </si>
  <si>
    <t>20210151Ceredigion</t>
  </si>
  <si>
    <t>20210161Ceredigion</t>
  </si>
  <si>
    <t>20210171Ceredigion</t>
  </si>
  <si>
    <t>20210181Ceredigion</t>
  </si>
  <si>
    <t>20210191Ceredigion</t>
  </si>
  <si>
    <t>202101Nursery1Ceredigion</t>
  </si>
  <si>
    <t>202101R1Ceredigion</t>
  </si>
  <si>
    <t>20210111Sir Benfro</t>
  </si>
  <si>
    <t>20210111Pembrokeshire</t>
  </si>
  <si>
    <t>202101101Sir Benfro</t>
  </si>
  <si>
    <t>202101101Pembrokeshire</t>
  </si>
  <si>
    <t>202101111Sir Benfro</t>
  </si>
  <si>
    <t>202101111Pembrokeshire</t>
  </si>
  <si>
    <t>202101121Sir Benfro</t>
  </si>
  <si>
    <t>202101121Pembrokeshire</t>
  </si>
  <si>
    <t>202101131Sir Benfro</t>
  </si>
  <si>
    <t>202101131Pembrokeshire</t>
  </si>
  <si>
    <t>20210121Sir Benfro</t>
  </si>
  <si>
    <t>20210121Pembrokeshire</t>
  </si>
  <si>
    <t>20210131Sir Benfro</t>
  </si>
  <si>
    <t>20210131Pembrokeshire</t>
  </si>
  <si>
    <t>20210141Sir Benfro</t>
  </si>
  <si>
    <t>20210141Pembrokeshire</t>
  </si>
  <si>
    <t>20210151Sir Benfro</t>
  </si>
  <si>
    <t>20210151Pembrokeshire</t>
  </si>
  <si>
    <t>20210161Sir Benfro</t>
  </si>
  <si>
    <t>20210161Pembrokeshire</t>
  </si>
  <si>
    <t>20210171Sir Benfro</t>
  </si>
  <si>
    <t>20210171Pembrokeshire</t>
  </si>
  <si>
    <t>20210181Sir Benfro</t>
  </si>
  <si>
    <t>20210181Pembrokeshire</t>
  </si>
  <si>
    <t>20210191Sir Benfro</t>
  </si>
  <si>
    <t>20210191Pembrokeshire</t>
  </si>
  <si>
    <t>202101Nursery1Sir Benfro</t>
  </si>
  <si>
    <t>202101Nursery1Pembrokeshire</t>
  </si>
  <si>
    <t>202101R1Sir Benfro</t>
  </si>
  <si>
    <t>202101R1Pembrokeshire</t>
  </si>
  <si>
    <t>20210111Sir Gaerfyrddin</t>
  </si>
  <si>
    <t>20210111Carmarthenshire</t>
  </si>
  <si>
    <t>202101101Sir Gaerfyrddin</t>
  </si>
  <si>
    <t>202101101Carmarthenshire</t>
  </si>
  <si>
    <t>202101111Sir Gaerfyrddin</t>
  </si>
  <si>
    <t>202101111Carmarthenshire</t>
  </si>
  <si>
    <t>202101121Sir Gaerfyrddin</t>
  </si>
  <si>
    <t>202101121Carmarthenshire</t>
  </si>
  <si>
    <t>202101131Sir Gaerfyrddin</t>
  </si>
  <si>
    <t>202101131Carmarthenshire</t>
  </si>
  <si>
    <t>202101141Sir Gaerfyrddin</t>
  </si>
  <si>
    <t>202101141Carmarthenshire</t>
  </si>
  <si>
    <t>20210121Sir Gaerfyrddin</t>
  </si>
  <si>
    <t>20210121Carmarthenshire</t>
  </si>
  <si>
    <t>20210131Sir Gaerfyrddin</t>
  </si>
  <si>
    <t>20210131Carmarthenshire</t>
  </si>
  <si>
    <t>20210141Sir Gaerfyrddin</t>
  </si>
  <si>
    <t>20210141Carmarthenshire</t>
  </si>
  <si>
    <t>20210151Sir Gaerfyrddin</t>
  </si>
  <si>
    <t>20210151Carmarthenshire</t>
  </si>
  <si>
    <t>20210161Sir Gaerfyrddin</t>
  </si>
  <si>
    <t>20210161Carmarthenshire</t>
  </si>
  <si>
    <t>20210171Sir Gaerfyrddin</t>
  </si>
  <si>
    <t>20210171Carmarthenshire</t>
  </si>
  <si>
    <t>20210181Sir Gaerfyrddin</t>
  </si>
  <si>
    <t>20210181Carmarthenshire</t>
  </si>
  <si>
    <t>20210191Sir Gaerfyrddin</t>
  </si>
  <si>
    <t>20210191Carmarthenshire</t>
  </si>
  <si>
    <t>202101Nursery1Sir Gaerfyrddin</t>
  </si>
  <si>
    <t>202101Nursery1Carmarthenshire</t>
  </si>
  <si>
    <t>202101R1Sir Gaerfyrddin</t>
  </si>
  <si>
    <t>202101R1Carmarthenshire</t>
  </si>
  <si>
    <t>20210111Abertawe</t>
  </si>
  <si>
    <t>20210111Swansea</t>
  </si>
  <si>
    <t>202101101Abertawe</t>
  </si>
  <si>
    <t>202101101Swansea</t>
  </si>
  <si>
    <t>202101111Abertawe</t>
  </si>
  <si>
    <t>202101111Swansea</t>
  </si>
  <si>
    <t>202101121Abertawe</t>
  </si>
  <si>
    <t>202101121Swansea</t>
  </si>
  <si>
    <t>202101131Abertawe</t>
  </si>
  <si>
    <t>202101131Swansea</t>
  </si>
  <si>
    <t>20210121Abertawe</t>
  </si>
  <si>
    <t>20210121Swansea</t>
  </si>
  <si>
    <t>20210131Abertawe</t>
  </si>
  <si>
    <t>20210131Swansea</t>
  </si>
  <si>
    <t>20210141Abertawe</t>
  </si>
  <si>
    <t>20210141Swansea</t>
  </si>
  <si>
    <t>20210151Abertawe</t>
  </si>
  <si>
    <t>20210151Swansea</t>
  </si>
  <si>
    <t>20210161Abertawe</t>
  </si>
  <si>
    <t>20210161Swansea</t>
  </si>
  <si>
    <t>20210171Abertawe</t>
  </si>
  <si>
    <t>20210171Swansea</t>
  </si>
  <si>
    <t>20210181Abertawe</t>
  </si>
  <si>
    <t>20210181Swansea</t>
  </si>
  <si>
    <t>20210191Abertawe</t>
  </si>
  <si>
    <t>20210191Swansea</t>
  </si>
  <si>
    <t>202101Nursery1Abertawe</t>
  </si>
  <si>
    <t>202101Nursery1Swansea</t>
  </si>
  <si>
    <t>202101R1Abertawe</t>
  </si>
  <si>
    <t>202101R1Swansea</t>
  </si>
  <si>
    <t>20210111Castell-nedd Port Talbot</t>
  </si>
  <si>
    <t>20210111Neath Port Talbot</t>
  </si>
  <si>
    <t>202101101Castell-nedd Port Talbot</t>
  </si>
  <si>
    <t>202101101Neath Port Talbot</t>
  </si>
  <si>
    <t>202101111Castell-nedd Port Talbot</t>
  </si>
  <si>
    <t>202101111Neath Port Talbot</t>
  </si>
  <si>
    <t>202101121Castell-nedd Port Talbot</t>
  </si>
  <si>
    <t>202101121Neath Port Talbot</t>
  </si>
  <si>
    <t>202101131Castell-nedd Port Talbot</t>
  </si>
  <si>
    <t>202101131Neath Port Talbot</t>
  </si>
  <si>
    <t>20210121Castell-nedd Port Talbot</t>
  </si>
  <si>
    <t>20210121Neath Port Talbot</t>
  </si>
  <si>
    <t>20210131Castell-nedd Port Talbot</t>
  </si>
  <si>
    <t>20210131Neath Port Talbot</t>
  </si>
  <si>
    <t>20210141Castell-nedd Port Talbot</t>
  </si>
  <si>
    <t>20210141Neath Port Talbot</t>
  </si>
  <si>
    <t>20210151Castell-nedd Port Talbot</t>
  </si>
  <si>
    <t>20210151Neath Port Talbot</t>
  </si>
  <si>
    <t>20210161Castell-nedd Port Talbot</t>
  </si>
  <si>
    <t>20210161Neath Port Talbot</t>
  </si>
  <si>
    <t>20210171Castell-nedd Port Talbot</t>
  </si>
  <si>
    <t>20210171Neath Port Talbot</t>
  </si>
  <si>
    <t>20210181Castell-nedd Port Talbot</t>
  </si>
  <si>
    <t>20210181Neath Port Talbot</t>
  </si>
  <si>
    <t>20210191Castell-nedd Port Talbot</t>
  </si>
  <si>
    <t>20210191Neath Port Talbot</t>
  </si>
  <si>
    <t>202101Nursery1Castell-nedd Port Talbot</t>
  </si>
  <si>
    <t>202101Nursery1Neath Port Talbot</t>
  </si>
  <si>
    <t>202101R1Castell-nedd Port Talbot</t>
  </si>
  <si>
    <t>202101R1Neath Port Talbot</t>
  </si>
  <si>
    <t>20210111Pen-y-bont ar Ogwr</t>
  </si>
  <si>
    <t>20210111Bridgend</t>
  </si>
  <si>
    <t>202101101Pen-y-bont ar Ogwr</t>
  </si>
  <si>
    <t>202101101Bridgend</t>
  </si>
  <si>
    <t>202101111Pen-y-bont ar Ogwr</t>
  </si>
  <si>
    <t>202101111Bridgend</t>
  </si>
  <si>
    <t>202101121Pen-y-bont ar Ogwr</t>
  </si>
  <si>
    <t>202101121Bridgend</t>
  </si>
  <si>
    <t>202101131Pen-y-bont ar Ogwr</t>
  </si>
  <si>
    <t>202101131Bridgend</t>
  </si>
  <si>
    <t>20210121Pen-y-bont ar Ogwr</t>
  </si>
  <si>
    <t>20210121Bridgend</t>
  </si>
  <si>
    <t>20210131Pen-y-bont ar Ogwr</t>
  </si>
  <si>
    <t>20210131Bridgend</t>
  </si>
  <si>
    <t>20210141Pen-y-bont ar Ogwr</t>
  </si>
  <si>
    <t>20210141Bridgend</t>
  </si>
  <si>
    <t>20210151Pen-y-bont ar Ogwr</t>
  </si>
  <si>
    <t>20210151Bridgend</t>
  </si>
  <si>
    <t>20210161Pen-y-bont ar Ogwr</t>
  </si>
  <si>
    <t>20210161Bridgend</t>
  </si>
  <si>
    <t>20210171Pen-y-bont ar Ogwr</t>
  </si>
  <si>
    <t>20210171Bridgend</t>
  </si>
  <si>
    <t>20210181Pen-y-bont ar Ogwr</t>
  </si>
  <si>
    <t>20210181Bridgend</t>
  </si>
  <si>
    <t>20210191Pen-y-bont ar Ogwr</t>
  </si>
  <si>
    <t>20210191Bridgend</t>
  </si>
  <si>
    <t>202101Nursery1Pen-y-bont ar Ogwr</t>
  </si>
  <si>
    <t>202101Nursery1Bridgend</t>
  </si>
  <si>
    <t>202101R1Pen-y-bont ar Ogwr</t>
  </si>
  <si>
    <t>202101R1Bridgend</t>
  </si>
  <si>
    <t>20210111Bro Morgannwg</t>
  </si>
  <si>
    <t>20210111The Vale of Glamorgan</t>
  </si>
  <si>
    <t>202101101Bro Morgannwg</t>
  </si>
  <si>
    <t>202101101The Vale of Glamorgan</t>
  </si>
  <si>
    <t>202101111Bro Morgannwg</t>
  </si>
  <si>
    <t>202101111The Vale of Glamorgan</t>
  </si>
  <si>
    <t>202101121Bro Morgannwg</t>
  </si>
  <si>
    <t>202101121The Vale of Glamorgan</t>
  </si>
  <si>
    <t>202101131Bro Morgannwg</t>
  </si>
  <si>
    <t>202101131The Vale of Glamorgan</t>
  </si>
  <si>
    <t>20210121Bro Morgannwg</t>
  </si>
  <si>
    <t>20210121The Vale of Glamorgan</t>
  </si>
  <si>
    <t>20210131Bro Morgannwg</t>
  </si>
  <si>
    <t>20210131The Vale of Glamorgan</t>
  </si>
  <si>
    <t>20210141Bro Morgannwg</t>
  </si>
  <si>
    <t>20210141The Vale of Glamorgan</t>
  </si>
  <si>
    <t>20210151Bro Morgannwg</t>
  </si>
  <si>
    <t>20210151The Vale of Glamorgan</t>
  </si>
  <si>
    <t>20210161Bro Morgannwg</t>
  </si>
  <si>
    <t>20210161The Vale of Glamorgan</t>
  </si>
  <si>
    <t>20210171Bro Morgannwg</t>
  </si>
  <si>
    <t>20210171The Vale of Glamorgan</t>
  </si>
  <si>
    <t>20210181Bro Morgannwg</t>
  </si>
  <si>
    <t>20210181The Vale of Glamorgan</t>
  </si>
  <si>
    <t>20210191Bro Morgannwg</t>
  </si>
  <si>
    <t>20210191The Vale of Glamorgan</t>
  </si>
  <si>
    <t>202101Nursery1Bro Morgannwg</t>
  </si>
  <si>
    <t>202101Nursery1The Vale of Glamorgan</t>
  </si>
  <si>
    <t>202101R1Bro Morgannwg</t>
  </si>
  <si>
    <t>202101R1The Vale of Glamorgan</t>
  </si>
  <si>
    <t>20210111Rhondda Cynon Taf</t>
  </si>
  <si>
    <t>202101101Rhondda Cynon Taf</t>
  </si>
  <si>
    <t>202101111Rhondda Cynon Taf</t>
  </si>
  <si>
    <t>202101121Rhondda Cynon Taf</t>
  </si>
  <si>
    <t>202101131Rhondda Cynon Taf</t>
  </si>
  <si>
    <t>202101141Rhondda Cynon Taf</t>
  </si>
  <si>
    <t>20210121Rhondda Cynon Taf</t>
  </si>
  <si>
    <t>20210131Rhondda Cynon Taf</t>
  </si>
  <si>
    <t>20210141Rhondda Cynon Taf</t>
  </si>
  <si>
    <t>20210151Rhondda Cynon Taf</t>
  </si>
  <si>
    <t>20210161Rhondda Cynon Taf</t>
  </si>
  <si>
    <t>20210171Rhondda Cynon Taf</t>
  </si>
  <si>
    <t>20210181Rhondda Cynon Taf</t>
  </si>
  <si>
    <t>20210191Rhondda Cynon Taf</t>
  </si>
  <si>
    <t>202101Nursery1Rhondda Cynon Taf</t>
  </si>
  <si>
    <t>202101R1Rhondda Cynon Taf</t>
  </si>
  <si>
    <t>20210111Merthyr Tudful</t>
  </si>
  <si>
    <t>20210111Merthyr Tydfil</t>
  </si>
  <si>
    <t>20210121Merthyr Tudful</t>
  </si>
  <si>
    <t>20210121Merthyr Tydfil</t>
  </si>
  <si>
    <t>20210131Merthyr Tudful</t>
  </si>
  <si>
    <t>20210131Merthyr Tydfil</t>
  </si>
  <si>
    <t>20210141Merthyr Tudful</t>
  </si>
  <si>
    <t>20210141Merthyr Tydfil</t>
  </si>
  <si>
    <t>20210151Merthyr Tudful</t>
  </si>
  <si>
    <t>20210151Merthyr Tydfil</t>
  </si>
  <si>
    <t>20210161Merthyr Tudful</t>
  </si>
  <si>
    <t>20210161Merthyr Tydfil</t>
  </si>
  <si>
    <t>202101Nursery1Merthyr Tudful</t>
  </si>
  <si>
    <t>202101Nursery1Merthyr Tydfil</t>
  </si>
  <si>
    <t>202101R1Merthyr Tudful</t>
  </si>
  <si>
    <t>202101R1Merthyr Tydfil</t>
  </si>
  <si>
    <t>20210111Caerffili</t>
  </si>
  <si>
    <t>20210111Caerphilly</t>
  </si>
  <si>
    <t>202101101Caerffili</t>
  </si>
  <si>
    <t>202101101Caerphilly</t>
  </si>
  <si>
    <t>202101111Caerffili</t>
  </si>
  <si>
    <t>202101111Caerphilly</t>
  </si>
  <si>
    <t>202101121Caerffili</t>
  </si>
  <si>
    <t>202101121Caerphilly</t>
  </si>
  <si>
    <t>202101131Caerffili</t>
  </si>
  <si>
    <t>202101131Caerphilly</t>
  </si>
  <si>
    <t>20210121Caerffili</t>
  </si>
  <si>
    <t>20210121Caerphilly</t>
  </si>
  <si>
    <t>20210131Caerffili</t>
  </si>
  <si>
    <t>20210131Caerphilly</t>
  </si>
  <si>
    <t>20210141Caerffili</t>
  </si>
  <si>
    <t>20210141Caerphilly</t>
  </si>
  <si>
    <t>20210151Caerffili</t>
  </si>
  <si>
    <t>20210151Caerphilly</t>
  </si>
  <si>
    <t>20210161Caerffili</t>
  </si>
  <si>
    <t>20210161Caerphilly</t>
  </si>
  <si>
    <t>20210171Caerffili</t>
  </si>
  <si>
    <t>20210171Caerphilly</t>
  </si>
  <si>
    <t>20210181Caerffili</t>
  </si>
  <si>
    <t>20210181Caerphilly</t>
  </si>
  <si>
    <t>20210191Caerffili</t>
  </si>
  <si>
    <t>20210191Caerphilly</t>
  </si>
  <si>
    <t>202101Nursery1Caerffili</t>
  </si>
  <si>
    <t>202101Nursery1Caerphilly</t>
  </si>
  <si>
    <t>202101R1Caerffili</t>
  </si>
  <si>
    <t>202101R1Caerphilly</t>
  </si>
  <si>
    <t>20210111Blaenau Gwent</t>
  </si>
  <si>
    <t>202101101Blaenau Gwent</t>
  </si>
  <si>
    <t>20210121Blaenau Gwent</t>
  </si>
  <si>
    <t>20210131Blaenau Gwent</t>
  </si>
  <si>
    <t>20210141Blaenau Gwent</t>
  </si>
  <si>
    <t>20210151Blaenau Gwent</t>
  </si>
  <si>
    <t>20210161Blaenau Gwent</t>
  </si>
  <si>
    <t>202101Nursery1Blaenau Gwent</t>
  </si>
  <si>
    <t>202101R1Blaenau Gwent</t>
  </si>
  <si>
    <t>20210111Torfaen</t>
  </si>
  <si>
    <t>202101101Torfaen</t>
  </si>
  <si>
    <t>202101111Torfaen</t>
  </si>
  <si>
    <t>202101121Torfaen</t>
  </si>
  <si>
    <t>202101131Torfaen</t>
  </si>
  <si>
    <t>202101141Torfaen</t>
  </si>
  <si>
    <t>20210121Torfaen</t>
  </si>
  <si>
    <t>20210131Torfaen</t>
  </si>
  <si>
    <t>20210141Torfaen</t>
  </si>
  <si>
    <t>20210151Torfaen</t>
  </si>
  <si>
    <t>20210161Torfaen</t>
  </si>
  <si>
    <t>20210171Torfaen</t>
  </si>
  <si>
    <t>20210181Torfaen</t>
  </si>
  <si>
    <t>20210191Torfaen</t>
  </si>
  <si>
    <t>202101Nursery1Torfaen</t>
  </si>
  <si>
    <t>202101R1Torfaen</t>
  </si>
  <si>
    <t>20210111Sir Fynwy</t>
  </si>
  <si>
    <t>20210111Monmouthshire</t>
  </si>
  <si>
    <t>20210121Sir Fynwy</t>
  </si>
  <si>
    <t>20210121Monmouthshire</t>
  </si>
  <si>
    <t>20210131Sir Fynwy</t>
  </si>
  <si>
    <t>20210131Monmouthshire</t>
  </si>
  <si>
    <t>20210141Sir Fynwy</t>
  </si>
  <si>
    <t>20210141Monmouthshire</t>
  </si>
  <si>
    <t>20210151Sir Fynwy</t>
  </si>
  <si>
    <t>20210151Monmouthshire</t>
  </si>
  <si>
    <t>20210161Sir Fynwy</t>
  </si>
  <si>
    <t>20210161Monmouthshire</t>
  </si>
  <si>
    <t>20210171Sir Fynwy</t>
  </si>
  <si>
    <t>20210171Monmouthshire</t>
  </si>
  <si>
    <t>202101Nursery1Sir Fynwy</t>
  </si>
  <si>
    <t>202101Nursery1Monmouthshire</t>
  </si>
  <si>
    <t>202101R1Sir Fynwy</t>
  </si>
  <si>
    <t>202101R1Monmouthshire</t>
  </si>
  <si>
    <t>20210111Casnewydd</t>
  </si>
  <si>
    <t>20210111Newport</t>
  </si>
  <si>
    <t>202101101Casnewydd</t>
  </si>
  <si>
    <t>202101101Newport</t>
  </si>
  <si>
    <t>202101111Casnewydd</t>
  </si>
  <si>
    <t>202101111Newport</t>
  </si>
  <si>
    <t>20210121Casnewydd</t>
  </si>
  <si>
    <t>20210121Newport</t>
  </si>
  <si>
    <t>20210131Casnewydd</t>
  </si>
  <si>
    <t>20210131Newport</t>
  </si>
  <si>
    <t>20210141Casnewydd</t>
  </si>
  <si>
    <t>20210141Newport</t>
  </si>
  <si>
    <t>20210151Casnewydd</t>
  </si>
  <si>
    <t>20210151Newport</t>
  </si>
  <si>
    <t>20210161Casnewydd</t>
  </si>
  <si>
    <t>20210161Newport</t>
  </si>
  <si>
    <t>20210171Casnewydd</t>
  </si>
  <si>
    <t>20210171Newport</t>
  </si>
  <si>
    <t>20210181Casnewydd</t>
  </si>
  <si>
    <t>20210181Newport</t>
  </si>
  <si>
    <t>20210191Casnewydd</t>
  </si>
  <si>
    <t>20210191Newport</t>
  </si>
  <si>
    <t>202101Nursery1Casnewydd</t>
  </si>
  <si>
    <t>202101Nursery1Newport</t>
  </si>
  <si>
    <t>202101R1Casnewydd</t>
  </si>
  <si>
    <t>202101R1Newport</t>
  </si>
  <si>
    <t>20210111Caerdydd</t>
  </si>
  <si>
    <t>20210111Cardiff</t>
  </si>
  <si>
    <t>202101101Caerdydd</t>
  </si>
  <si>
    <t>202101101Cardiff</t>
  </si>
  <si>
    <t>202101111Caerdydd</t>
  </si>
  <si>
    <t>202101111Cardiff</t>
  </si>
  <si>
    <t>202101121Caerdydd</t>
  </si>
  <si>
    <t>202101121Cardiff</t>
  </si>
  <si>
    <t>202101131Caerdydd</t>
  </si>
  <si>
    <t>202101131Cardiff</t>
  </si>
  <si>
    <t>20210121Caerdydd</t>
  </si>
  <si>
    <t>20210121Cardiff</t>
  </si>
  <si>
    <t>20210131Caerdydd</t>
  </si>
  <si>
    <t>20210131Cardiff</t>
  </si>
  <si>
    <t>20210141Caerdydd</t>
  </si>
  <si>
    <t>20210141Cardiff</t>
  </si>
  <si>
    <t>20210151Caerdydd</t>
  </si>
  <si>
    <t>20210151Cardiff</t>
  </si>
  <si>
    <t>20210161Caerdydd</t>
  </si>
  <si>
    <t>20210161Cardiff</t>
  </si>
  <si>
    <t>20210171Caerdydd</t>
  </si>
  <si>
    <t>20210171Cardiff</t>
  </si>
  <si>
    <t>20210181Caerdydd</t>
  </si>
  <si>
    <t>20210181Cardiff</t>
  </si>
  <si>
    <t>20210191Caerdydd</t>
  </si>
  <si>
    <t>20210191Cardiff</t>
  </si>
  <si>
    <t>202101Nursery1Caerdydd</t>
  </si>
  <si>
    <t>202101Nursery1Cardiff</t>
  </si>
  <si>
    <t>202101R1Caerdydd</t>
  </si>
  <si>
    <t>202101R1Cardiff</t>
  </si>
  <si>
    <t>20220111Ynys Môn</t>
  </si>
  <si>
    <t>20220111Isle of Anglesey</t>
  </si>
  <si>
    <t>202201101Ynys Môn</t>
  </si>
  <si>
    <t>202201101Isle of Anglesey</t>
  </si>
  <si>
    <t>202201111Ynys Môn</t>
  </si>
  <si>
    <t>202201111Isle of Anglesey</t>
  </si>
  <si>
    <t>202201121Ynys Môn</t>
  </si>
  <si>
    <t>202201121Isle of Anglesey</t>
  </si>
  <si>
    <t>202201131Ynys Môn</t>
  </si>
  <si>
    <t>202201131Isle of Anglesey</t>
  </si>
  <si>
    <t>20220121Ynys Môn</t>
  </si>
  <si>
    <t>20220121Isle of Anglesey</t>
  </si>
  <si>
    <t>20220131Ynys Môn</t>
  </si>
  <si>
    <t>20220131Isle of Anglesey</t>
  </si>
  <si>
    <t>20220141Ynys Môn</t>
  </si>
  <si>
    <t>20220141Isle of Anglesey</t>
  </si>
  <si>
    <t>20220151Ynys Môn</t>
  </si>
  <si>
    <t>20220151Isle of Anglesey</t>
  </si>
  <si>
    <t>20220161Ynys Môn</t>
  </si>
  <si>
    <t>20220161Isle of Anglesey</t>
  </si>
  <si>
    <t>20220171Ynys Môn</t>
  </si>
  <si>
    <t>20220171Isle of Anglesey</t>
  </si>
  <si>
    <t>20220181Ynys Môn</t>
  </si>
  <si>
    <t>20220181Isle of Anglesey</t>
  </si>
  <si>
    <t>20220191Ynys Môn</t>
  </si>
  <si>
    <t>20220191Isle of Anglesey</t>
  </si>
  <si>
    <t>202201Nursery1Ynys Môn</t>
  </si>
  <si>
    <t>202201Nursery1Isle of Anglesey</t>
  </si>
  <si>
    <t>202201R1Ynys Môn</t>
  </si>
  <si>
    <t>202201R1Isle of Anglesey</t>
  </si>
  <si>
    <t>20220111Gwynedd</t>
  </si>
  <si>
    <t>202201101Gwynedd</t>
  </si>
  <si>
    <t>202201111Gwynedd</t>
  </si>
  <si>
    <t>202201121Gwynedd</t>
  </si>
  <si>
    <t>202201131Gwynedd</t>
  </si>
  <si>
    <t>20220121Gwynedd</t>
  </si>
  <si>
    <t>20220131Gwynedd</t>
  </si>
  <si>
    <t>20220141Gwynedd</t>
  </si>
  <si>
    <t>20220151Gwynedd</t>
  </si>
  <si>
    <t>20220161Gwynedd</t>
  </si>
  <si>
    <t>20220171Gwynedd</t>
  </si>
  <si>
    <t>20220181Gwynedd</t>
  </si>
  <si>
    <t>20220191Gwynedd</t>
  </si>
  <si>
    <t>202201Nursery1Gwynedd</t>
  </si>
  <si>
    <t>202201R1Gwynedd</t>
  </si>
  <si>
    <t>20220111Conwy</t>
  </si>
  <si>
    <t>202201101Conwy</t>
  </si>
  <si>
    <t>202201111Conwy</t>
  </si>
  <si>
    <t>202201121Conwy</t>
  </si>
  <si>
    <t>202201131Conwy</t>
  </si>
  <si>
    <t>20220121Conwy</t>
  </si>
  <si>
    <t>20220131Conwy</t>
  </si>
  <si>
    <t>20220141Conwy</t>
  </si>
  <si>
    <t>20220151Conwy</t>
  </si>
  <si>
    <t>20220161Conwy</t>
  </si>
  <si>
    <t>20220171Conwy</t>
  </si>
  <si>
    <t>20220181Conwy</t>
  </si>
  <si>
    <t>20220191Conwy</t>
  </si>
  <si>
    <t>202201Nursery1Conwy</t>
  </si>
  <si>
    <t>202201R1Conwy</t>
  </si>
  <si>
    <t>20220111Sir Ddinbych</t>
  </si>
  <si>
    <t>20220111Denbighshire</t>
  </si>
  <si>
    <t>202201101Sir Ddinbych</t>
  </si>
  <si>
    <t>202201101Denbighshire</t>
  </si>
  <si>
    <t>202201111Sir Ddinbych</t>
  </si>
  <si>
    <t>202201111Denbighshire</t>
  </si>
  <si>
    <t>202201121Sir Ddinbych</t>
  </si>
  <si>
    <t>202201121Denbighshire</t>
  </si>
  <si>
    <t>202201131Sir Ddinbych</t>
  </si>
  <si>
    <t>202201131Denbighshire</t>
  </si>
  <si>
    <t>20220121Sir Ddinbych</t>
  </si>
  <si>
    <t>20220121Denbighshire</t>
  </si>
  <si>
    <t>20220131Sir Ddinbych</t>
  </si>
  <si>
    <t>20220131Denbighshire</t>
  </si>
  <si>
    <t>20220141Sir Ddinbych</t>
  </si>
  <si>
    <t>20220141Denbighshire</t>
  </si>
  <si>
    <t>20220151Sir Ddinbych</t>
  </si>
  <si>
    <t>20220151Denbighshire</t>
  </si>
  <si>
    <t>20220161Sir Ddinbych</t>
  </si>
  <si>
    <t>20220161Denbighshire</t>
  </si>
  <si>
    <t>20220171Sir Ddinbych</t>
  </si>
  <si>
    <t>20220171Denbighshire</t>
  </si>
  <si>
    <t>20220181Sir Ddinbych</t>
  </si>
  <si>
    <t>20220181Denbighshire</t>
  </si>
  <si>
    <t>20220191Sir Ddinbych</t>
  </si>
  <si>
    <t>20220191Denbighshire</t>
  </si>
  <si>
    <t>202201Nursery1Sir Ddinbych</t>
  </si>
  <si>
    <t>202201Nursery1Denbighshire</t>
  </si>
  <si>
    <t>202201R1Sir Ddinbych</t>
  </si>
  <si>
    <t>202201R1Denbighshire</t>
  </si>
  <si>
    <t>20220111Sir y Fflint</t>
  </si>
  <si>
    <t>20220111Flintshire</t>
  </si>
  <si>
    <t>202201101Sir y Fflint</t>
  </si>
  <si>
    <t>202201101Flintshire</t>
  </si>
  <si>
    <t>202201111Sir y Fflint</t>
  </si>
  <si>
    <t>202201111Flintshire</t>
  </si>
  <si>
    <t>202201121Sir y Fflint</t>
  </si>
  <si>
    <t>202201121Flintshire</t>
  </si>
  <si>
    <t>202201131Sir y Fflint</t>
  </si>
  <si>
    <t>202201131Flintshire</t>
  </si>
  <si>
    <t>20220121Sir y Fflint</t>
  </si>
  <si>
    <t>20220121Flintshire</t>
  </si>
  <si>
    <t>20220131Sir y Fflint</t>
  </si>
  <si>
    <t>20220131Flintshire</t>
  </si>
  <si>
    <t>20220141Sir y Fflint</t>
  </si>
  <si>
    <t>20220141Flintshire</t>
  </si>
  <si>
    <t>20220151Sir y Fflint</t>
  </si>
  <si>
    <t>20220151Flintshire</t>
  </si>
  <si>
    <t>20220161Sir y Fflint</t>
  </si>
  <si>
    <t>20220161Flintshire</t>
  </si>
  <si>
    <t>20220171Sir y Fflint</t>
  </si>
  <si>
    <t>20220171Flintshire</t>
  </si>
  <si>
    <t>20220181Sir y Fflint</t>
  </si>
  <si>
    <t>20220181Flintshire</t>
  </si>
  <si>
    <t>20220191Sir y Fflint</t>
  </si>
  <si>
    <t>20220191Flintshire</t>
  </si>
  <si>
    <t>202201Nursery1Sir y Fflint</t>
  </si>
  <si>
    <t>202201Nursery1Flintshire</t>
  </si>
  <si>
    <t>202201R1Sir y Fflint</t>
  </si>
  <si>
    <t>202201R1Flintshire</t>
  </si>
  <si>
    <t>20220111Wrecsam</t>
  </si>
  <si>
    <t>20220111Wrexham</t>
  </si>
  <si>
    <t>202201101Wrecsam</t>
  </si>
  <si>
    <t>202201101Wrexham</t>
  </si>
  <si>
    <t>202201111Wrecsam</t>
  </si>
  <si>
    <t>202201111Wrexham</t>
  </si>
  <si>
    <t>202201121Wrecsam</t>
  </si>
  <si>
    <t>202201121Wrexham</t>
  </si>
  <si>
    <t>202201131Wrecsam</t>
  </si>
  <si>
    <t>202201131Wrexham</t>
  </si>
  <si>
    <t>20220121Wrecsam</t>
  </si>
  <si>
    <t>20220121Wrexham</t>
  </si>
  <si>
    <t>20220131Wrecsam</t>
  </si>
  <si>
    <t>20220131Wrexham</t>
  </si>
  <si>
    <t>20220141Wrecsam</t>
  </si>
  <si>
    <t>20220141Wrexham</t>
  </si>
  <si>
    <t>20220151Wrecsam</t>
  </si>
  <si>
    <t>20220151Wrexham</t>
  </si>
  <si>
    <t>20220161Wrecsam</t>
  </si>
  <si>
    <t>20220161Wrexham</t>
  </si>
  <si>
    <t>20220171Wrecsam</t>
  </si>
  <si>
    <t>20220171Wrexham</t>
  </si>
  <si>
    <t>20220181Wrecsam</t>
  </si>
  <si>
    <t>20220181Wrexham</t>
  </si>
  <si>
    <t>20220191Wrecsam</t>
  </si>
  <si>
    <t>20220191Wrexham</t>
  </si>
  <si>
    <t>202201Nursery1Wrecsam</t>
  </si>
  <si>
    <t>202201Nursery1Wrexham</t>
  </si>
  <si>
    <t>202201R1Wrecsam</t>
  </si>
  <si>
    <t>202201R1Wrexham</t>
  </si>
  <si>
    <t>20220111Powys</t>
  </si>
  <si>
    <t>202201101Powys</t>
  </si>
  <si>
    <t>202201111Powys</t>
  </si>
  <si>
    <t>202201121Powys</t>
  </si>
  <si>
    <t>202201131Powys</t>
  </si>
  <si>
    <t>20220121Powys</t>
  </si>
  <si>
    <t>20220131Powys</t>
  </si>
  <si>
    <t>20220141Powys</t>
  </si>
  <si>
    <t>20220151Powys</t>
  </si>
  <si>
    <t>20220161Powys</t>
  </si>
  <si>
    <t>20220171Powys</t>
  </si>
  <si>
    <t>20220181Powys</t>
  </si>
  <si>
    <t>20220191Powys</t>
  </si>
  <si>
    <t>202201Nursery1Powys</t>
  </si>
  <si>
    <t>202201R1Powys</t>
  </si>
  <si>
    <t>20220111Ceredigion</t>
  </si>
  <si>
    <t>202201101Ceredigion</t>
  </si>
  <si>
    <t>202201111Ceredigion</t>
  </si>
  <si>
    <t>202201121Ceredigion</t>
  </si>
  <si>
    <t>202201131Ceredigion</t>
  </si>
  <si>
    <t>20220121Ceredigion</t>
  </si>
  <si>
    <t>20220131Ceredigion</t>
  </si>
  <si>
    <t>20220141Ceredigion</t>
  </si>
  <si>
    <t>20220151Ceredigion</t>
  </si>
  <si>
    <t>20220161Ceredigion</t>
  </si>
  <si>
    <t>20220171Ceredigion</t>
  </si>
  <si>
    <t>20220181Ceredigion</t>
  </si>
  <si>
    <t>20220191Ceredigion</t>
  </si>
  <si>
    <t>202201Nursery1Ceredigion</t>
  </si>
  <si>
    <t>202201R1Ceredigion</t>
  </si>
  <si>
    <t>20220111Sir Benfro</t>
  </si>
  <si>
    <t>20220111Pembrokeshire</t>
  </si>
  <si>
    <t>202201101Sir Benfro</t>
  </si>
  <si>
    <t>202201101Pembrokeshire</t>
  </si>
  <si>
    <t>202201111Sir Benfro</t>
  </si>
  <si>
    <t>202201111Pembrokeshire</t>
  </si>
  <si>
    <t>202201121Sir Benfro</t>
  </si>
  <si>
    <t>202201121Pembrokeshire</t>
  </si>
  <si>
    <t>202201131Sir Benfro</t>
  </si>
  <si>
    <t>202201131Pembrokeshire</t>
  </si>
  <si>
    <t>20220121Sir Benfro</t>
  </si>
  <si>
    <t>20220121Pembrokeshire</t>
  </si>
  <si>
    <t>20220131Sir Benfro</t>
  </si>
  <si>
    <t>20220131Pembrokeshire</t>
  </si>
  <si>
    <t>20220141Sir Benfro</t>
  </si>
  <si>
    <t>20220141Pembrokeshire</t>
  </si>
  <si>
    <t>20220151Sir Benfro</t>
  </si>
  <si>
    <t>20220151Pembrokeshire</t>
  </si>
  <si>
    <t>20220161Sir Benfro</t>
  </si>
  <si>
    <t>20220161Pembrokeshire</t>
  </si>
  <si>
    <t>20220171Sir Benfro</t>
  </si>
  <si>
    <t>20220171Pembrokeshire</t>
  </si>
  <si>
    <t>20220181Sir Benfro</t>
  </si>
  <si>
    <t>20220181Pembrokeshire</t>
  </si>
  <si>
    <t>20220191Sir Benfro</t>
  </si>
  <si>
    <t>20220191Pembrokeshire</t>
  </si>
  <si>
    <t>202201Nursery1Sir Benfro</t>
  </si>
  <si>
    <t>202201Nursery1Pembrokeshire</t>
  </si>
  <si>
    <t>202201R1Sir Benfro</t>
  </si>
  <si>
    <t>202201R1Pembrokeshire</t>
  </si>
  <si>
    <t>20220111Sir Gaerfyrddin</t>
  </si>
  <si>
    <t>20220111Carmarthenshire</t>
  </si>
  <si>
    <t>202201101Sir Gaerfyrddin</t>
  </si>
  <si>
    <t>202201101Carmarthenshire</t>
  </si>
  <si>
    <t>202201111Sir Gaerfyrddin</t>
  </si>
  <si>
    <t>202201111Carmarthenshire</t>
  </si>
  <si>
    <t>202201121Sir Gaerfyrddin</t>
  </si>
  <si>
    <t>202201121Carmarthenshire</t>
  </si>
  <si>
    <t>202201131Sir Gaerfyrddin</t>
  </si>
  <si>
    <t>202201131Carmarthenshire</t>
  </si>
  <si>
    <t>202201141Sir Gaerfyrddin</t>
  </si>
  <si>
    <t>202201141Carmarthenshire</t>
  </si>
  <si>
    <t>20220121Sir Gaerfyrddin</t>
  </si>
  <si>
    <t>20220121Carmarthenshire</t>
  </si>
  <si>
    <t>20220131Sir Gaerfyrddin</t>
  </si>
  <si>
    <t>20220131Carmarthenshire</t>
  </si>
  <si>
    <t>20220141Sir Gaerfyrddin</t>
  </si>
  <si>
    <t>20220141Carmarthenshire</t>
  </si>
  <si>
    <t>20220151Sir Gaerfyrddin</t>
  </si>
  <si>
    <t>20220151Carmarthenshire</t>
  </si>
  <si>
    <t>20220161Sir Gaerfyrddin</t>
  </si>
  <si>
    <t>20220161Carmarthenshire</t>
  </si>
  <si>
    <t>20220171Sir Gaerfyrddin</t>
  </si>
  <si>
    <t>20220171Carmarthenshire</t>
  </si>
  <si>
    <t>20220181Sir Gaerfyrddin</t>
  </si>
  <si>
    <t>20220181Carmarthenshire</t>
  </si>
  <si>
    <t>20220191Sir Gaerfyrddin</t>
  </si>
  <si>
    <t>20220191Carmarthenshire</t>
  </si>
  <si>
    <t>202201Nursery1Sir Gaerfyrddin</t>
  </si>
  <si>
    <t>202201Nursery1Carmarthenshire</t>
  </si>
  <si>
    <t>202201R1Sir Gaerfyrddin</t>
  </si>
  <si>
    <t>202201R1Carmarthenshire</t>
  </si>
  <si>
    <t>20220111Abertawe</t>
  </si>
  <si>
    <t>20220111Swansea</t>
  </si>
  <si>
    <t>202201101Abertawe</t>
  </si>
  <si>
    <t>202201101Swansea</t>
  </si>
  <si>
    <t>202201111Abertawe</t>
  </si>
  <si>
    <t>202201111Swansea</t>
  </si>
  <si>
    <t>202201121Abertawe</t>
  </si>
  <si>
    <t>202201121Swansea</t>
  </si>
  <si>
    <t>202201131Abertawe</t>
  </si>
  <si>
    <t>202201131Swansea</t>
  </si>
  <si>
    <t>20220121Abertawe</t>
  </si>
  <si>
    <t>20220121Swansea</t>
  </si>
  <si>
    <t>20220131Abertawe</t>
  </si>
  <si>
    <t>20220131Swansea</t>
  </si>
  <si>
    <t>20220141Abertawe</t>
  </si>
  <si>
    <t>20220141Swansea</t>
  </si>
  <si>
    <t>20220151Abertawe</t>
  </si>
  <si>
    <t>20220151Swansea</t>
  </si>
  <si>
    <t>20220161Abertawe</t>
  </si>
  <si>
    <t>20220161Swansea</t>
  </si>
  <si>
    <t>20220171Abertawe</t>
  </si>
  <si>
    <t>20220171Swansea</t>
  </si>
  <si>
    <t>20220181Abertawe</t>
  </si>
  <si>
    <t>20220181Swansea</t>
  </si>
  <si>
    <t>20220191Abertawe</t>
  </si>
  <si>
    <t>20220191Swansea</t>
  </si>
  <si>
    <t>202201Nursery1Abertawe</t>
  </si>
  <si>
    <t>202201Nursery1Swansea</t>
  </si>
  <si>
    <t>202201R1Abertawe</t>
  </si>
  <si>
    <t>202201R1Swansea</t>
  </si>
  <si>
    <t>20220111Castell-nedd Port Talbot</t>
  </si>
  <si>
    <t>20220111Neath Port Talbot</t>
  </si>
  <si>
    <t>202201101Castell-nedd Port Talbot</t>
  </si>
  <si>
    <t>202201101Neath Port Talbot</t>
  </si>
  <si>
    <t>202201111Castell-nedd Port Talbot</t>
  </si>
  <si>
    <t>202201111Neath Port Talbot</t>
  </si>
  <si>
    <t>202201121Castell-nedd Port Talbot</t>
  </si>
  <si>
    <t>202201121Neath Port Talbot</t>
  </si>
  <si>
    <t>202201131Castell-nedd Port Talbot</t>
  </si>
  <si>
    <t>202201131Neath Port Talbot</t>
  </si>
  <si>
    <t>20220121Castell-nedd Port Talbot</t>
  </si>
  <si>
    <t>20220121Neath Port Talbot</t>
  </si>
  <si>
    <t>20220131Castell-nedd Port Talbot</t>
  </si>
  <si>
    <t>20220131Neath Port Talbot</t>
  </si>
  <si>
    <t>20220141Castell-nedd Port Talbot</t>
  </si>
  <si>
    <t>20220141Neath Port Talbot</t>
  </si>
  <si>
    <t>20220151Castell-nedd Port Talbot</t>
  </si>
  <si>
    <t>20220151Neath Port Talbot</t>
  </si>
  <si>
    <t>20220161Castell-nedd Port Talbot</t>
  </si>
  <si>
    <t>20220161Neath Port Talbot</t>
  </si>
  <si>
    <t>20220171Castell-nedd Port Talbot</t>
  </si>
  <si>
    <t>20220171Neath Port Talbot</t>
  </si>
  <si>
    <t>20220181Castell-nedd Port Talbot</t>
  </si>
  <si>
    <t>20220181Neath Port Talbot</t>
  </si>
  <si>
    <t>20220191Castell-nedd Port Talbot</t>
  </si>
  <si>
    <t>20220191Neath Port Talbot</t>
  </si>
  <si>
    <t>202201Nursery1Castell-nedd Port Talbot</t>
  </si>
  <si>
    <t>202201Nursery1Neath Port Talbot</t>
  </si>
  <si>
    <t>202201R1Castell-nedd Port Talbot</t>
  </si>
  <si>
    <t>202201R1Neath Port Talbot</t>
  </si>
  <si>
    <t>20220111Pen-y-bont ar Ogwr</t>
  </si>
  <si>
    <t>20220111Bridgend</t>
  </si>
  <si>
    <t>202201101Pen-y-bont ar Ogwr</t>
  </si>
  <si>
    <t>202201101Bridgend</t>
  </si>
  <si>
    <t>202201111Pen-y-bont ar Ogwr</t>
  </si>
  <si>
    <t>202201111Bridgend</t>
  </si>
  <si>
    <t>202201121Pen-y-bont ar Ogwr</t>
  </si>
  <si>
    <t>202201121Bridgend</t>
  </si>
  <si>
    <t>202201131Pen-y-bont ar Ogwr</t>
  </si>
  <si>
    <t>202201131Bridgend</t>
  </si>
  <si>
    <t>20220121Pen-y-bont ar Ogwr</t>
  </si>
  <si>
    <t>20220121Bridgend</t>
  </si>
  <si>
    <t>20220131Pen-y-bont ar Ogwr</t>
  </si>
  <si>
    <t>20220131Bridgend</t>
  </si>
  <si>
    <t>20220141Pen-y-bont ar Ogwr</t>
  </si>
  <si>
    <t>20220141Bridgend</t>
  </si>
  <si>
    <t>20220151Pen-y-bont ar Ogwr</t>
  </si>
  <si>
    <t>20220151Bridgend</t>
  </si>
  <si>
    <t>20220161Pen-y-bont ar Ogwr</t>
  </si>
  <si>
    <t>20220161Bridgend</t>
  </si>
  <si>
    <t>20220171Pen-y-bont ar Ogwr</t>
  </si>
  <si>
    <t>20220171Bridgend</t>
  </si>
  <si>
    <t>20220181Pen-y-bont ar Ogwr</t>
  </si>
  <si>
    <t>20220181Bridgend</t>
  </si>
  <si>
    <t>20220191Pen-y-bont ar Ogwr</t>
  </si>
  <si>
    <t>20220191Bridgend</t>
  </si>
  <si>
    <t>202201Nursery1Pen-y-bont ar Ogwr</t>
  </si>
  <si>
    <t>202201Nursery1Bridgend</t>
  </si>
  <si>
    <t>202201R1Pen-y-bont ar Ogwr</t>
  </si>
  <si>
    <t>202201R1Bridgend</t>
  </si>
  <si>
    <t>20220111Bro Morgannwg</t>
  </si>
  <si>
    <t>20220111The Vale of Glamorgan</t>
  </si>
  <si>
    <t>202201101Bro Morgannwg</t>
  </si>
  <si>
    <t>202201101The Vale of Glamorgan</t>
  </si>
  <si>
    <t>202201111Bro Morgannwg</t>
  </si>
  <si>
    <t>202201111The Vale of Glamorgan</t>
  </si>
  <si>
    <t>202201121Bro Morgannwg</t>
  </si>
  <si>
    <t>202201121The Vale of Glamorgan</t>
  </si>
  <si>
    <t>202201131Bro Morgannwg</t>
  </si>
  <si>
    <t>202201131The Vale of Glamorgan</t>
  </si>
  <si>
    <t>20220121Bro Morgannwg</t>
  </si>
  <si>
    <t>20220121The Vale of Glamorgan</t>
  </si>
  <si>
    <t>20220131Bro Morgannwg</t>
  </si>
  <si>
    <t>20220131The Vale of Glamorgan</t>
  </si>
  <si>
    <t>20220141Bro Morgannwg</t>
  </si>
  <si>
    <t>20220141The Vale of Glamorgan</t>
  </si>
  <si>
    <t>20220151Bro Morgannwg</t>
  </si>
  <si>
    <t>20220151The Vale of Glamorgan</t>
  </si>
  <si>
    <t>20220161Bro Morgannwg</t>
  </si>
  <si>
    <t>20220161The Vale of Glamorgan</t>
  </si>
  <si>
    <t>20220171Bro Morgannwg</t>
  </si>
  <si>
    <t>20220171The Vale of Glamorgan</t>
  </si>
  <si>
    <t>20220181Bro Morgannwg</t>
  </si>
  <si>
    <t>20220181The Vale of Glamorgan</t>
  </si>
  <si>
    <t>20220191Bro Morgannwg</t>
  </si>
  <si>
    <t>20220191The Vale of Glamorgan</t>
  </si>
  <si>
    <t>202201Nursery1Bro Morgannwg</t>
  </si>
  <si>
    <t>202201Nursery1The Vale of Glamorgan</t>
  </si>
  <si>
    <t>202201R1Bro Morgannwg</t>
  </si>
  <si>
    <t>202201R1The Vale of Glamorgan</t>
  </si>
  <si>
    <t>20220111Rhondda Cynon Taf</t>
  </si>
  <si>
    <t>202201101Rhondda Cynon Taf</t>
  </si>
  <si>
    <t>202201111Rhondda Cynon Taf</t>
  </si>
  <si>
    <t>202201121Rhondda Cynon Taf</t>
  </si>
  <si>
    <t>202201131Rhondda Cynon Taf</t>
  </si>
  <si>
    <t>20220121Rhondda Cynon Taf</t>
  </si>
  <si>
    <t>20220131Rhondda Cynon Taf</t>
  </si>
  <si>
    <t>20220141Rhondda Cynon Taf</t>
  </si>
  <si>
    <t>20220151Rhondda Cynon Taf</t>
  </si>
  <si>
    <t>20220161Rhondda Cynon Taf</t>
  </si>
  <si>
    <t>20220171Rhondda Cynon Taf</t>
  </si>
  <si>
    <t>20220181Rhondda Cynon Taf</t>
  </si>
  <si>
    <t>20220191Rhondda Cynon Taf</t>
  </si>
  <si>
    <t>202201Nursery1Rhondda Cynon Taf</t>
  </si>
  <si>
    <t>202201R1Rhondda Cynon Taf</t>
  </si>
  <si>
    <t>20220111Merthyr Tudful</t>
  </si>
  <si>
    <t>20220111Merthyr Tydfil</t>
  </si>
  <si>
    <t>20220121Merthyr Tudful</t>
  </si>
  <si>
    <t>20220121Merthyr Tydfil</t>
  </si>
  <si>
    <t>20220131Merthyr Tudful</t>
  </si>
  <si>
    <t>20220131Merthyr Tydfil</t>
  </si>
  <si>
    <t>20220141Merthyr Tudful</t>
  </si>
  <si>
    <t>20220141Merthyr Tydfil</t>
  </si>
  <si>
    <t>20220151Merthyr Tudful</t>
  </si>
  <si>
    <t>20220151Merthyr Tydfil</t>
  </si>
  <si>
    <t>20220161Merthyr Tudful</t>
  </si>
  <si>
    <t>20220161Merthyr Tydfil</t>
  </si>
  <si>
    <t>202201Nursery1Merthyr Tudful</t>
  </si>
  <si>
    <t>202201Nursery1Merthyr Tydfil</t>
  </si>
  <si>
    <t>202201R1Merthyr Tudful</t>
  </si>
  <si>
    <t>202201R1Merthyr Tydfil</t>
  </si>
  <si>
    <t>20220111Caerffili</t>
  </si>
  <si>
    <t>20220111Caerphilly</t>
  </si>
  <si>
    <t>202201101Caerffili</t>
  </si>
  <si>
    <t>202201101Caerphilly</t>
  </si>
  <si>
    <t>202201111Caerffili</t>
  </si>
  <si>
    <t>202201111Caerphilly</t>
  </si>
  <si>
    <t>202201121Caerffili</t>
  </si>
  <si>
    <t>202201121Caerphilly</t>
  </si>
  <si>
    <t>202201131Caerffili</t>
  </si>
  <si>
    <t>202201131Caerphilly</t>
  </si>
  <si>
    <t>20220121Caerffili</t>
  </si>
  <si>
    <t>20220121Caerphilly</t>
  </si>
  <si>
    <t>20220131Caerffili</t>
  </si>
  <si>
    <t>20220131Caerphilly</t>
  </si>
  <si>
    <t>20220141Caerffili</t>
  </si>
  <si>
    <t>20220141Caerphilly</t>
  </si>
  <si>
    <t>20220151Caerffili</t>
  </si>
  <si>
    <t>20220151Caerphilly</t>
  </si>
  <si>
    <t>20220161Caerffili</t>
  </si>
  <si>
    <t>20220161Caerphilly</t>
  </si>
  <si>
    <t>20220171Caerffili</t>
  </si>
  <si>
    <t>20220171Caerphilly</t>
  </si>
  <si>
    <t>20220181Caerffili</t>
  </si>
  <si>
    <t>20220181Caerphilly</t>
  </si>
  <si>
    <t>20220191Caerffili</t>
  </si>
  <si>
    <t>20220191Caerphilly</t>
  </si>
  <si>
    <t>202201Nursery1Caerffili</t>
  </si>
  <si>
    <t>202201Nursery1Caerphilly</t>
  </si>
  <si>
    <t>202201R1Caerffili</t>
  </si>
  <si>
    <t>202201R1Caerphilly</t>
  </si>
  <si>
    <t>20220111Blaenau Gwent</t>
  </si>
  <si>
    <t>202201111Blaenau Gwent</t>
  </si>
  <si>
    <t>20220121Blaenau Gwent</t>
  </si>
  <si>
    <t>20220131Blaenau Gwent</t>
  </si>
  <si>
    <t>20220141Blaenau Gwent</t>
  </si>
  <si>
    <t>20220151Blaenau Gwent</t>
  </si>
  <si>
    <t>20220161Blaenau Gwent</t>
  </si>
  <si>
    <t>202201Nursery1Blaenau Gwent</t>
  </si>
  <si>
    <t>202201R1Blaenau Gwent</t>
  </si>
  <si>
    <t>20220111Torfaen</t>
  </si>
  <si>
    <t>202201101Torfaen</t>
  </si>
  <si>
    <t>202201111Torfaen</t>
  </si>
  <si>
    <t>202201121Torfaen</t>
  </si>
  <si>
    <t>202201131Torfaen</t>
  </si>
  <si>
    <t>20220121Torfaen</t>
  </si>
  <si>
    <t>20220131Torfaen</t>
  </si>
  <si>
    <t>20220141Torfaen</t>
  </si>
  <si>
    <t>20220151Torfaen</t>
  </si>
  <si>
    <t>20220161Torfaen</t>
  </si>
  <si>
    <t>20220171Torfaen</t>
  </si>
  <si>
    <t>20220181Torfaen</t>
  </si>
  <si>
    <t>20220191Torfaen</t>
  </si>
  <si>
    <t>202201Nursery1Torfaen</t>
  </si>
  <si>
    <t>202201R1Torfaen</t>
  </si>
  <si>
    <t>20220111Sir Fynwy</t>
  </si>
  <si>
    <t>20220111Monmouthshire</t>
  </si>
  <si>
    <t>20220121Sir Fynwy</t>
  </si>
  <si>
    <t>20220121Monmouthshire</t>
  </si>
  <si>
    <t>20220131Sir Fynwy</t>
  </si>
  <si>
    <t>20220131Monmouthshire</t>
  </si>
  <si>
    <t>20220141Sir Fynwy</t>
  </si>
  <si>
    <t>20220141Monmouthshire</t>
  </si>
  <si>
    <t>20220151Sir Fynwy</t>
  </si>
  <si>
    <t>20220151Monmouthshire</t>
  </si>
  <si>
    <t>20220161Sir Fynwy</t>
  </si>
  <si>
    <t>20220161Monmouthshire</t>
  </si>
  <si>
    <t>202201Nursery1Sir Fynwy</t>
  </si>
  <si>
    <t>202201Nursery1Monmouthshire</t>
  </si>
  <si>
    <t>202201R1Sir Fynwy</t>
  </si>
  <si>
    <t>202201R1Monmouthshire</t>
  </si>
  <si>
    <t>20220111Casnewydd</t>
  </si>
  <si>
    <t>20220111Newport</t>
  </si>
  <si>
    <t>202201101Casnewydd</t>
  </si>
  <si>
    <t>202201101Newport</t>
  </si>
  <si>
    <t>202201111Casnewydd</t>
  </si>
  <si>
    <t>202201111Newport</t>
  </si>
  <si>
    <t>202201121Casnewydd</t>
  </si>
  <si>
    <t>202201121Newport</t>
  </si>
  <si>
    <t>20220121Casnewydd</t>
  </si>
  <si>
    <t>20220121Newport</t>
  </si>
  <si>
    <t>20220131Casnewydd</t>
  </si>
  <si>
    <t>20220131Newport</t>
  </si>
  <si>
    <t>20220141Casnewydd</t>
  </si>
  <si>
    <t>20220141Newport</t>
  </si>
  <si>
    <t>20220151Casnewydd</t>
  </si>
  <si>
    <t>20220151Newport</t>
  </si>
  <si>
    <t>20220161Casnewydd</t>
  </si>
  <si>
    <t>20220161Newport</t>
  </si>
  <si>
    <t>20220171Casnewydd</t>
  </si>
  <si>
    <t>20220171Newport</t>
  </si>
  <si>
    <t>20220181Casnewydd</t>
  </si>
  <si>
    <t>20220181Newport</t>
  </si>
  <si>
    <t>20220191Casnewydd</t>
  </si>
  <si>
    <t>20220191Newport</t>
  </si>
  <si>
    <t>202201Nursery1Casnewydd</t>
  </si>
  <si>
    <t>202201Nursery1Newport</t>
  </si>
  <si>
    <t>202201R1Casnewydd</t>
  </si>
  <si>
    <t>202201R1Newport</t>
  </si>
  <si>
    <t>20220111Caerdydd</t>
  </si>
  <si>
    <t>20220111Cardiff</t>
  </si>
  <si>
    <t>202201101Caerdydd</t>
  </si>
  <si>
    <t>202201101Cardiff</t>
  </si>
  <si>
    <t>202201111Caerdydd</t>
  </si>
  <si>
    <t>202201111Cardiff</t>
  </si>
  <si>
    <t>202201121Caerdydd</t>
  </si>
  <si>
    <t>202201121Cardiff</t>
  </si>
  <si>
    <t>202201131Caerdydd</t>
  </si>
  <si>
    <t>202201131Cardiff</t>
  </si>
  <si>
    <t>20220121Caerdydd</t>
  </si>
  <si>
    <t>20220121Cardiff</t>
  </si>
  <si>
    <t>20220131Caerdydd</t>
  </si>
  <si>
    <t>20220131Cardiff</t>
  </si>
  <si>
    <t>20220141Caerdydd</t>
  </si>
  <si>
    <t>20220141Cardiff</t>
  </si>
  <si>
    <t>20220151Caerdydd</t>
  </si>
  <si>
    <t>20220151Cardiff</t>
  </si>
  <si>
    <t>20220161Caerdydd</t>
  </si>
  <si>
    <t>20220161Cardiff</t>
  </si>
  <si>
    <t>20220171Caerdydd</t>
  </si>
  <si>
    <t>20220171Cardiff</t>
  </si>
  <si>
    <t>20220181Caerdydd</t>
  </si>
  <si>
    <t>20220181Cardiff</t>
  </si>
  <si>
    <t>20220191Caerdydd</t>
  </si>
  <si>
    <t>20220191Cardiff</t>
  </si>
  <si>
    <t>202201Nursery1Caerdydd</t>
  </si>
  <si>
    <t>202201Nursery1Cardiff</t>
  </si>
  <si>
    <t>202201R1Caerdydd</t>
  </si>
  <si>
    <t>202201R1Cardiff</t>
  </si>
  <si>
    <t>20230111Ynys Môn</t>
  </si>
  <si>
    <t>20230111Isle of Anglesey</t>
  </si>
  <si>
    <t>202301101Ynys Môn</t>
  </si>
  <si>
    <t>202301101Isle of Anglesey</t>
  </si>
  <si>
    <t>202301111Ynys Môn</t>
  </si>
  <si>
    <t>202301111Isle of Anglesey</t>
  </si>
  <si>
    <t>202301121Ynys Môn</t>
  </si>
  <si>
    <t>202301121Isle of Anglesey</t>
  </si>
  <si>
    <t>202301131Ynys Môn</t>
  </si>
  <si>
    <t>202301131Isle of Anglesey</t>
  </si>
  <si>
    <t>20230121Ynys Môn</t>
  </si>
  <si>
    <t>20230121Isle of Anglesey</t>
  </si>
  <si>
    <t>20230131Ynys Môn</t>
  </si>
  <si>
    <t>20230131Isle of Anglesey</t>
  </si>
  <si>
    <t>20230141Ynys Môn</t>
  </si>
  <si>
    <t>20230141Isle of Anglesey</t>
  </si>
  <si>
    <t>20230151Ynys Môn</t>
  </si>
  <si>
    <t>20230151Isle of Anglesey</t>
  </si>
  <si>
    <t>20230161Ynys Môn</t>
  </si>
  <si>
    <t>20230161Isle of Anglesey</t>
  </si>
  <si>
    <t>20230171Ynys Môn</t>
  </si>
  <si>
    <t>20230171Isle of Anglesey</t>
  </si>
  <si>
    <t>20230181Ynys Môn</t>
  </si>
  <si>
    <t>20230181Isle of Anglesey</t>
  </si>
  <si>
    <t>20230191Ynys Môn</t>
  </si>
  <si>
    <t>20230191Isle of Anglesey</t>
  </si>
  <si>
    <t>202301Nursery1Ynys Môn</t>
  </si>
  <si>
    <t>202301Nursery1Isle of Anglesey</t>
  </si>
  <si>
    <t>202301R1Ynys Môn</t>
  </si>
  <si>
    <t>202301R1Isle of Anglesey</t>
  </si>
  <si>
    <t>20230111Gwynedd</t>
  </si>
  <si>
    <t>202301101Gwynedd</t>
  </si>
  <si>
    <t>202301111Gwynedd</t>
  </si>
  <si>
    <t>202301121Gwynedd</t>
  </si>
  <si>
    <t>202301131Gwynedd</t>
  </si>
  <si>
    <t>20230121Gwynedd</t>
  </si>
  <si>
    <t>20230131Gwynedd</t>
  </si>
  <si>
    <t>20230141Gwynedd</t>
  </si>
  <si>
    <t>20230151Gwynedd</t>
  </si>
  <si>
    <t>20230161Gwynedd</t>
  </si>
  <si>
    <t>20230171Gwynedd</t>
  </si>
  <si>
    <t>20230181Gwynedd</t>
  </si>
  <si>
    <t>20230191Gwynedd</t>
  </si>
  <si>
    <t>202301Nursery1Gwynedd</t>
  </si>
  <si>
    <t>202301R1Gwynedd</t>
  </si>
  <si>
    <t>20230111Conwy</t>
  </si>
  <si>
    <t>202301101Conwy</t>
  </si>
  <si>
    <t>202301111Conwy</t>
  </si>
  <si>
    <t>202301121Conwy</t>
  </si>
  <si>
    <t>202301131Conwy</t>
  </si>
  <si>
    <t>20230121Conwy</t>
  </si>
  <si>
    <t>20230131Conwy</t>
  </si>
  <si>
    <t>20230141Conwy</t>
  </si>
  <si>
    <t>20230151Conwy</t>
  </si>
  <si>
    <t>20230161Conwy</t>
  </si>
  <si>
    <t>20230171Conwy</t>
  </si>
  <si>
    <t>20230181Conwy</t>
  </si>
  <si>
    <t>20230191Conwy</t>
  </si>
  <si>
    <t>202301Nursery1Conwy</t>
  </si>
  <si>
    <t>202301R1Conwy</t>
  </si>
  <si>
    <t>20230111Sir Ddinbych</t>
  </si>
  <si>
    <t>20230111Denbighshire</t>
  </si>
  <si>
    <t>202301101Sir Ddinbych</t>
  </si>
  <si>
    <t>202301101Denbighshire</t>
  </si>
  <si>
    <t>202301111Sir Ddinbych</t>
  </si>
  <si>
    <t>202301111Denbighshire</t>
  </si>
  <si>
    <t>202301121Sir Ddinbych</t>
  </si>
  <si>
    <t>202301121Denbighshire</t>
  </si>
  <si>
    <t>202301131Sir Ddinbych</t>
  </si>
  <si>
    <t>202301131Denbighshire</t>
  </si>
  <si>
    <t>20230121Sir Ddinbych</t>
  </si>
  <si>
    <t>20230121Denbighshire</t>
  </si>
  <si>
    <t>20230131Sir Ddinbych</t>
  </si>
  <si>
    <t>20230131Denbighshire</t>
  </si>
  <si>
    <t>20230141Sir Ddinbych</t>
  </si>
  <si>
    <t>20230141Denbighshire</t>
  </si>
  <si>
    <t>20230151Sir Ddinbych</t>
  </si>
  <si>
    <t>20230151Denbighshire</t>
  </si>
  <si>
    <t>20230161Sir Ddinbych</t>
  </si>
  <si>
    <t>20230161Denbighshire</t>
  </si>
  <si>
    <t>20230171Sir Ddinbych</t>
  </si>
  <si>
    <t>20230171Denbighshire</t>
  </si>
  <si>
    <t>20230181Sir Ddinbych</t>
  </si>
  <si>
    <t>20230181Denbighshire</t>
  </si>
  <si>
    <t>20230191Sir Ddinbych</t>
  </si>
  <si>
    <t>20230191Denbighshire</t>
  </si>
  <si>
    <t>202301Nursery1Sir Ddinbych</t>
  </si>
  <si>
    <t>202301Nursery1Denbighshire</t>
  </si>
  <si>
    <t>202301R1Sir Ddinbych</t>
  </si>
  <si>
    <t>202301R1Denbighshire</t>
  </si>
  <si>
    <t>20230111Sir y Fflint</t>
  </si>
  <si>
    <t>20230111Flintshire</t>
  </si>
  <si>
    <t>202301101Sir y Fflint</t>
  </si>
  <si>
    <t>202301101Flintshire</t>
  </si>
  <si>
    <t>202301111Sir y Fflint</t>
  </si>
  <si>
    <t>202301111Flintshire</t>
  </si>
  <si>
    <t>202301121Sir y Fflint</t>
  </si>
  <si>
    <t>202301121Flintshire</t>
  </si>
  <si>
    <t>202301131Sir y Fflint</t>
  </si>
  <si>
    <t>202301131Flintshire</t>
  </si>
  <si>
    <t>20230121Sir y Fflint</t>
  </si>
  <si>
    <t>20230121Flintshire</t>
  </si>
  <si>
    <t>20230131Sir y Fflint</t>
  </si>
  <si>
    <t>20230131Flintshire</t>
  </si>
  <si>
    <t>20230141Sir y Fflint</t>
  </si>
  <si>
    <t>20230141Flintshire</t>
  </si>
  <si>
    <t>20230151Sir y Fflint</t>
  </si>
  <si>
    <t>20230151Flintshire</t>
  </si>
  <si>
    <t>20230161Sir y Fflint</t>
  </si>
  <si>
    <t>20230161Flintshire</t>
  </si>
  <si>
    <t>20230171Sir y Fflint</t>
  </si>
  <si>
    <t>20230171Flintshire</t>
  </si>
  <si>
    <t>20230181Sir y Fflint</t>
  </si>
  <si>
    <t>20230181Flintshire</t>
  </si>
  <si>
    <t>20230191Sir y Fflint</t>
  </si>
  <si>
    <t>20230191Flintshire</t>
  </si>
  <si>
    <t>202301Nursery1Sir y Fflint</t>
  </si>
  <si>
    <t>202301Nursery1Flintshire</t>
  </si>
  <si>
    <t>202301R1Sir y Fflint</t>
  </si>
  <si>
    <t>202301R1Flintshire</t>
  </si>
  <si>
    <t>20230111Wrecsam</t>
  </si>
  <si>
    <t>20230111Wrexham</t>
  </si>
  <si>
    <t>202301101Wrecsam</t>
  </si>
  <si>
    <t>202301101Wrexham</t>
  </si>
  <si>
    <t>202301111Wrecsam</t>
  </si>
  <si>
    <t>202301111Wrexham</t>
  </si>
  <si>
    <t>202301121Wrecsam</t>
  </si>
  <si>
    <t>202301121Wrexham</t>
  </si>
  <si>
    <t>202301131Wrecsam</t>
  </si>
  <si>
    <t>202301131Wrexham</t>
  </si>
  <si>
    <t>20230121Wrecsam</t>
  </si>
  <si>
    <t>20230121Wrexham</t>
  </si>
  <si>
    <t>20230131Wrecsam</t>
  </si>
  <si>
    <t>20230131Wrexham</t>
  </si>
  <si>
    <t>20230141Wrecsam</t>
  </si>
  <si>
    <t>20230141Wrexham</t>
  </si>
  <si>
    <t>20230151Wrecsam</t>
  </si>
  <si>
    <t>20230151Wrexham</t>
  </si>
  <si>
    <t>20230161Wrecsam</t>
  </si>
  <si>
    <t>20230161Wrexham</t>
  </si>
  <si>
    <t>20230171Wrecsam</t>
  </si>
  <si>
    <t>20230171Wrexham</t>
  </si>
  <si>
    <t>20230181Wrecsam</t>
  </si>
  <si>
    <t>20230181Wrexham</t>
  </si>
  <si>
    <t>20230191Wrecsam</t>
  </si>
  <si>
    <t>20230191Wrexham</t>
  </si>
  <si>
    <t>202301Nursery1Wrecsam</t>
  </si>
  <si>
    <t>202301Nursery1Wrexham</t>
  </si>
  <si>
    <t>202301R1Wrecsam</t>
  </si>
  <si>
    <t>202301R1Wrexham</t>
  </si>
  <si>
    <t>20230111Powys</t>
  </si>
  <si>
    <t>202301101Powys</t>
  </si>
  <si>
    <t>202301111Powys</t>
  </si>
  <si>
    <t>202301121Powys</t>
  </si>
  <si>
    <t>202301131Powys</t>
  </si>
  <si>
    <t>20230121Powys</t>
  </si>
  <si>
    <t>20230131Powys</t>
  </si>
  <si>
    <t>20230141Powys</t>
  </si>
  <si>
    <t>20230151Powys</t>
  </si>
  <si>
    <t>20230161Powys</t>
  </si>
  <si>
    <t>20230171Powys</t>
  </si>
  <si>
    <t>20230181Powys</t>
  </si>
  <si>
    <t>20230191Powys</t>
  </si>
  <si>
    <t>202301Nursery1Powys</t>
  </si>
  <si>
    <t>202301R1Powys</t>
  </si>
  <si>
    <t>20230111Ceredigion</t>
  </si>
  <si>
    <t>202301101Ceredigion</t>
  </si>
  <si>
    <t>202301111Ceredigion</t>
  </si>
  <si>
    <t>202301121Ceredigion</t>
  </si>
  <si>
    <t>202301131Ceredigion</t>
  </si>
  <si>
    <t>20230121Ceredigion</t>
  </si>
  <si>
    <t>20230131Ceredigion</t>
  </si>
  <si>
    <t>20230141Ceredigion</t>
  </si>
  <si>
    <t>20230151Ceredigion</t>
  </si>
  <si>
    <t>20230161Ceredigion</t>
  </si>
  <si>
    <t>20230171Ceredigion</t>
  </si>
  <si>
    <t>20230181Ceredigion</t>
  </si>
  <si>
    <t>20230191Ceredigion</t>
  </si>
  <si>
    <t>202301Nursery1Ceredigion</t>
  </si>
  <si>
    <t>202301R1Ceredigion</t>
  </si>
  <si>
    <t>20230111Sir Benfro</t>
  </si>
  <si>
    <t>20230111Pembrokeshire</t>
  </si>
  <si>
    <t>202301101Sir Benfro</t>
  </si>
  <si>
    <t>202301101Pembrokeshire</t>
  </si>
  <si>
    <t>202301111Sir Benfro</t>
  </si>
  <si>
    <t>202301111Pembrokeshire</t>
  </si>
  <si>
    <t>202301121Sir Benfro</t>
  </si>
  <si>
    <t>202301121Pembrokeshire</t>
  </si>
  <si>
    <t>202301131Sir Benfro</t>
  </si>
  <si>
    <t>202301131Pembrokeshire</t>
  </si>
  <si>
    <t>20230121Sir Benfro</t>
  </si>
  <si>
    <t>20230121Pembrokeshire</t>
  </si>
  <si>
    <t>20230131Sir Benfro</t>
  </si>
  <si>
    <t>20230131Pembrokeshire</t>
  </si>
  <si>
    <t>20230141Sir Benfro</t>
  </si>
  <si>
    <t>20230141Pembrokeshire</t>
  </si>
  <si>
    <t>20230151Sir Benfro</t>
  </si>
  <si>
    <t>20230151Pembrokeshire</t>
  </si>
  <si>
    <t>20230161Sir Benfro</t>
  </si>
  <si>
    <t>20230161Pembrokeshire</t>
  </si>
  <si>
    <t>20230171Sir Benfro</t>
  </si>
  <si>
    <t>20230171Pembrokeshire</t>
  </si>
  <si>
    <t>20230181Sir Benfro</t>
  </si>
  <si>
    <t>20230181Pembrokeshire</t>
  </si>
  <si>
    <t>20230191Sir Benfro</t>
  </si>
  <si>
    <t>20230191Pembrokeshire</t>
  </si>
  <si>
    <t>202301Nursery1Sir Benfro</t>
  </si>
  <si>
    <t>202301Nursery1Pembrokeshire</t>
  </si>
  <si>
    <t>202301R1Sir Benfro</t>
  </si>
  <si>
    <t>202301R1Pembrokeshire</t>
  </si>
  <si>
    <t>20230111Sir Gaerfyrddin</t>
  </si>
  <si>
    <t>20230111Carmarthenshire</t>
  </si>
  <si>
    <t>202301101Sir Gaerfyrddin</t>
  </si>
  <si>
    <t>202301101Carmarthenshire</t>
  </si>
  <si>
    <t>202301111Sir Gaerfyrddin</t>
  </si>
  <si>
    <t>202301111Carmarthenshire</t>
  </si>
  <si>
    <t>202301121Sir Gaerfyrddin</t>
  </si>
  <si>
    <t>202301121Carmarthenshire</t>
  </si>
  <si>
    <t>202301131Sir Gaerfyrddin</t>
  </si>
  <si>
    <t>202301131Carmarthenshire</t>
  </si>
  <si>
    <t>202301141Sir Gaerfyrddin</t>
  </si>
  <si>
    <t>202301141Carmarthenshire</t>
  </si>
  <si>
    <t>20230121Sir Gaerfyrddin</t>
  </si>
  <si>
    <t>20230121Carmarthenshire</t>
  </si>
  <si>
    <t>20230131Sir Gaerfyrddin</t>
  </si>
  <si>
    <t>20230131Carmarthenshire</t>
  </si>
  <si>
    <t>20230141Sir Gaerfyrddin</t>
  </si>
  <si>
    <t>20230141Carmarthenshire</t>
  </si>
  <si>
    <t>20230151Sir Gaerfyrddin</t>
  </si>
  <si>
    <t>20230151Carmarthenshire</t>
  </si>
  <si>
    <t>20230161Sir Gaerfyrddin</t>
  </si>
  <si>
    <t>20230161Carmarthenshire</t>
  </si>
  <si>
    <t>20230171Sir Gaerfyrddin</t>
  </si>
  <si>
    <t>20230171Carmarthenshire</t>
  </si>
  <si>
    <t>20230181Sir Gaerfyrddin</t>
  </si>
  <si>
    <t>20230181Carmarthenshire</t>
  </si>
  <si>
    <t>20230191Sir Gaerfyrddin</t>
  </si>
  <si>
    <t>20230191Carmarthenshire</t>
  </si>
  <si>
    <t>202301Nursery1Sir Gaerfyrddin</t>
  </si>
  <si>
    <t>202301Nursery1Carmarthenshire</t>
  </si>
  <si>
    <t>202301R1Sir Gaerfyrddin</t>
  </si>
  <si>
    <t>202301R1Carmarthenshire</t>
  </si>
  <si>
    <t>20230111Abertawe</t>
  </si>
  <si>
    <t>20230111Swansea</t>
  </si>
  <si>
    <t>202301101Abertawe</t>
  </si>
  <si>
    <t>202301101Swansea</t>
  </si>
  <si>
    <t>202301111Abertawe</t>
  </si>
  <si>
    <t>202301111Swansea</t>
  </si>
  <si>
    <t>202301121Abertawe</t>
  </si>
  <si>
    <t>202301121Swansea</t>
  </si>
  <si>
    <t>202301131Abertawe</t>
  </si>
  <si>
    <t>202301131Swansea</t>
  </si>
  <si>
    <t>20230121Abertawe</t>
  </si>
  <si>
    <t>20230121Swansea</t>
  </si>
  <si>
    <t>20230131Abertawe</t>
  </si>
  <si>
    <t>20230131Swansea</t>
  </si>
  <si>
    <t>20230141Abertawe</t>
  </si>
  <si>
    <t>20230141Swansea</t>
  </si>
  <si>
    <t>20230151Abertawe</t>
  </si>
  <si>
    <t>20230151Swansea</t>
  </si>
  <si>
    <t>20230161Abertawe</t>
  </si>
  <si>
    <t>20230161Swansea</t>
  </si>
  <si>
    <t>20230171Abertawe</t>
  </si>
  <si>
    <t>20230171Swansea</t>
  </si>
  <si>
    <t>20230181Abertawe</t>
  </si>
  <si>
    <t>20230181Swansea</t>
  </si>
  <si>
    <t>20230191Abertawe</t>
  </si>
  <si>
    <t>20230191Swansea</t>
  </si>
  <si>
    <t>202301Nursery1Abertawe</t>
  </si>
  <si>
    <t>202301Nursery1Swansea</t>
  </si>
  <si>
    <t>202301R1Abertawe</t>
  </si>
  <si>
    <t>202301R1Swansea</t>
  </si>
  <si>
    <t>20230111Castell-nedd Port Talbot</t>
  </si>
  <si>
    <t>20230111Neath Port Talbot</t>
  </si>
  <si>
    <t>202301101Castell-nedd Port Talbot</t>
  </si>
  <si>
    <t>202301101Neath Port Talbot</t>
  </si>
  <si>
    <t>202301111Castell-nedd Port Talbot</t>
  </si>
  <si>
    <t>202301111Neath Port Talbot</t>
  </si>
  <si>
    <t>202301121Castell-nedd Port Talbot</t>
  </si>
  <si>
    <t>202301121Neath Port Talbot</t>
  </si>
  <si>
    <t>202301131Castell-nedd Port Talbot</t>
  </si>
  <si>
    <t>202301131Neath Port Talbot</t>
  </si>
  <si>
    <t>20230121Castell-nedd Port Talbot</t>
  </si>
  <si>
    <t>20230121Neath Port Talbot</t>
  </si>
  <si>
    <t>20230131Castell-nedd Port Talbot</t>
  </si>
  <si>
    <t>20230131Neath Port Talbot</t>
  </si>
  <si>
    <t>20230141Castell-nedd Port Talbot</t>
  </si>
  <si>
    <t>20230141Neath Port Talbot</t>
  </si>
  <si>
    <t>20230151Castell-nedd Port Talbot</t>
  </si>
  <si>
    <t>20230151Neath Port Talbot</t>
  </si>
  <si>
    <t>20230161Castell-nedd Port Talbot</t>
  </si>
  <si>
    <t>20230161Neath Port Talbot</t>
  </si>
  <si>
    <t>20230171Castell-nedd Port Talbot</t>
  </si>
  <si>
    <t>20230171Neath Port Talbot</t>
  </si>
  <si>
    <t>20230181Castell-nedd Port Talbot</t>
  </si>
  <si>
    <t>20230181Neath Port Talbot</t>
  </si>
  <si>
    <t>20230191Castell-nedd Port Talbot</t>
  </si>
  <si>
    <t>20230191Neath Port Talbot</t>
  </si>
  <si>
    <t>202301Nursery1Castell-nedd Port Talbot</t>
  </si>
  <si>
    <t>202301Nursery1Neath Port Talbot</t>
  </si>
  <si>
    <t>202301R1Castell-nedd Port Talbot</t>
  </si>
  <si>
    <t>202301R1Neath Port Talbot</t>
  </si>
  <si>
    <t>20230111Pen-y-bont ar Ogwr</t>
  </si>
  <si>
    <t>20230111Bridgend</t>
  </si>
  <si>
    <t>202301101Pen-y-bont ar Ogwr</t>
  </si>
  <si>
    <t>202301101Bridgend</t>
  </si>
  <si>
    <t>202301111Pen-y-bont ar Ogwr</t>
  </si>
  <si>
    <t>202301111Bridgend</t>
  </si>
  <si>
    <t>202301121Pen-y-bont ar Ogwr</t>
  </si>
  <si>
    <t>202301121Bridgend</t>
  </si>
  <si>
    <t>202301131Pen-y-bont ar Ogwr</t>
  </si>
  <si>
    <t>202301131Bridgend</t>
  </si>
  <si>
    <t>20230121Pen-y-bont ar Ogwr</t>
  </si>
  <si>
    <t>20230121Bridgend</t>
  </si>
  <si>
    <t>20230131Pen-y-bont ar Ogwr</t>
  </si>
  <si>
    <t>20230131Bridgend</t>
  </si>
  <si>
    <t>20230141Pen-y-bont ar Ogwr</t>
  </si>
  <si>
    <t>20230141Bridgend</t>
  </si>
  <si>
    <t>20230151Pen-y-bont ar Ogwr</t>
  </si>
  <si>
    <t>20230151Bridgend</t>
  </si>
  <si>
    <t>20230161Pen-y-bont ar Ogwr</t>
  </si>
  <si>
    <t>20230161Bridgend</t>
  </si>
  <si>
    <t>20230171Pen-y-bont ar Ogwr</t>
  </si>
  <si>
    <t>20230171Bridgend</t>
  </si>
  <si>
    <t>20230181Pen-y-bont ar Ogwr</t>
  </si>
  <si>
    <t>20230181Bridgend</t>
  </si>
  <si>
    <t>20230191Pen-y-bont ar Ogwr</t>
  </si>
  <si>
    <t>20230191Bridgend</t>
  </si>
  <si>
    <t>202301Nursery1Pen-y-bont ar Ogwr</t>
  </si>
  <si>
    <t>202301Nursery1Bridgend</t>
  </si>
  <si>
    <t>202301R1Pen-y-bont ar Ogwr</t>
  </si>
  <si>
    <t>202301R1Bridgend</t>
  </si>
  <si>
    <t>20230111Bro Morgannwg</t>
  </si>
  <si>
    <t>20230111The Vale of Glamorgan</t>
  </si>
  <si>
    <t>202301101Bro Morgannwg</t>
  </si>
  <si>
    <t>202301101The Vale of Glamorgan</t>
  </si>
  <si>
    <t>202301111Bro Morgannwg</t>
  </si>
  <si>
    <t>202301111The Vale of Glamorgan</t>
  </si>
  <si>
    <t>202301121Bro Morgannwg</t>
  </si>
  <si>
    <t>202301121The Vale of Glamorgan</t>
  </si>
  <si>
    <t>202301131Bro Morgannwg</t>
  </si>
  <si>
    <t>202301131The Vale of Glamorgan</t>
  </si>
  <si>
    <t>20230121Bro Morgannwg</t>
  </si>
  <si>
    <t>20230121The Vale of Glamorgan</t>
  </si>
  <si>
    <t>20230131Bro Morgannwg</t>
  </si>
  <si>
    <t>20230131The Vale of Glamorgan</t>
  </si>
  <si>
    <t>20230141Bro Morgannwg</t>
  </si>
  <si>
    <t>20230141The Vale of Glamorgan</t>
  </si>
  <si>
    <t>20230151Bro Morgannwg</t>
  </si>
  <si>
    <t>20230151The Vale of Glamorgan</t>
  </si>
  <si>
    <t>20230161Bro Morgannwg</t>
  </si>
  <si>
    <t>20230161The Vale of Glamorgan</t>
  </si>
  <si>
    <t>20230171Bro Morgannwg</t>
  </si>
  <si>
    <t>20230171The Vale of Glamorgan</t>
  </si>
  <si>
    <t>20230181Bro Morgannwg</t>
  </si>
  <si>
    <t>20230181The Vale of Glamorgan</t>
  </si>
  <si>
    <t>20230191Bro Morgannwg</t>
  </si>
  <si>
    <t>20230191The Vale of Glamorgan</t>
  </si>
  <si>
    <t>202301Nursery1Bro Morgannwg</t>
  </si>
  <si>
    <t>202301Nursery1The Vale of Glamorgan</t>
  </si>
  <si>
    <t>202301R1Bro Morgannwg</t>
  </si>
  <si>
    <t>202301R1The Vale of Glamorgan</t>
  </si>
  <si>
    <t>20230111Rhondda Cynon Taf</t>
  </si>
  <si>
    <t>202301101Rhondda Cynon Taf</t>
  </si>
  <si>
    <t>202301111Rhondda Cynon Taf</t>
  </si>
  <si>
    <t>202301121Rhondda Cynon Taf</t>
  </si>
  <si>
    <t>202301131Rhondda Cynon Taf</t>
  </si>
  <si>
    <t>20230121Rhondda Cynon Taf</t>
  </si>
  <si>
    <t>20230131Rhondda Cynon Taf</t>
  </si>
  <si>
    <t>20230141Rhondda Cynon Taf</t>
  </si>
  <si>
    <t>20230151Rhondda Cynon Taf</t>
  </si>
  <si>
    <t>20230161Rhondda Cynon Taf</t>
  </si>
  <si>
    <t>20230171Rhondda Cynon Taf</t>
  </si>
  <si>
    <t>20230181Rhondda Cynon Taf</t>
  </si>
  <si>
    <t>20230191Rhondda Cynon Taf</t>
  </si>
  <si>
    <t>202301Nursery1Rhondda Cynon Taf</t>
  </si>
  <si>
    <t>202301R1Rhondda Cynon Taf</t>
  </si>
  <si>
    <t>20230111Merthyr Tudful</t>
  </si>
  <si>
    <t>20230111Merthyr Tydfil</t>
  </si>
  <si>
    <t>20230121Merthyr Tudful</t>
  </si>
  <si>
    <t>20230121Merthyr Tydfil</t>
  </si>
  <si>
    <t>20230131Merthyr Tudful</t>
  </si>
  <si>
    <t>20230131Merthyr Tydfil</t>
  </si>
  <si>
    <t>20230141Merthyr Tudful</t>
  </si>
  <si>
    <t>20230141Merthyr Tydfil</t>
  </si>
  <si>
    <t>20230151Merthyr Tudful</t>
  </si>
  <si>
    <t>20230151Merthyr Tydfil</t>
  </si>
  <si>
    <t>20230161Merthyr Tudful</t>
  </si>
  <si>
    <t>20230161Merthyr Tydfil</t>
  </si>
  <si>
    <t>20230171Merthyr Tudful</t>
  </si>
  <si>
    <t>20230171Merthyr Tydfil</t>
  </si>
  <si>
    <t>202301Nursery1Merthyr Tudful</t>
  </si>
  <si>
    <t>202301Nursery1Merthyr Tydfil</t>
  </si>
  <si>
    <t>202301R1Merthyr Tudful</t>
  </si>
  <si>
    <t>202301R1Merthyr Tydfil</t>
  </si>
  <si>
    <t>20230111Caerffili</t>
  </si>
  <si>
    <t>20230111Caerphilly</t>
  </si>
  <si>
    <t>202301101Caerffili</t>
  </si>
  <si>
    <t>202301101Caerphilly</t>
  </si>
  <si>
    <t>202301111Caerffili</t>
  </si>
  <si>
    <t>202301111Caerphilly</t>
  </si>
  <si>
    <t>202301121Caerffili</t>
  </si>
  <si>
    <t>202301121Caerphilly</t>
  </si>
  <si>
    <t>202301131Caerffili</t>
  </si>
  <si>
    <t>202301131Caerphilly</t>
  </si>
  <si>
    <t>20230121Caerffili</t>
  </si>
  <si>
    <t>20230121Caerphilly</t>
  </si>
  <si>
    <t>20230131Caerffili</t>
  </si>
  <si>
    <t>20230131Caerphilly</t>
  </si>
  <si>
    <t>20230141Caerffili</t>
  </si>
  <si>
    <t>20230141Caerphilly</t>
  </si>
  <si>
    <t>20230151Caerffili</t>
  </si>
  <si>
    <t>20230151Caerphilly</t>
  </si>
  <si>
    <t>20230161Caerffili</t>
  </si>
  <si>
    <t>20230161Caerphilly</t>
  </si>
  <si>
    <t>20230171Caerffili</t>
  </si>
  <si>
    <t>20230171Caerphilly</t>
  </si>
  <si>
    <t>20230181Caerffili</t>
  </si>
  <si>
    <t>20230181Caerphilly</t>
  </si>
  <si>
    <t>20230191Caerffili</t>
  </si>
  <si>
    <t>20230191Caerphilly</t>
  </si>
  <si>
    <t>202301Nursery1Caerffili</t>
  </si>
  <si>
    <t>202301Nursery1Caerphilly</t>
  </si>
  <si>
    <t>202301R1Caerffili</t>
  </si>
  <si>
    <t>202301R1Caerphilly</t>
  </si>
  <si>
    <t>20230111Blaenau Gwent</t>
  </si>
  <si>
    <t>20230121Blaenau Gwent</t>
  </si>
  <si>
    <t>20230131Blaenau Gwent</t>
  </si>
  <si>
    <t>20230141Blaenau Gwent</t>
  </si>
  <si>
    <t>20230151Blaenau Gwent</t>
  </si>
  <si>
    <t>20230161Blaenau Gwent</t>
  </si>
  <si>
    <t>202301Nursery1Blaenau Gwent</t>
  </si>
  <si>
    <t>202301R1Blaenau Gwent</t>
  </si>
  <si>
    <t>20230111Torfaen</t>
  </si>
  <si>
    <t>202301101Torfaen</t>
  </si>
  <si>
    <t>202301111Torfaen</t>
  </si>
  <si>
    <t>202301121Torfaen</t>
  </si>
  <si>
    <t>202301131Torfaen</t>
  </si>
  <si>
    <t>20230121Torfaen</t>
  </si>
  <si>
    <t>20230131Torfaen</t>
  </si>
  <si>
    <t>20230141Torfaen</t>
  </si>
  <si>
    <t>20230151Torfaen</t>
  </si>
  <si>
    <t>20230161Torfaen</t>
  </si>
  <si>
    <t>20230171Torfaen</t>
  </si>
  <si>
    <t>20230181Torfaen</t>
  </si>
  <si>
    <t>20230191Torfaen</t>
  </si>
  <si>
    <t>202301Nursery1Torfaen</t>
  </si>
  <si>
    <t>202301R1Torfaen</t>
  </si>
  <si>
    <t>20230111Sir Fynwy</t>
  </si>
  <si>
    <t>20230111Monmouthshire</t>
  </si>
  <si>
    <t>20230121Sir Fynwy</t>
  </si>
  <si>
    <t>20230121Monmouthshire</t>
  </si>
  <si>
    <t>20230131Sir Fynwy</t>
  </si>
  <si>
    <t>20230131Monmouthshire</t>
  </si>
  <si>
    <t>20230141Sir Fynwy</t>
  </si>
  <si>
    <t>20230141Monmouthshire</t>
  </si>
  <si>
    <t>20230151Sir Fynwy</t>
  </si>
  <si>
    <t>20230151Monmouthshire</t>
  </si>
  <si>
    <t>20230161Sir Fynwy</t>
  </si>
  <si>
    <t>20230161Monmouthshire</t>
  </si>
  <si>
    <t>202301Nursery1Sir Fynwy</t>
  </si>
  <si>
    <t>202301Nursery1Monmouthshire</t>
  </si>
  <si>
    <t>202301R1Sir Fynwy</t>
  </si>
  <si>
    <t>202301R1Monmouthshire</t>
  </si>
  <si>
    <t>20230111Casnewydd</t>
  </si>
  <si>
    <t>20230111Newport</t>
  </si>
  <si>
    <t>202301101Casnewydd</t>
  </si>
  <si>
    <t>202301101Newport</t>
  </si>
  <si>
    <t>202301111Casnewydd</t>
  </si>
  <si>
    <t>202301111Newport</t>
  </si>
  <si>
    <t>202301121Casnewydd</t>
  </si>
  <si>
    <t>202301121Newport</t>
  </si>
  <si>
    <t>202301131Casnewydd</t>
  </si>
  <si>
    <t>202301131Newport</t>
  </si>
  <si>
    <t>20230121Casnewydd</t>
  </si>
  <si>
    <t>20230121Newport</t>
  </si>
  <si>
    <t>20230131Casnewydd</t>
  </si>
  <si>
    <t>20230131Newport</t>
  </si>
  <si>
    <t>20230141Casnewydd</t>
  </si>
  <si>
    <t>20230141Newport</t>
  </si>
  <si>
    <t>20230151Casnewydd</t>
  </si>
  <si>
    <t>20230151Newport</t>
  </si>
  <si>
    <t>20230161Casnewydd</t>
  </si>
  <si>
    <t>20230161Newport</t>
  </si>
  <si>
    <t>20230171Casnewydd</t>
  </si>
  <si>
    <t>20230171Newport</t>
  </si>
  <si>
    <t>20230181Casnewydd</t>
  </si>
  <si>
    <t>20230181Newport</t>
  </si>
  <si>
    <t>20230191Casnewydd</t>
  </si>
  <si>
    <t>20230191Newport</t>
  </si>
  <si>
    <t>202301Nursery1Casnewydd</t>
  </si>
  <si>
    <t>202301Nursery1Newport</t>
  </si>
  <si>
    <t>202301R1Casnewydd</t>
  </si>
  <si>
    <t>202301R1Newport</t>
  </si>
  <si>
    <t>20230111Caerdydd</t>
  </si>
  <si>
    <t>20230111Cardiff</t>
  </si>
  <si>
    <t>202301101Caerdydd</t>
  </si>
  <si>
    <t>202301101Cardiff</t>
  </si>
  <si>
    <t>202301111Caerdydd</t>
  </si>
  <si>
    <t>202301111Cardiff</t>
  </si>
  <si>
    <t>202301121Caerdydd</t>
  </si>
  <si>
    <t>202301121Cardiff</t>
  </si>
  <si>
    <t>202301131Caerdydd</t>
  </si>
  <si>
    <t>202301131Cardiff</t>
  </si>
  <si>
    <t>20230121Caerdydd</t>
  </si>
  <si>
    <t>20230121Cardiff</t>
  </si>
  <si>
    <t>20230131Caerdydd</t>
  </si>
  <si>
    <t>20230131Cardiff</t>
  </si>
  <si>
    <t>20230141Caerdydd</t>
  </si>
  <si>
    <t>20230141Cardiff</t>
  </si>
  <si>
    <t>20230151Caerdydd</t>
  </si>
  <si>
    <t>20230151Cardiff</t>
  </si>
  <si>
    <t>20230161Caerdydd</t>
  </si>
  <si>
    <t>20230161Cardiff</t>
  </si>
  <si>
    <t>20230171Caerdydd</t>
  </si>
  <si>
    <t>20230171Cardiff</t>
  </si>
  <si>
    <t>20230181Caerdydd</t>
  </si>
  <si>
    <t>20230181Cardiff</t>
  </si>
  <si>
    <t>20230191Caerdydd</t>
  </si>
  <si>
    <t>20230191Cardiff</t>
  </si>
  <si>
    <t>202301Nursery1Caerdydd</t>
  </si>
  <si>
    <t>202301Nursery1Cardiff</t>
  </si>
  <si>
    <t>202301R1Caerdydd</t>
  </si>
  <si>
    <t>202301R1Cardiff</t>
  </si>
  <si>
    <t>200806R1Ynys Môn</t>
  </si>
  <si>
    <t>200806R1Isle of Anglesey</t>
  </si>
  <si>
    <t>200906R1Ynys Môn</t>
  </si>
  <si>
    <t>200906R1Isle of Anglesey</t>
  </si>
  <si>
    <t>201006R1Ynys Môn</t>
  </si>
  <si>
    <t>201006R1Isle of Anglesey</t>
  </si>
  <si>
    <t>200806R1Gwynedd</t>
  </si>
  <si>
    <t>200906R1Gwynedd</t>
  </si>
  <si>
    <t>201006R1Gwynedd</t>
  </si>
  <si>
    <t>200806R1Conwy</t>
  </si>
  <si>
    <t>200906R1Conwy</t>
  </si>
  <si>
    <t>201006R1Conwy</t>
  </si>
  <si>
    <t>200806R1Sir Ddinbych</t>
  </si>
  <si>
    <t>200806R1Denbighshire</t>
  </si>
  <si>
    <t>200906R1Sir Ddinbych</t>
  </si>
  <si>
    <t>200906R1Denbighshire</t>
  </si>
  <si>
    <t>201006R1Sir Ddinbych</t>
  </si>
  <si>
    <t>201006R1Denbighshire</t>
  </si>
  <si>
    <t>200806R1Sir y Fflint</t>
  </si>
  <si>
    <t>200806R1Flintshire</t>
  </si>
  <si>
    <t>200906R1Sir y Fflint</t>
  </si>
  <si>
    <t>200906R1Flintshire</t>
  </si>
  <si>
    <t>201006R1Sir y Fflint</t>
  </si>
  <si>
    <t>201006R1Flintshire</t>
  </si>
  <si>
    <t>200806R1Wrecsam</t>
  </si>
  <si>
    <t>200806R1Wrexham</t>
  </si>
  <si>
    <t>200906R1Wrecsam</t>
  </si>
  <si>
    <t>200906R1Wrexham</t>
  </si>
  <si>
    <t>201006R1Wrecsam</t>
  </si>
  <si>
    <t>201006R1Wrexham</t>
  </si>
  <si>
    <t>200806R1Powys</t>
  </si>
  <si>
    <t>200906R1Powys</t>
  </si>
  <si>
    <t>201006R1Powys</t>
  </si>
  <si>
    <t>200806R1Ceredigion</t>
  </si>
  <si>
    <t>200906R1Ceredigion</t>
  </si>
  <si>
    <t>201006R1Ceredigion</t>
  </si>
  <si>
    <t>200806R1Sir Benfro</t>
  </si>
  <si>
    <t>200806R1Pembrokeshire</t>
  </si>
  <si>
    <t>200906R1Sir Benfro</t>
  </si>
  <si>
    <t>200906R1Pembrokeshire</t>
  </si>
  <si>
    <t>201006R1Sir Benfro</t>
  </si>
  <si>
    <t>201006R1Pembrokeshire</t>
  </si>
  <si>
    <t>200806R1Sir Gaerfyrddin</t>
  </si>
  <si>
    <t>200806R1Carmarthenshire</t>
  </si>
  <si>
    <t>200906R1Sir Gaerfyrddin</t>
  </si>
  <si>
    <t>200906R1Carmarthenshire</t>
  </si>
  <si>
    <t>201006R1Sir Gaerfyrddin</t>
  </si>
  <si>
    <t>201006R1Carmarthenshire</t>
  </si>
  <si>
    <t>200806R1Abertawe</t>
  </si>
  <si>
    <t>200806R1Swansea</t>
  </si>
  <si>
    <t>200906R1Abertawe</t>
  </si>
  <si>
    <t>200906R1Swansea</t>
  </si>
  <si>
    <t>201006R1Abertawe</t>
  </si>
  <si>
    <t>201006R1Swansea</t>
  </si>
  <si>
    <t>200806R1Castell-nedd Port Talbot</t>
  </si>
  <si>
    <t>200806R1Neath Port Talbot</t>
  </si>
  <si>
    <t>200906R1Castell-nedd Port Talbot</t>
  </si>
  <si>
    <t>200906R1Neath Port Talbot</t>
  </si>
  <si>
    <t>201006R1Castell-nedd Port Talbot</t>
  </si>
  <si>
    <t>201006R1Neath Port Talbot</t>
  </si>
  <si>
    <t>200806R1Pen-y-bont ar Ogwr</t>
  </si>
  <si>
    <t>200806R1Bridgend</t>
  </si>
  <si>
    <t>200906R1Pen-y-bont ar Ogwr</t>
  </si>
  <si>
    <t>200906R1Bridgend</t>
  </si>
  <si>
    <t>201006R1Pen-y-bont ar Ogwr</t>
  </si>
  <si>
    <t>201006R1Bridgend</t>
  </si>
  <si>
    <t>200806R1Bro Morgannwg</t>
  </si>
  <si>
    <t>200806R1The Vale of Glamorgan</t>
  </si>
  <si>
    <t>200906R1Bro Morgannwg</t>
  </si>
  <si>
    <t>200906R1The Vale of Glamorgan</t>
  </si>
  <si>
    <t>201006R1Bro Morgannwg</t>
  </si>
  <si>
    <t>201006R1The Vale of Glamorgan</t>
  </si>
  <si>
    <t>200806R1Rhondda Cynon Taf</t>
  </si>
  <si>
    <t>200906R1Rhondda Cynon Taf</t>
  </si>
  <si>
    <t>201006R1Rhondda Cynon Taf</t>
  </si>
  <si>
    <t>200806R1Merthyr Tudful</t>
  </si>
  <si>
    <t>200806R1Merthyr Tydfil</t>
  </si>
  <si>
    <t>200906R1Merthyr Tudful</t>
  </si>
  <si>
    <t>200906R1Merthyr Tydfil</t>
  </si>
  <si>
    <t>201006R1Merthyr Tudful</t>
  </si>
  <si>
    <t>201006R1Merthyr Tydfil</t>
  </si>
  <si>
    <t>200806R1Caerffili</t>
  </si>
  <si>
    <t>200806R1Caerphilly</t>
  </si>
  <si>
    <t>200906R1Caerffili</t>
  </si>
  <si>
    <t>200906R1Caerphilly</t>
  </si>
  <si>
    <t>201006R1Caerffili</t>
  </si>
  <si>
    <t>201006R1Caerphilly</t>
  </si>
  <si>
    <t>200806R1Blaenau Gwent</t>
  </si>
  <si>
    <t>200906R1Blaenau Gwent</t>
  </si>
  <si>
    <t>201006R1Blaenau Gwent</t>
  </si>
  <si>
    <t>200806R1Torfaen</t>
  </si>
  <si>
    <t>200906R1Torfaen</t>
  </si>
  <si>
    <t>201006R1Torfaen</t>
  </si>
  <si>
    <t>200806R1Sir Fynwy</t>
  </si>
  <si>
    <t>200806R1Monmouthshire</t>
  </si>
  <si>
    <t>200906R1Sir Fynwy</t>
  </si>
  <si>
    <t>200906R1Monmouthshire</t>
  </si>
  <si>
    <t>201006R1Sir Fynwy</t>
  </si>
  <si>
    <t>201006R1Monmouthshire</t>
  </si>
  <si>
    <t>200806R1Casnewydd</t>
  </si>
  <si>
    <t>200806R1Newport</t>
  </si>
  <si>
    <t>200906R1Casnewydd</t>
  </si>
  <si>
    <t>200906R1Newport</t>
  </si>
  <si>
    <t>201006R1Casnewydd</t>
  </si>
  <si>
    <t>201006R1Newport</t>
  </si>
  <si>
    <t>200806R1Caerdydd</t>
  </si>
  <si>
    <t>200806R1Cardiff</t>
  </si>
  <si>
    <t>200906R1Caerdydd</t>
  </si>
  <si>
    <t>200906R1Cardiff</t>
  </si>
  <si>
    <t>201006R1Caerdydd</t>
  </si>
  <si>
    <t>201006R1Cardiff</t>
  </si>
  <si>
    <t>20080661Ynys Môn</t>
  </si>
  <si>
    <t>20080661Isle of Anglesey</t>
  </si>
  <si>
    <t>20090661Ynys Môn</t>
  </si>
  <si>
    <t>20090661Isle of Anglesey</t>
  </si>
  <si>
    <t>20100661Ynys Môn</t>
  </si>
  <si>
    <t>20100661Isle of Anglesey</t>
  </si>
  <si>
    <t>20080661Gwynedd</t>
  </si>
  <si>
    <t>20090661Gwynedd</t>
  </si>
  <si>
    <t>20100661Gwynedd</t>
  </si>
  <si>
    <t>20080661Conwy</t>
  </si>
  <si>
    <t>20090661Conwy</t>
  </si>
  <si>
    <t>20100661Conwy</t>
  </si>
  <si>
    <t>20080661Sir Ddinbych</t>
  </si>
  <si>
    <t>20080661Denbighshire</t>
  </si>
  <si>
    <t>20090661Sir Ddinbych</t>
  </si>
  <si>
    <t>20090661Denbighshire</t>
  </si>
  <si>
    <t>20100661Sir Ddinbych</t>
  </si>
  <si>
    <t>20100661Denbighshire</t>
  </si>
  <si>
    <t>20080661Sir y Fflint</t>
  </si>
  <si>
    <t>20080661Flintshire</t>
  </si>
  <si>
    <t>20090661Sir y Fflint</t>
  </si>
  <si>
    <t>20090661Flintshire</t>
  </si>
  <si>
    <t>20100661Sir y Fflint</t>
  </si>
  <si>
    <t>20100661Flintshire</t>
  </si>
  <si>
    <t>20080661Wrecsam</t>
  </si>
  <si>
    <t>20080661Wrexham</t>
  </si>
  <si>
    <t>20090661Wrecsam</t>
  </si>
  <si>
    <t>20090661Wrexham</t>
  </si>
  <si>
    <t>20100661Wrecsam</t>
  </si>
  <si>
    <t>20100661Wrexham</t>
  </si>
  <si>
    <t>20080661Powys</t>
  </si>
  <si>
    <t>20090661Powys</t>
  </si>
  <si>
    <t>20100661Powys</t>
  </si>
  <si>
    <t>20080661Ceredigion</t>
  </si>
  <si>
    <t>20090661Ceredigion</t>
  </si>
  <si>
    <t>20100661Ceredigion</t>
  </si>
  <si>
    <t>20080661Sir Benfro</t>
  </si>
  <si>
    <t>20080661Pembrokeshire</t>
  </si>
  <si>
    <t>20090661Sir Benfro</t>
  </si>
  <si>
    <t>20090661Pembrokeshire</t>
  </si>
  <si>
    <t>20100661Sir Benfro</t>
  </si>
  <si>
    <t>20100661Pembrokeshire</t>
  </si>
  <si>
    <t>20080661Sir Gaerfyrddin</t>
  </si>
  <si>
    <t>20080661Carmarthenshire</t>
  </si>
  <si>
    <t>20090661Sir Gaerfyrddin</t>
  </si>
  <si>
    <t>20090661Carmarthenshire</t>
  </si>
  <si>
    <t>20100661Sir Gaerfyrddin</t>
  </si>
  <si>
    <t>20100661Carmarthenshire</t>
  </si>
  <si>
    <t>20080661Abertawe</t>
  </si>
  <si>
    <t>20080661Swansea</t>
  </si>
  <si>
    <t>20090661Abertawe</t>
  </si>
  <si>
    <t>20090661Swansea</t>
  </si>
  <si>
    <t>20100661Abertawe</t>
  </si>
  <si>
    <t>20100661Swansea</t>
  </si>
  <si>
    <t>20080661Castell-nedd Port Talbot</t>
  </si>
  <si>
    <t>20080661Neath Port Talbot</t>
  </si>
  <si>
    <t>20090661Castell-nedd Port Talbot</t>
  </si>
  <si>
    <t>20090661Neath Port Talbot</t>
  </si>
  <si>
    <t>20100661Castell-nedd Port Talbot</t>
  </si>
  <si>
    <t>20100661Neath Port Talbot</t>
  </si>
  <si>
    <t>20080661Pen-y-bont ar Ogwr</t>
  </si>
  <si>
    <t>20080661Bridgend</t>
  </si>
  <si>
    <t>20090661Pen-y-bont ar Ogwr</t>
  </si>
  <si>
    <t>20090661Bridgend</t>
  </si>
  <si>
    <t>20100661Pen-y-bont ar Ogwr</t>
  </si>
  <si>
    <t>20100661Bridgend</t>
  </si>
  <si>
    <t>20080661Bro Morgannwg</t>
  </si>
  <si>
    <t>20080661The Vale of Glamorgan</t>
  </si>
  <si>
    <t>20090661Bro Morgannwg</t>
  </si>
  <si>
    <t>20090661The Vale of Glamorgan</t>
  </si>
  <si>
    <t>20100661Bro Morgannwg</t>
  </si>
  <si>
    <t>20100661The Vale of Glamorgan</t>
  </si>
  <si>
    <t>20080661Rhondda Cynon Taf</t>
  </si>
  <si>
    <t>20090661Rhondda Cynon Taf</t>
  </si>
  <si>
    <t>20100661Rhondda Cynon Taf</t>
  </si>
  <si>
    <t>20080661Merthyr Tudful</t>
  </si>
  <si>
    <t>20080661Merthyr Tydfil</t>
  </si>
  <si>
    <t>20090661Merthyr Tudful</t>
  </si>
  <si>
    <t>20090661Merthyr Tydfil</t>
  </si>
  <si>
    <t>20100661Merthyr Tudful</t>
  </si>
  <si>
    <t>20100661Merthyr Tydfil</t>
  </si>
  <si>
    <t>20080661Caerffili</t>
  </si>
  <si>
    <t>20080661Caerphilly</t>
  </si>
  <si>
    <t>20090661Caerffili</t>
  </si>
  <si>
    <t>20090661Caerphilly</t>
  </si>
  <si>
    <t>20100661Caerffili</t>
  </si>
  <si>
    <t>20100661Caerphilly</t>
  </si>
  <si>
    <t>20080661Blaenau Gwent</t>
  </si>
  <si>
    <t>20090661Blaenau Gwent</t>
  </si>
  <si>
    <t>20100661Blaenau Gwent</t>
  </si>
  <si>
    <t>20080661Torfaen</t>
  </si>
  <si>
    <t>20090661Torfaen</t>
  </si>
  <si>
    <t>20100661Torfaen</t>
  </si>
  <si>
    <t>20080661Sir Fynwy</t>
  </si>
  <si>
    <t>20080661Monmouthshire</t>
  </si>
  <si>
    <t>20090661Sir Fynwy</t>
  </si>
  <si>
    <t>20090661Monmouthshire</t>
  </si>
  <si>
    <t>20100661Sir Fynwy</t>
  </si>
  <si>
    <t>20100661Monmouthshire</t>
  </si>
  <si>
    <t>20080661Casnewydd</t>
  </si>
  <si>
    <t>20080661Newport</t>
  </si>
  <si>
    <t>20090661Casnewydd</t>
  </si>
  <si>
    <t>20090661Newport</t>
  </si>
  <si>
    <t>20100661Casnewydd</t>
  </si>
  <si>
    <t>20100661Newport</t>
  </si>
  <si>
    <t>20080661Caerdydd</t>
  </si>
  <si>
    <t>20080661Cardiff</t>
  </si>
  <si>
    <t>20090661Caerdydd</t>
  </si>
  <si>
    <t>20090661Cardiff</t>
  </si>
  <si>
    <t>20100661Caerdydd</t>
  </si>
  <si>
    <t>20100661Cardiff</t>
  </si>
  <si>
    <t>20080651Ynys Môn</t>
  </si>
  <si>
    <t>20080651Isle of Anglesey</t>
  </si>
  <si>
    <t>20090651Ynys Môn</t>
  </si>
  <si>
    <t>20090651Isle of Anglesey</t>
  </si>
  <si>
    <t>20100651Ynys Môn</t>
  </si>
  <si>
    <t>20100651Isle of Anglesey</t>
  </si>
  <si>
    <t>20080651Gwynedd</t>
  </si>
  <si>
    <t>20090651Gwynedd</t>
  </si>
  <si>
    <t>20100651Gwynedd</t>
  </si>
  <si>
    <t>20080651Conwy</t>
  </si>
  <si>
    <t>20090651Conwy</t>
  </si>
  <si>
    <t>20100651Conwy</t>
  </si>
  <si>
    <t>20080651Sir Ddinbych</t>
  </si>
  <si>
    <t>20080651Denbighshire</t>
  </si>
  <si>
    <t>20090651Sir Ddinbych</t>
  </si>
  <si>
    <t>20090651Denbighshire</t>
  </si>
  <si>
    <t>20100651Sir Ddinbych</t>
  </si>
  <si>
    <t>20100651Denbighshire</t>
  </si>
  <si>
    <t>20080651Sir y Fflint</t>
  </si>
  <si>
    <t>20080651Flintshire</t>
  </si>
  <si>
    <t>20090651Sir y Fflint</t>
  </si>
  <si>
    <t>20090651Flintshire</t>
  </si>
  <si>
    <t>20100651Sir y Fflint</t>
  </si>
  <si>
    <t>20100651Flintshire</t>
  </si>
  <si>
    <t>20080651Wrecsam</t>
  </si>
  <si>
    <t>20080651Wrexham</t>
  </si>
  <si>
    <t>20090651Wrecsam</t>
  </si>
  <si>
    <t>20090651Wrexham</t>
  </si>
  <si>
    <t>20100651Wrecsam</t>
  </si>
  <si>
    <t>20100651Wrexham</t>
  </si>
  <si>
    <t>20080651Powys</t>
  </si>
  <si>
    <t>20090651Powys</t>
  </si>
  <si>
    <t>20100651Powys</t>
  </si>
  <si>
    <t>20080651Ceredigion</t>
  </si>
  <si>
    <t>20090651Ceredigion</t>
  </si>
  <si>
    <t>20100651Ceredigion</t>
  </si>
  <si>
    <t>20080651Sir Benfro</t>
  </si>
  <si>
    <t>20080651Pembrokeshire</t>
  </si>
  <si>
    <t>20090651Sir Benfro</t>
  </si>
  <si>
    <t>20090651Pembrokeshire</t>
  </si>
  <si>
    <t>20100651Sir Benfro</t>
  </si>
  <si>
    <t>20100651Pembrokeshire</t>
  </si>
  <si>
    <t>20080651Sir Gaerfyrddin</t>
  </si>
  <si>
    <t>20080651Carmarthenshire</t>
  </si>
  <si>
    <t>20090651Sir Gaerfyrddin</t>
  </si>
  <si>
    <t>20090651Carmarthenshire</t>
  </si>
  <si>
    <t>20100651Sir Gaerfyrddin</t>
  </si>
  <si>
    <t>20100651Carmarthenshire</t>
  </si>
  <si>
    <t>20080651Abertawe</t>
  </si>
  <si>
    <t>20080651Swansea</t>
  </si>
  <si>
    <t>20090651Abertawe</t>
  </si>
  <si>
    <t>20090651Swansea</t>
  </si>
  <si>
    <t>20100651Abertawe</t>
  </si>
  <si>
    <t>20100651Swansea</t>
  </si>
  <si>
    <t>20080651Castell-nedd Port Talbot</t>
  </si>
  <si>
    <t>20080651Neath Port Talbot</t>
  </si>
  <si>
    <t>20090651Castell-nedd Port Talbot</t>
  </si>
  <si>
    <t>20090651Neath Port Talbot</t>
  </si>
  <si>
    <t>20100651Castell-nedd Port Talbot</t>
  </si>
  <si>
    <t>20100651Neath Port Talbot</t>
  </si>
  <si>
    <t>20080651Pen-y-bont ar Ogwr</t>
  </si>
  <si>
    <t>20080651Bridgend</t>
  </si>
  <si>
    <t>20090651Pen-y-bont ar Ogwr</t>
  </si>
  <si>
    <t>20090651Bridgend</t>
  </si>
  <si>
    <t>20100651Pen-y-bont ar Ogwr</t>
  </si>
  <si>
    <t>20100651Bridgend</t>
  </si>
  <si>
    <t>20080651Bro Morgannwg</t>
  </si>
  <si>
    <t>20080651The Vale of Glamorgan</t>
  </si>
  <si>
    <t>20090651Bro Morgannwg</t>
  </si>
  <si>
    <t>20090651The Vale of Glamorgan</t>
  </si>
  <si>
    <t>20100651Bro Morgannwg</t>
  </si>
  <si>
    <t>20100651The Vale of Glamorgan</t>
  </si>
  <si>
    <t>20080651Rhondda Cynon Taf</t>
  </si>
  <si>
    <t>20090651Rhondda Cynon Taf</t>
  </si>
  <si>
    <t>20100651Rhondda Cynon Taf</t>
  </si>
  <si>
    <t>20080651Merthyr Tudful</t>
  </si>
  <si>
    <t>20080651Merthyr Tydfil</t>
  </si>
  <si>
    <t>20090651Merthyr Tudful</t>
  </si>
  <si>
    <t>20090651Merthyr Tydfil</t>
  </si>
  <si>
    <t>20100651Merthyr Tudful</t>
  </si>
  <si>
    <t>20100651Merthyr Tydfil</t>
  </si>
  <si>
    <t>20080651Caerffili</t>
  </si>
  <si>
    <t>20080651Caerphilly</t>
  </si>
  <si>
    <t>20090651Caerffili</t>
  </si>
  <si>
    <t>20090651Caerphilly</t>
  </si>
  <si>
    <t>20100651Caerffili</t>
  </si>
  <si>
    <t>20100651Caerphilly</t>
  </si>
  <si>
    <t>20080651Blaenau Gwent</t>
  </si>
  <si>
    <t>20090651Blaenau Gwent</t>
  </si>
  <si>
    <t>20100651Blaenau Gwent</t>
  </si>
  <si>
    <t>20080651Torfaen</t>
  </si>
  <si>
    <t>20090651Torfaen</t>
  </si>
  <si>
    <t>20100651Torfaen</t>
  </si>
  <si>
    <t>20080651Sir Fynwy</t>
  </si>
  <si>
    <t>20080651Monmouthshire</t>
  </si>
  <si>
    <t>20090651Sir Fynwy</t>
  </si>
  <si>
    <t>20090651Monmouthshire</t>
  </si>
  <si>
    <t>20100651Sir Fynwy</t>
  </si>
  <si>
    <t>20100651Monmouthshire</t>
  </si>
  <si>
    <t>20080651Casnewydd</t>
  </si>
  <si>
    <t>20080651Newport</t>
  </si>
  <si>
    <t>20090651Casnewydd</t>
  </si>
  <si>
    <t>20090651Newport</t>
  </si>
  <si>
    <t>20100651Casnewydd</t>
  </si>
  <si>
    <t>20100651Newport</t>
  </si>
  <si>
    <t>20080651Caerdydd</t>
  </si>
  <si>
    <t>20080651Cardiff</t>
  </si>
  <si>
    <t>20090651Caerdydd</t>
  </si>
  <si>
    <t>20090651Cardiff</t>
  </si>
  <si>
    <t>20100651Caerdydd</t>
  </si>
  <si>
    <t>20100651Cardiff</t>
  </si>
  <si>
    <t>20080621Ynys Môn</t>
  </si>
  <si>
    <t>20080621Isle of Anglesey</t>
  </si>
  <si>
    <t>20090621Ynys Môn</t>
  </si>
  <si>
    <t>20090621Isle of Anglesey</t>
  </si>
  <si>
    <t>20100621Ynys Môn</t>
  </si>
  <si>
    <t>20100621Isle of Anglesey</t>
  </si>
  <si>
    <t>20080621Gwynedd</t>
  </si>
  <si>
    <t>20090621Gwynedd</t>
  </si>
  <si>
    <t>20100621Gwynedd</t>
  </si>
  <si>
    <t>20080621Conwy</t>
  </si>
  <si>
    <t>20090621Conwy</t>
  </si>
  <si>
    <t>20100621Conwy</t>
  </si>
  <si>
    <t>20080621Sir Ddinbych</t>
  </si>
  <si>
    <t>20080621Denbighshire</t>
  </si>
  <si>
    <t>20090621Sir Ddinbych</t>
  </si>
  <si>
    <t>20090621Denbighshire</t>
  </si>
  <si>
    <t>20100621Sir Ddinbych</t>
  </si>
  <si>
    <t>20100621Denbighshire</t>
  </si>
  <si>
    <t>20080621Sir y Fflint</t>
  </si>
  <si>
    <t>20080621Flintshire</t>
  </si>
  <si>
    <t>20090621Sir y Fflint</t>
  </si>
  <si>
    <t>20090621Flintshire</t>
  </si>
  <si>
    <t>20100621Sir y Fflint</t>
  </si>
  <si>
    <t>20100621Flintshire</t>
  </si>
  <si>
    <t>20080621Wrecsam</t>
  </si>
  <si>
    <t>20080621Wrexham</t>
  </si>
  <si>
    <t>20090621Wrecsam</t>
  </si>
  <si>
    <t>20090621Wrexham</t>
  </si>
  <si>
    <t>20100621Wrecsam</t>
  </si>
  <si>
    <t>20100621Wrexham</t>
  </si>
  <si>
    <t>20080621Powys</t>
  </si>
  <si>
    <t>20090621Powys</t>
  </si>
  <si>
    <t>20100621Powys</t>
  </si>
  <si>
    <t>20080621Ceredigion</t>
  </si>
  <si>
    <t>20090621Ceredigion</t>
  </si>
  <si>
    <t>20100621Ceredigion</t>
  </si>
  <si>
    <t>20080621Sir Benfro</t>
  </si>
  <si>
    <t>20080621Pembrokeshire</t>
  </si>
  <si>
    <t>20090621Sir Benfro</t>
  </si>
  <si>
    <t>20090621Pembrokeshire</t>
  </si>
  <si>
    <t>20100621Sir Benfro</t>
  </si>
  <si>
    <t>20100621Pembrokeshire</t>
  </si>
  <si>
    <t>20080621Sir Gaerfyrddin</t>
  </si>
  <si>
    <t>20080621Carmarthenshire</t>
  </si>
  <si>
    <t>20090621Sir Gaerfyrddin</t>
  </si>
  <si>
    <t>20090621Carmarthenshire</t>
  </si>
  <si>
    <t>20100621Sir Gaerfyrddin</t>
  </si>
  <si>
    <t>20100621Carmarthenshire</t>
  </si>
  <si>
    <t>20080621Abertawe</t>
  </si>
  <si>
    <t>20080621Swansea</t>
  </si>
  <si>
    <t>20090621Abertawe</t>
  </si>
  <si>
    <t>20090621Swansea</t>
  </si>
  <si>
    <t>20100621Abertawe</t>
  </si>
  <si>
    <t>20100621Swansea</t>
  </si>
  <si>
    <t>20080621Castell-nedd Port Talbot</t>
  </si>
  <si>
    <t>20080621Neath Port Talbot</t>
  </si>
  <si>
    <t>20090621Castell-nedd Port Talbot</t>
  </si>
  <si>
    <t>20090621Neath Port Talbot</t>
  </si>
  <si>
    <t>20100621Castell-nedd Port Talbot</t>
  </si>
  <si>
    <t>20100621Neath Port Talbot</t>
  </si>
  <si>
    <t>20080621Pen-y-bont ar Ogwr</t>
  </si>
  <si>
    <t>20080621Bridgend</t>
  </si>
  <si>
    <t>20090621Pen-y-bont ar Ogwr</t>
  </si>
  <si>
    <t>20090621Bridgend</t>
  </si>
  <si>
    <t>20100621Pen-y-bont ar Ogwr</t>
  </si>
  <si>
    <t>20100621Bridgend</t>
  </si>
  <si>
    <t>20080621Bro Morgannwg</t>
  </si>
  <si>
    <t>20080621The Vale of Glamorgan</t>
  </si>
  <si>
    <t>20090621Bro Morgannwg</t>
  </si>
  <si>
    <t>20090621The Vale of Glamorgan</t>
  </si>
  <si>
    <t>20100621Bro Morgannwg</t>
  </si>
  <si>
    <t>20100621The Vale of Glamorgan</t>
  </si>
  <si>
    <t>20080621Rhondda Cynon Taf</t>
  </si>
  <si>
    <t>20090621Rhondda Cynon Taf</t>
  </si>
  <si>
    <t>20100621Rhondda Cynon Taf</t>
  </si>
  <si>
    <t>20080621Merthyr Tudful</t>
  </si>
  <si>
    <t>20080621Merthyr Tydfil</t>
  </si>
  <si>
    <t>20090621Merthyr Tudful</t>
  </si>
  <si>
    <t>20090621Merthyr Tydfil</t>
  </si>
  <si>
    <t>20100621Merthyr Tudful</t>
  </si>
  <si>
    <t>20100621Merthyr Tydfil</t>
  </si>
  <si>
    <t>20080621Caerffili</t>
  </si>
  <si>
    <t>20080621Caerphilly</t>
  </si>
  <si>
    <t>20090621Caerffili</t>
  </si>
  <si>
    <t>20090621Caerphilly</t>
  </si>
  <si>
    <t>20100621Caerffili</t>
  </si>
  <si>
    <t>20100621Caerphilly</t>
  </si>
  <si>
    <t>20080621Blaenau Gwent</t>
  </si>
  <si>
    <t>20090621Blaenau Gwent</t>
  </si>
  <si>
    <t>20100621Blaenau Gwent</t>
  </si>
  <si>
    <t>20080621Torfaen</t>
  </si>
  <si>
    <t>20090621Torfaen</t>
  </si>
  <si>
    <t>20100621Torfaen</t>
  </si>
  <si>
    <t>20080621Sir Fynwy</t>
  </si>
  <si>
    <t>20080621Monmouthshire</t>
  </si>
  <si>
    <t>20090621Sir Fynwy</t>
  </si>
  <si>
    <t>20090621Monmouthshire</t>
  </si>
  <si>
    <t>20100621Sir Fynwy</t>
  </si>
  <si>
    <t>20100621Monmouthshire</t>
  </si>
  <si>
    <t>20080621Casnewydd</t>
  </si>
  <si>
    <t>20080621Newport</t>
  </si>
  <si>
    <t>20090621Casnewydd</t>
  </si>
  <si>
    <t>20090621Newport</t>
  </si>
  <si>
    <t>20100621Casnewydd</t>
  </si>
  <si>
    <t>20100621Newport</t>
  </si>
  <si>
    <t>20080621Caerdydd</t>
  </si>
  <si>
    <t>20080621Cardiff</t>
  </si>
  <si>
    <t>20090621Caerdydd</t>
  </si>
  <si>
    <t>20090621Cardiff</t>
  </si>
  <si>
    <t>20100621Caerdydd</t>
  </si>
  <si>
    <t>20100621Cardiff</t>
  </si>
  <si>
    <t>20080631Ynys Môn</t>
  </si>
  <si>
    <t>20080631Isle of Anglesey</t>
  </si>
  <si>
    <t>20090631Ynys Môn</t>
  </si>
  <si>
    <t>20090631Isle of Anglesey</t>
  </si>
  <si>
    <t>20100631Ynys Môn</t>
  </si>
  <si>
    <t>20100631Isle of Anglesey</t>
  </si>
  <si>
    <t>20080631Gwynedd</t>
  </si>
  <si>
    <t>20090631Gwynedd</t>
  </si>
  <si>
    <t>20100631Gwynedd</t>
  </si>
  <si>
    <t>20080631Conwy</t>
  </si>
  <si>
    <t>20090631Conwy</t>
  </si>
  <si>
    <t>20100631Conwy</t>
  </si>
  <si>
    <t>20080631Sir Ddinbych</t>
  </si>
  <si>
    <t>20080631Denbighshire</t>
  </si>
  <si>
    <t>20090631Sir Ddinbych</t>
  </si>
  <si>
    <t>20090631Denbighshire</t>
  </si>
  <si>
    <t>20100631Sir Ddinbych</t>
  </si>
  <si>
    <t>20100631Denbighshire</t>
  </si>
  <si>
    <t>20080631Sir y Fflint</t>
  </si>
  <si>
    <t>20080631Flintshire</t>
  </si>
  <si>
    <t>20090631Sir y Fflint</t>
  </si>
  <si>
    <t>20090631Flintshire</t>
  </si>
  <si>
    <t>20100631Sir y Fflint</t>
  </si>
  <si>
    <t>20100631Flintshire</t>
  </si>
  <si>
    <t>20080631Wrecsam</t>
  </si>
  <si>
    <t>20080631Wrexham</t>
  </si>
  <si>
    <t>20090631Wrecsam</t>
  </si>
  <si>
    <t>20090631Wrexham</t>
  </si>
  <si>
    <t>20100631Wrecsam</t>
  </si>
  <si>
    <t>20100631Wrexham</t>
  </si>
  <si>
    <t>20080631Powys</t>
  </si>
  <si>
    <t>20090631Powys</t>
  </si>
  <si>
    <t>20100631Powys</t>
  </si>
  <si>
    <t>20080631Ceredigion</t>
  </si>
  <si>
    <t>20090631Ceredigion</t>
  </si>
  <si>
    <t>20100631Ceredigion</t>
  </si>
  <si>
    <t>20080631Sir Benfro</t>
  </si>
  <si>
    <t>20080631Pembrokeshire</t>
  </si>
  <si>
    <t>20090631Sir Benfro</t>
  </si>
  <si>
    <t>20090631Pembrokeshire</t>
  </si>
  <si>
    <t>20100631Sir Benfro</t>
  </si>
  <si>
    <t>20100631Pembrokeshire</t>
  </si>
  <si>
    <t>20080631Sir Gaerfyrddin</t>
  </si>
  <si>
    <t>20080631Carmarthenshire</t>
  </si>
  <si>
    <t>20090631Sir Gaerfyrddin</t>
  </si>
  <si>
    <t>20090631Carmarthenshire</t>
  </si>
  <si>
    <t>20100631Sir Gaerfyrddin</t>
  </si>
  <si>
    <t>20100631Carmarthenshire</t>
  </si>
  <si>
    <t>20080631Abertawe</t>
  </si>
  <si>
    <t>20080631Swansea</t>
  </si>
  <si>
    <t>20090631Abertawe</t>
  </si>
  <si>
    <t>20090631Swansea</t>
  </si>
  <si>
    <t>20100631Abertawe</t>
  </si>
  <si>
    <t>20100631Swansea</t>
  </si>
  <si>
    <t>20080631Castell-nedd Port Talbot</t>
  </si>
  <si>
    <t>20080631Neath Port Talbot</t>
  </si>
  <si>
    <t>20090631Castell-nedd Port Talbot</t>
  </si>
  <si>
    <t>20090631Neath Port Talbot</t>
  </si>
  <si>
    <t>20100631Castell-nedd Port Talbot</t>
  </si>
  <si>
    <t>20100631Neath Port Talbot</t>
  </si>
  <si>
    <t>20080631Pen-y-bont ar Ogwr</t>
  </si>
  <si>
    <t>20080631Bridgend</t>
  </si>
  <si>
    <t>20090631Pen-y-bont ar Ogwr</t>
  </si>
  <si>
    <t>20090631Bridgend</t>
  </si>
  <si>
    <t>20100631Pen-y-bont ar Ogwr</t>
  </si>
  <si>
    <t>20100631Bridgend</t>
  </si>
  <si>
    <t>20080631Bro Morgannwg</t>
  </si>
  <si>
    <t>20080631The Vale of Glamorgan</t>
  </si>
  <si>
    <t>20090631Bro Morgannwg</t>
  </si>
  <si>
    <t>20090631The Vale of Glamorgan</t>
  </si>
  <si>
    <t>20100631Bro Morgannwg</t>
  </si>
  <si>
    <t>20100631The Vale of Glamorgan</t>
  </si>
  <si>
    <t>20080631Rhondda Cynon Taf</t>
  </si>
  <si>
    <t>20090631Rhondda Cynon Taf</t>
  </si>
  <si>
    <t>20100631Rhondda Cynon Taf</t>
  </si>
  <si>
    <t>20080631Merthyr Tudful</t>
  </si>
  <si>
    <t>20080631Merthyr Tydfil</t>
  </si>
  <si>
    <t>20090631Merthyr Tudful</t>
  </si>
  <si>
    <t>20090631Merthyr Tydfil</t>
  </si>
  <si>
    <t>20100631Merthyr Tudful</t>
  </si>
  <si>
    <t>20100631Merthyr Tydfil</t>
  </si>
  <si>
    <t>20080631Caerffili</t>
  </si>
  <si>
    <t>20080631Caerphilly</t>
  </si>
  <si>
    <t>20090631Caerffili</t>
  </si>
  <si>
    <t>20090631Caerphilly</t>
  </si>
  <si>
    <t>20100631Caerffili</t>
  </si>
  <si>
    <t>20100631Caerphilly</t>
  </si>
  <si>
    <t>20080631Blaenau Gwent</t>
  </si>
  <si>
    <t>20090631Blaenau Gwent</t>
  </si>
  <si>
    <t>20100631Blaenau Gwent</t>
  </si>
  <si>
    <t>20080631Torfaen</t>
  </si>
  <si>
    <t>20090631Torfaen</t>
  </si>
  <si>
    <t>20100631Torfaen</t>
  </si>
  <si>
    <t>20080631Sir Fynwy</t>
  </si>
  <si>
    <t>20080631Monmouthshire</t>
  </si>
  <si>
    <t>20090631Sir Fynwy</t>
  </si>
  <si>
    <t>20090631Monmouthshire</t>
  </si>
  <si>
    <t>20100631Sir Fynwy</t>
  </si>
  <si>
    <t>20100631Monmouthshire</t>
  </si>
  <si>
    <t>20080631Casnewydd</t>
  </si>
  <si>
    <t>20080631Newport</t>
  </si>
  <si>
    <t>20090631Casnewydd</t>
  </si>
  <si>
    <t>20090631Newport</t>
  </si>
  <si>
    <t>20100631Casnewydd</t>
  </si>
  <si>
    <t>20100631Newport</t>
  </si>
  <si>
    <t>20080631Caerdydd</t>
  </si>
  <si>
    <t>20080631Cardiff</t>
  </si>
  <si>
    <t>20090631Caerdydd</t>
  </si>
  <si>
    <t>20090631Cardiff</t>
  </si>
  <si>
    <t>20100631Caerdydd</t>
  </si>
  <si>
    <t>20100631Cardiff</t>
  </si>
  <si>
    <t>20080611Ynys Môn</t>
  </si>
  <si>
    <t>20080611Isle of Anglesey</t>
  </si>
  <si>
    <t>20090611Ynys Môn</t>
  </si>
  <si>
    <t>20090611Isle of Anglesey</t>
  </si>
  <si>
    <t>20100611Ynys Môn</t>
  </si>
  <si>
    <t>20100611Isle of Anglesey</t>
  </si>
  <si>
    <t>20080611Gwynedd</t>
  </si>
  <si>
    <t>20090611Gwynedd</t>
  </si>
  <si>
    <t>20100611Gwynedd</t>
  </si>
  <si>
    <t>20080611Conwy</t>
  </si>
  <si>
    <t>20090611Conwy</t>
  </si>
  <si>
    <t>20100611Conwy</t>
  </si>
  <si>
    <t>20080611Sir Ddinbych</t>
  </si>
  <si>
    <t>20080611Denbighshire</t>
  </si>
  <si>
    <t>20090611Sir Ddinbych</t>
  </si>
  <si>
    <t>20090611Denbighshire</t>
  </si>
  <si>
    <t>20100611Sir Ddinbych</t>
  </si>
  <si>
    <t>20100611Denbighshire</t>
  </si>
  <si>
    <t>20080611Sir y Fflint</t>
  </si>
  <si>
    <t>20080611Flintshire</t>
  </si>
  <si>
    <t>20090611Sir y Fflint</t>
  </si>
  <si>
    <t>20090611Flintshire</t>
  </si>
  <si>
    <t>20100611Sir y Fflint</t>
  </si>
  <si>
    <t>20100611Flintshire</t>
  </si>
  <si>
    <t>20080611Wrecsam</t>
  </si>
  <si>
    <t>20080611Wrexham</t>
  </si>
  <si>
    <t>20090611Wrecsam</t>
  </si>
  <si>
    <t>20090611Wrexham</t>
  </si>
  <si>
    <t>20100611Wrecsam</t>
  </si>
  <si>
    <t>20100611Wrexham</t>
  </si>
  <si>
    <t>20080611Powys</t>
  </si>
  <si>
    <t>20090611Powys</t>
  </si>
  <si>
    <t>20100611Powys</t>
  </si>
  <si>
    <t>20080611Ceredigion</t>
  </si>
  <si>
    <t>20090611Ceredigion</t>
  </si>
  <si>
    <t>20100611Ceredigion</t>
  </si>
  <si>
    <t>20080611Sir Benfro</t>
  </si>
  <si>
    <t>20080611Pembrokeshire</t>
  </si>
  <si>
    <t>20090611Sir Benfro</t>
  </si>
  <si>
    <t>20090611Pembrokeshire</t>
  </si>
  <si>
    <t>20100611Sir Benfro</t>
  </si>
  <si>
    <t>20100611Pembrokeshire</t>
  </si>
  <si>
    <t>20080611Sir Gaerfyrddin</t>
  </si>
  <si>
    <t>20080611Carmarthenshire</t>
  </si>
  <si>
    <t>20090611Sir Gaerfyrddin</t>
  </si>
  <si>
    <t>20090611Carmarthenshire</t>
  </si>
  <si>
    <t>20100611Sir Gaerfyrddin</t>
  </si>
  <si>
    <t>20100611Carmarthenshire</t>
  </si>
  <si>
    <t>20080611Abertawe</t>
  </si>
  <si>
    <t>20080611Swansea</t>
  </si>
  <si>
    <t>20090611Abertawe</t>
  </si>
  <si>
    <t>20090611Swansea</t>
  </si>
  <si>
    <t>20100611Abertawe</t>
  </si>
  <si>
    <t>20100611Swansea</t>
  </si>
  <si>
    <t>20080611Castell-nedd Port Talbot</t>
  </si>
  <si>
    <t>20080611Neath Port Talbot</t>
  </si>
  <si>
    <t>20090611Castell-nedd Port Talbot</t>
  </si>
  <si>
    <t>20090611Neath Port Talbot</t>
  </si>
  <si>
    <t>20100611Castell-nedd Port Talbot</t>
  </si>
  <si>
    <t>20100611Neath Port Talbot</t>
  </si>
  <si>
    <t>20080611Pen-y-bont ar Ogwr</t>
  </si>
  <si>
    <t>20080611Bridgend</t>
  </si>
  <si>
    <t>20090611Pen-y-bont ar Ogwr</t>
  </si>
  <si>
    <t>20090611Bridgend</t>
  </si>
  <si>
    <t>20100611Pen-y-bont ar Ogwr</t>
  </si>
  <si>
    <t>20100611Bridgend</t>
  </si>
  <si>
    <t>20080611Bro Morgannwg</t>
  </si>
  <si>
    <t>20080611The Vale of Glamorgan</t>
  </si>
  <si>
    <t>20090611Bro Morgannwg</t>
  </si>
  <si>
    <t>20090611The Vale of Glamorgan</t>
  </si>
  <si>
    <t>20100611Bro Morgannwg</t>
  </si>
  <si>
    <t>20100611The Vale of Glamorgan</t>
  </si>
  <si>
    <t>20080611Rhondda Cynon Taf</t>
  </si>
  <si>
    <t>20090611Rhondda Cynon Taf</t>
  </si>
  <si>
    <t>20100611Rhondda Cynon Taf</t>
  </si>
  <si>
    <t>20080611Merthyr Tudful</t>
  </si>
  <si>
    <t>20080611Merthyr Tydfil</t>
  </si>
  <si>
    <t>20090611Merthyr Tudful</t>
  </si>
  <si>
    <t>20090611Merthyr Tydfil</t>
  </si>
  <si>
    <t>20100611Merthyr Tudful</t>
  </si>
  <si>
    <t>20100611Merthyr Tydfil</t>
  </si>
  <si>
    <t>20080611Caerffili</t>
  </si>
  <si>
    <t>20080611Caerphilly</t>
  </si>
  <si>
    <t>20090611Caerffili</t>
  </si>
  <si>
    <t>20090611Caerphilly</t>
  </si>
  <si>
    <t>20100611Caerffili</t>
  </si>
  <si>
    <t>20100611Caerphilly</t>
  </si>
  <si>
    <t>20080611Blaenau Gwent</t>
  </si>
  <si>
    <t>20090611Blaenau Gwent</t>
  </si>
  <si>
    <t>20100611Blaenau Gwent</t>
  </si>
  <si>
    <t>20080611Torfaen</t>
  </si>
  <si>
    <t>20090611Torfaen</t>
  </si>
  <si>
    <t>20100611Torfaen</t>
  </si>
  <si>
    <t>20080611Sir Fynwy</t>
  </si>
  <si>
    <t>20080611Monmouthshire</t>
  </si>
  <si>
    <t>20090611Sir Fynwy</t>
  </si>
  <si>
    <t>20090611Monmouthshire</t>
  </si>
  <si>
    <t>20100611Sir Fynwy</t>
  </si>
  <si>
    <t>20100611Monmouthshire</t>
  </si>
  <si>
    <t>20080611Casnewydd</t>
  </si>
  <si>
    <t>20080611Newport</t>
  </si>
  <si>
    <t>20090611Casnewydd</t>
  </si>
  <si>
    <t>20090611Newport</t>
  </si>
  <si>
    <t>20100611Casnewydd</t>
  </si>
  <si>
    <t>20100611Newport</t>
  </si>
  <si>
    <t>20080611Caerdydd</t>
  </si>
  <si>
    <t>20080611Cardiff</t>
  </si>
  <si>
    <t>20090611Caerdydd</t>
  </si>
  <si>
    <t>20090611Cardiff</t>
  </si>
  <si>
    <t>20100611Caerdydd</t>
  </si>
  <si>
    <t>20100611Cardiff</t>
  </si>
  <si>
    <t>200806Nursery1Ynys Môn</t>
  </si>
  <si>
    <t>200806Nursery1Isle of Anglesey</t>
  </si>
  <si>
    <t>200906Nursery1Ynys Môn</t>
  </si>
  <si>
    <t>200906Nursery1Isle of Anglesey</t>
  </si>
  <si>
    <t>201006Nursery1Ynys Môn</t>
  </si>
  <si>
    <t>201006Nursery1Isle of Anglesey</t>
  </si>
  <si>
    <t>200806Nursery1Gwynedd</t>
  </si>
  <si>
    <t>200906Nursery1Gwynedd</t>
  </si>
  <si>
    <t>201006Nursery1Gwynedd</t>
  </si>
  <si>
    <t>200806Nursery1Conwy</t>
  </si>
  <si>
    <t>200906Nursery1Conwy</t>
  </si>
  <si>
    <t>201006Nursery1Conwy</t>
  </si>
  <si>
    <t>200806Nursery1Sir Ddinbych</t>
  </si>
  <si>
    <t>200806Nursery1Denbighshire</t>
  </si>
  <si>
    <t>200906Nursery1Sir Ddinbych</t>
  </si>
  <si>
    <t>200906Nursery1Denbighshire</t>
  </si>
  <si>
    <t>201006Nursery1Sir Ddinbych</t>
  </si>
  <si>
    <t>201006Nursery1Denbighshire</t>
  </si>
  <si>
    <t>200806Nursery1Sir y Fflint</t>
  </si>
  <si>
    <t>200806Nursery1Flintshire</t>
  </si>
  <si>
    <t>200906Nursery1Sir y Fflint</t>
  </si>
  <si>
    <t>200906Nursery1Flintshire</t>
  </si>
  <si>
    <t>201006Nursery1Sir y Fflint</t>
  </si>
  <si>
    <t>201006Nursery1Flintshire</t>
  </si>
  <si>
    <t>200806Nursery1Wrecsam</t>
  </si>
  <si>
    <t>200806Nursery1Wrexham</t>
  </si>
  <si>
    <t>200906Nursery1Wrecsam</t>
  </si>
  <si>
    <t>200906Nursery1Wrexham</t>
  </si>
  <si>
    <t>201006Nursery1Wrecsam</t>
  </si>
  <si>
    <t>201006Nursery1Wrexham</t>
  </si>
  <si>
    <t>200806Nursery1Powys</t>
  </si>
  <si>
    <t>200906Nursery1Powys</t>
  </si>
  <si>
    <t>201006Nursery1Powys</t>
  </si>
  <si>
    <t>200806Nursery1Ceredigion</t>
  </si>
  <si>
    <t>200906Nursery1Ceredigion</t>
  </si>
  <si>
    <t>201006Nursery1Ceredigion</t>
  </si>
  <si>
    <t>200806Nursery1Sir Benfro</t>
  </si>
  <si>
    <t>200806Nursery1Pembrokeshire</t>
  </si>
  <si>
    <t>200906Nursery1Sir Benfro</t>
  </si>
  <si>
    <t>200906Nursery1Pembrokeshire</t>
  </si>
  <si>
    <t>201006Nursery1Sir Benfro</t>
  </si>
  <si>
    <t>201006Nursery1Pembrokeshire</t>
  </si>
  <si>
    <t>200806Nursery1Sir Gaerfyrddin</t>
  </si>
  <si>
    <t>200806Nursery1Carmarthenshire</t>
  </si>
  <si>
    <t>200906Nursery1Sir Gaerfyrddin</t>
  </si>
  <si>
    <t>200906Nursery1Carmarthenshire</t>
  </si>
  <si>
    <t>201006Nursery1Sir Gaerfyrddin</t>
  </si>
  <si>
    <t>201006Nursery1Carmarthenshire</t>
  </si>
  <si>
    <t>200806Nursery1Abertawe</t>
  </si>
  <si>
    <t>200806Nursery1Swansea</t>
  </si>
  <si>
    <t>200906Nursery1Abertawe</t>
  </si>
  <si>
    <t>200906Nursery1Swansea</t>
  </si>
  <si>
    <t>201006Nursery1Abertawe</t>
  </si>
  <si>
    <t>201006Nursery1Swansea</t>
  </si>
  <si>
    <t>200806Nursery1Castell-nedd Port Talbot</t>
  </si>
  <si>
    <t>200806Nursery1Neath Port Talbot</t>
  </si>
  <si>
    <t>200906Nursery1Castell-nedd Port Talbot</t>
  </si>
  <si>
    <t>200906Nursery1Neath Port Talbot</t>
  </si>
  <si>
    <t>201006Nursery1Castell-nedd Port Talbot</t>
  </si>
  <si>
    <t>201006Nursery1Neath Port Talbot</t>
  </si>
  <si>
    <t>200806Nursery1Pen-y-bont ar Ogwr</t>
  </si>
  <si>
    <t>200806Nursery1Bridgend</t>
  </si>
  <si>
    <t>200906Nursery1Pen-y-bont ar Ogwr</t>
  </si>
  <si>
    <t>200906Nursery1Bridgend</t>
  </si>
  <si>
    <t>201006Nursery1Pen-y-bont ar Ogwr</t>
  </si>
  <si>
    <t>201006Nursery1Bridgend</t>
  </si>
  <si>
    <t>200806Nursery1Bro Morgannwg</t>
  </si>
  <si>
    <t>200806Nursery1The Vale of Glamorgan</t>
  </si>
  <si>
    <t>200906Nursery1Bro Morgannwg</t>
  </si>
  <si>
    <t>200906Nursery1The Vale of Glamorgan</t>
  </si>
  <si>
    <t>201006Nursery1Bro Morgannwg</t>
  </si>
  <si>
    <t>201006Nursery1The Vale of Glamorgan</t>
  </si>
  <si>
    <t>200806Nursery1Rhondda Cynon Taf</t>
  </si>
  <si>
    <t>200906Nursery1Rhondda Cynon Taf</t>
  </si>
  <si>
    <t>201006Nursery1Rhondda Cynon Taf</t>
  </si>
  <si>
    <t>200806Nursery1Merthyr Tudful</t>
  </si>
  <si>
    <t>200806Nursery1Merthyr Tydfil</t>
  </si>
  <si>
    <t>200906Nursery1Merthyr Tudful</t>
  </si>
  <si>
    <t>200906Nursery1Merthyr Tydfil</t>
  </si>
  <si>
    <t>201006Nursery1Merthyr Tudful</t>
  </si>
  <si>
    <t>201006Nursery1Merthyr Tydfil</t>
  </si>
  <si>
    <t>200806Nursery1Caerffili</t>
  </si>
  <si>
    <t>200806Nursery1Caerphilly</t>
  </si>
  <si>
    <t>200906Nursery1Caerffili</t>
  </si>
  <si>
    <t>200906Nursery1Caerphilly</t>
  </si>
  <si>
    <t>201006Nursery1Caerffili</t>
  </si>
  <si>
    <t>201006Nursery1Caerphilly</t>
  </si>
  <si>
    <t>200806Nursery1Blaenau Gwent</t>
  </si>
  <si>
    <t>200906Nursery1Blaenau Gwent</t>
  </si>
  <si>
    <t>201006Nursery1Blaenau Gwent</t>
  </si>
  <si>
    <t>200806Nursery1Torfaen</t>
  </si>
  <si>
    <t>200906Nursery1Torfaen</t>
  </si>
  <si>
    <t>201006Nursery1Torfaen</t>
  </si>
  <si>
    <t>200806Nursery1Sir Fynwy</t>
  </si>
  <si>
    <t>200806Nursery1Monmouthshire</t>
  </si>
  <si>
    <t>200906Nursery1Sir Fynwy</t>
  </si>
  <si>
    <t>200906Nursery1Monmouthshire</t>
  </si>
  <si>
    <t>201006Nursery1Sir Fynwy</t>
  </si>
  <si>
    <t>201006Nursery1Monmouthshire</t>
  </si>
  <si>
    <t>200806Nursery1Casnewydd</t>
  </si>
  <si>
    <t>200806Nursery1Newport</t>
  </si>
  <si>
    <t>200906Nursery1Casnewydd</t>
  </si>
  <si>
    <t>200906Nursery1Newport</t>
  </si>
  <si>
    <t>201006Nursery1Casnewydd</t>
  </si>
  <si>
    <t>201006Nursery1Newport</t>
  </si>
  <si>
    <t>200806Nursery1Caerdydd</t>
  </si>
  <si>
    <t>200806Nursery1Cardiff</t>
  </si>
  <si>
    <t>200906Nursery1Caerdydd</t>
  </si>
  <si>
    <t>200906Nursery1Cardiff</t>
  </si>
  <si>
    <t>201006Nursery1Caerdydd</t>
  </si>
  <si>
    <t>201006Nursery1Cardiff</t>
  </si>
  <si>
    <t>20080641Ynys Môn</t>
  </si>
  <si>
    <t>20080641Isle of Anglesey</t>
  </si>
  <si>
    <t>20090641Ynys Môn</t>
  </si>
  <si>
    <t>20090641Isle of Anglesey</t>
  </si>
  <si>
    <t>20100641Ynys Môn</t>
  </si>
  <si>
    <t>20100641Isle of Anglesey</t>
  </si>
  <si>
    <t>20080641Gwynedd</t>
  </si>
  <si>
    <t>20090641Gwynedd</t>
  </si>
  <si>
    <t>20100641Gwynedd</t>
  </si>
  <si>
    <t>20080641Conwy</t>
  </si>
  <si>
    <t>20090641Conwy</t>
  </si>
  <si>
    <t>20100641Conwy</t>
  </si>
  <si>
    <t>20080641Sir Ddinbych</t>
  </si>
  <si>
    <t>20080641Denbighshire</t>
  </si>
  <si>
    <t>20090641Sir Ddinbych</t>
  </si>
  <si>
    <t>20090641Denbighshire</t>
  </si>
  <si>
    <t>20100641Sir Ddinbych</t>
  </si>
  <si>
    <t>20100641Denbighshire</t>
  </si>
  <si>
    <t>20080641Sir y Fflint</t>
  </si>
  <si>
    <t>20080641Flintshire</t>
  </si>
  <si>
    <t>20090641Sir y Fflint</t>
  </si>
  <si>
    <t>20090641Flintshire</t>
  </si>
  <si>
    <t>20100641Sir y Fflint</t>
  </si>
  <si>
    <t>20100641Flintshire</t>
  </si>
  <si>
    <t>20080641Wrecsam</t>
  </si>
  <si>
    <t>20080641Wrexham</t>
  </si>
  <si>
    <t>20090641Wrecsam</t>
  </si>
  <si>
    <t>20090641Wrexham</t>
  </si>
  <si>
    <t>20100641Wrecsam</t>
  </si>
  <si>
    <t>20100641Wrexham</t>
  </si>
  <si>
    <t>20080641Powys</t>
  </si>
  <si>
    <t>20090641Powys</t>
  </si>
  <si>
    <t>20100641Powys</t>
  </si>
  <si>
    <t>20080641Ceredigion</t>
  </si>
  <si>
    <t>20090641Ceredigion</t>
  </si>
  <si>
    <t>20100641Ceredigion</t>
  </si>
  <si>
    <t>20080641Sir Benfro</t>
  </si>
  <si>
    <t>20080641Pembrokeshire</t>
  </si>
  <si>
    <t>20090641Sir Benfro</t>
  </si>
  <si>
    <t>20090641Pembrokeshire</t>
  </si>
  <si>
    <t>20100641Sir Benfro</t>
  </si>
  <si>
    <t>20100641Pembrokeshire</t>
  </si>
  <si>
    <t>20080641Sir Gaerfyrddin</t>
  </si>
  <si>
    <t>20080641Carmarthenshire</t>
  </si>
  <si>
    <t>20090641Sir Gaerfyrddin</t>
  </si>
  <si>
    <t>20090641Carmarthenshire</t>
  </si>
  <si>
    <t>20100641Sir Gaerfyrddin</t>
  </si>
  <si>
    <t>20100641Carmarthenshire</t>
  </si>
  <si>
    <t>20080641Abertawe</t>
  </si>
  <si>
    <t>20080641Swansea</t>
  </si>
  <si>
    <t>20090641Abertawe</t>
  </si>
  <si>
    <t>20090641Swansea</t>
  </si>
  <si>
    <t>20100641Abertawe</t>
  </si>
  <si>
    <t>20100641Swansea</t>
  </si>
  <si>
    <t>20080641Castell-nedd Port Talbot</t>
  </si>
  <si>
    <t>20080641Neath Port Talbot</t>
  </si>
  <si>
    <t>20090641Castell-nedd Port Talbot</t>
  </si>
  <si>
    <t>20090641Neath Port Talbot</t>
  </si>
  <si>
    <t>20100641Castell-nedd Port Talbot</t>
  </si>
  <si>
    <t>20100641Neath Port Talbot</t>
  </si>
  <si>
    <t>20080641Pen-y-bont ar Ogwr</t>
  </si>
  <si>
    <t>20080641Bridgend</t>
  </si>
  <si>
    <t>20090641Pen-y-bont ar Ogwr</t>
  </si>
  <si>
    <t>20090641Bridgend</t>
  </si>
  <si>
    <t>20100641Pen-y-bont ar Ogwr</t>
  </si>
  <si>
    <t>20100641Bridgend</t>
  </si>
  <si>
    <t>20080641Bro Morgannwg</t>
  </si>
  <si>
    <t>20080641The Vale of Glamorgan</t>
  </si>
  <si>
    <t>20090641Bro Morgannwg</t>
  </si>
  <si>
    <t>20090641The Vale of Glamorgan</t>
  </si>
  <si>
    <t>20100641Bro Morgannwg</t>
  </si>
  <si>
    <t>20100641The Vale of Glamorgan</t>
  </si>
  <si>
    <t>20080641Rhondda Cynon Taf</t>
  </si>
  <si>
    <t>20090641Rhondda Cynon Taf</t>
  </si>
  <si>
    <t>20100641Rhondda Cynon Taf</t>
  </si>
  <si>
    <t>20080641Merthyr Tudful</t>
  </si>
  <si>
    <t>20080641Merthyr Tydfil</t>
  </si>
  <si>
    <t>20090641Merthyr Tudful</t>
  </si>
  <si>
    <t>20090641Merthyr Tydfil</t>
  </si>
  <si>
    <t>20100641Merthyr Tudful</t>
  </si>
  <si>
    <t>20100641Merthyr Tydfil</t>
  </si>
  <si>
    <t>20080641Caerffili</t>
  </si>
  <si>
    <t>20080641Caerphilly</t>
  </si>
  <si>
    <t>20090641Caerffili</t>
  </si>
  <si>
    <t>20090641Caerphilly</t>
  </si>
  <si>
    <t>20100641Caerffili</t>
  </si>
  <si>
    <t>20100641Caerphilly</t>
  </si>
  <si>
    <t>20080641Blaenau Gwent</t>
  </si>
  <si>
    <t>20090641Blaenau Gwent</t>
  </si>
  <si>
    <t>20100641Blaenau Gwent</t>
  </si>
  <si>
    <t>20080641Torfaen</t>
  </si>
  <si>
    <t>20090641Torfaen</t>
  </si>
  <si>
    <t>20100641Torfaen</t>
  </si>
  <si>
    <t>20080641Sir Fynwy</t>
  </si>
  <si>
    <t>20080641Monmouthshire</t>
  </si>
  <si>
    <t>20090641Sir Fynwy</t>
  </si>
  <si>
    <t>20090641Monmouthshire</t>
  </si>
  <si>
    <t>20100641Sir Fynwy</t>
  </si>
  <si>
    <t>20100641Monmouthshire</t>
  </si>
  <si>
    <t>20080641Casnewydd</t>
  </si>
  <si>
    <t>20080641Newport</t>
  </si>
  <si>
    <t>20090641Casnewydd</t>
  </si>
  <si>
    <t>20090641Newport</t>
  </si>
  <si>
    <t>20100641Casnewydd</t>
  </si>
  <si>
    <t>20100641Newport</t>
  </si>
  <si>
    <t>20080641Caerdydd</t>
  </si>
  <si>
    <t>20080641Cardiff</t>
  </si>
  <si>
    <t>20090641Caerdydd</t>
  </si>
  <si>
    <t>20090641Cardiff</t>
  </si>
  <si>
    <t>20100641Caerdydd</t>
  </si>
  <si>
    <t>20100641Cardiff</t>
  </si>
  <si>
    <t>20080681Ynys Môn</t>
  </si>
  <si>
    <t>20080681Isle of Anglesey</t>
  </si>
  <si>
    <t>20090681Ynys Môn</t>
  </si>
  <si>
    <t>20090681Isle of Anglesey</t>
  </si>
  <si>
    <t>20100681Ynys Môn</t>
  </si>
  <si>
    <t>20100681Isle of Anglesey</t>
  </si>
  <si>
    <t>20080681Gwynedd</t>
  </si>
  <si>
    <t>20090681Gwynedd</t>
  </si>
  <si>
    <t>20100681Gwynedd</t>
  </si>
  <si>
    <t>20080681Conwy</t>
  </si>
  <si>
    <t>20090681Conwy</t>
  </si>
  <si>
    <t>20100681Conwy</t>
  </si>
  <si>
    <t>20080681Sir Ddinbych</t>
  </si>
  <si>
    <t>20080681Denbighshire</t>
  </si>
  <si>
    <t>20090681Sir Ddinbych</t>
  </si>
  <si>
    <t>20090681Denbighshire</t>
  </si>
  <si>
    <t>20100681Sir Ddinbych</t>
  </si>
  <si>
    <t>20100681Denbighshire</t>
  </si>
  <si>
    <t>20080681Sir y Fflint</t>
  </si>
  <si>
    <t>20080681Flintshire</t>
  </si>
  <si>
    <t>20090681Sir y Fflint</t>
  </si>
  <si>
    <t>20090681Flintshire</t>
  </si>
  <si>
    <t>20100681Sir y Fflint</t>
  </si>
  <si>
    <t>20100681Flintshire</t>
  </si>
  <si>
    <t>20080681Wrecsam</t>
  </si>
  <si>
    <t>20080681Wrexham</t>
  </si>
  <si>
    <t>20090681Wrecsam</t>
  </si>
  <si>
    <t>20090681Wrexham</t>
  </si>
  <si>
    <t>20100681Wrecsam</t>
  </si>
  <si>
    <t>20100681Wrexham</t>
  </si>
  <si>
    <t>20080681Powys</t>
  </si>
  <si>
    <t>20090681Powys</t>
  </si>
  <si>
    <t>20100681Powys</t>
  </si>
  <si>
    <t>20080681Ceredigion</t>
  </si>
  <si>
    <t>20090681Ceredigion</t>
  </si>
  <si>
    <t>20100681Ceredigion</t>
  </si>
  <si>
    <t>20080681Sir Benfro</t>
  </si>
  <si>
    <t>20080681Pembrokeshire</t>
  </si>
  <si>
    <t>20090681Sir Benfro</t>
  </si>
  <si>
    <t>20090681Pembrokeshire</t>
  </si>
  <si>
    <t>20100681Sir Benfro</t>
  </si>
  <si>
    <t>20100681Pembrokeshire</t>
  </si>
  <si>
    <t>20080681Sir Gaerfyrddin</t>
  </si>
  <si>
    <t>20080681Carmarthenshire</t>
  </si>
  <si>
    <t>20090681Sir Gaerfyrddin</t>
  </si>
  <si>
    <t>20090681Carmarthenshire</t>
  </si>
  <si>
    <t>20100681Sir Gaerfyrddin</t>
  </si>
  <si>
    <t>20100681Carmarthenshire</t>
  </si>
  <si>
    <t>20080681Abertawe</t>
  </si>
  <si>
    <t>20080681Swansea</t>
  </si>
  <si>
    <t>20090681Abertawe</t>
  </si>
  <si>
    <t>20090681Swansea</t>
  </si>
  <si>
    <t>20100681Abertawe</t>
  </si>
  <si>
    <t>20100681Swansea</t>
  </si>
  <si>
    <t>20080681Castell-nedd Port Talbot</t>
  </si>
  <si>
    <t>20080681Neath Port Talbot</t>
  </si>
  <si>
    <t>20090681Castell-nedd Port Talbot</t>
  </si>
  <si>
    <t>20090681Neath Port Talbot</t>
  </si>
  <si>
    <t>20100681Castell-nedd Port Talbot</t>
  </si>
  <si>
    <t>20100681Neath Port Talbot</t>
  </si>
  <si>
    <t>20080181Pen-y-bont ar Ogwr</t>
  </si>
  <si>
    <t>20080181Bridgend</t>
  </si>
  <si>
    <t>20080681Pen-y-bont ar Ogwr</t>
  </si>
  <si>
    <t>20080681Bridgend</t>
  </si>
  <si>
    <t>20090181Pen-y-bont ar Ogwr</t>
  </si>
  <si>
    <t>20090181Bridgend</t>
  </si>
  <si>
    <t>20090681Pen-y-bont ar Ogwr</t>
  </si>
  <si>
    <t>20090681Bridgend</t>
  </si>
  <si>
    <t>20100681Pen-y-bont ar Ogwr</t>
  </si>
  <si>
    <t>20100681Bridgend</t>
  </si>
  <si>
    <t>20080681Bro Morgannwg</t>
  </si>
  <si>
    <t>20080681The Vale of Glamorgan</t>
  </si>
  <si>
    <t>20090681Bro Morgannwg</t>
  </si>
  <si>
    <t>20090681The Vale of Glamorgan</t>
  </si>
  <si>
    <t>20100681Bro Morgannwg</t>
  </si>
  <si>
    <t>20100681The Vale of Glamorgan</t>
  </si>
  <si>
    <t>20080681Rhondda Cynon Taf</t>
  </si>
  <si>
    <t>20090681Rhondda Cynon Taf</t>
  </si>
  <si>
    <t>20100681Rhondda Cynon Taf</t>
  </si>
  <si>
    <t>20080181Merthyr Tudful</t>
  </si>
  <si>
    <t>20080181Merthyr Tydfil</t>
  </si>
  <si>
    <t>20080681Merthyr Tudful</t>
  </si>
  <si>
    <t>20080681Merthyr Tydfil</t>
  </si>
  <si>
    <t>20090181Merthyr Tudful</t>
  </si>
  <si>
    <t>20090181Merthyr Tydfil</t>
  </si>
  <si>
    <t>20090681Merthyr Tudful</t>
  </si>
  <si>
    <t>20090681Merthyr Tydfil</t>
  </si>
  <si>
    <t>20100181Merthyr Tudful</t>
  </si>
  <si>
    <t>20100181Merthyr Tydfil</t>
  </si>
  <si>
    <t>20100681Merthyr Tudful</t>
  </si>
  <si>
    <t>20100681Merthyr Tydfil</t>
  </si>
  <si>
    <t>20110181Merthyr Tudful</t>
  </si>
  <si>
    <t>20110181Merthyr Tydfil</t>
  </si>
  <si>
    <t>20120181Merthyr Tudful</t>
  </si>
  <si>
    <t>20120181Merthyr Tydfil</t>
  </si>
  <si>
    <t>20130181Merthyr Tudful</t>
  </si>
  <si>
    <t>20130181Merthyr Tydfil</t>
  </si>
  <si>
    <t>20140181Merthyr Tudful</t>
  </si>
  <si>
    <t>20140181Merthyr Tydfil</t>
  </si>
  <si>
    <t>20150181Merthyr Tudful</t>
  </si>
  <si>
    <t>20150181Merthyr Tydfil</t>
  </si>
  <si>
    <t>20160181Merthyr Tudful</t>
  </si>
  <si>
    <t>20160181Merthyr Tydfil</t>
  </si>
  <si>
    <t>20170181Merthyr Tudful</t>
  </si>
  <si>
    <t>20170181Merthyr Tydfil</t>
  </si>
  <si>
    <t>20180181Merthyr Tudful</t>
  </si>
  <si>
    <t>20180181Merthyr Tydfil</t>
  </si>
  <si>
    <t>20190181Merthyr Tudful</t>
  </si>
  <si>
    <t>20190181Merthyr Tydfil</t>
  </si>
  <si>
    <t>20200181Merthyr Tudful</t>
  </si>
  <si>
    <t>20200181Merthyr Tydfil</t>
  </si>
  <si>
    <t>20210181Merthyr Tudful</t>
  </si>
  <si>
    <t>20210181Merthyr Tydfil</t>
  </si>
  <si>
    <t>20220181Merthyr Tudful</t>
  </si>
  <si>
    <t>20220181Merthyr Tydfil</t>
  </si>
  <si>
    <t>20230181Merthyr Tudful</t>
  </si>
  <si>
    <t>20230181Merthyr Tydfil</t>
  </si>
  <si>
    <t>20080681Caerffili</t>
  </si>
  <si>
    <t>20080681Caerphilly</t>
  </si>
  <si>
    <t>20090681Caerffili</t>
  </si>
  <si>
    <t>20090681Caerphilly</t>
  </si>
  <si>
    <t>20100681Caerffili</t>
  </si>
  <si>
    <t>20100681Caerphilly</t>
  </si>
  <si>
    <t>20080181Blaenau Gwent</t>
  </si>
  <si>
    <t>20080681Blaenau Gwent</t>
  </si>
  <si>
    <t>20090181Blaenau Gwent</t>
  </si>
  <si>
    <t>20090681Blaenau Gwent</t>
  </si>
  <si>
    <t>20100681Blaenau Gwent</t>
  </si>
  <si>
    <t>20120181Blaenau Gwent</t>
  </si>
  <si>
    <t>20130181Blaenau Gwent</t>
  </si>
  <si>
    <t>20140181Blaenau Gwent</t>
  </si>
  <si>
    <t>20150181Blaenau Gwent</t>
  </si>
  <si>
    <t>20160181Blaenau Gwent</t>
  </si>
  <si>
    <t>20170181Blaenau Gwent</t>
  </si>
  <si>
    <t>20180181Blaenau Gwent</t>
  </si>
  <si>
    <t>20190181Blaenau Gwent</t>
  </si>
  <si>
    <t>20200181Blaenau Gwent</t>
  </si>
  <si>
    <t>20210181Blaenau Gwent</t>
  </si>
  <si>
    <t>20220181Blaenau Gwent</t>
  </si>
  <si>
    <t>20230181Blaenau Gwent</t>
  </si>
  <si>
    <t>20080681Torfaen</t>
  </si>
  <si>
    <t>20090681Torfaen</t>
  </si>
  <si>
    <t>20100681Torfaen</t>
  </si>
  <si>
    <t>20080681Sir Fynwy</t>
  </si>
  <si>
    <t>20080681Monmouthshire</t>
  </si>
  <si>
    <t>20090181Sir Fynwy</t>
  </si>
  <si>
    <t>20090181Monmouthshire</t>
  </si>
  <si>
    <t>20090681Sir Fynwy</t>
  </si>
  <si>
    <t>20090681Monmouthshire</t>
  </si>
  <si>
    <t>20100181Sir Fynwy</t>
  </si>
  <si>
    <t>20100181Monmouthshire</t>
  </si>
  <si>
    <t>20100681Sir Fynwy</t>
  </si>
  <si>
    <t>20100681Monmouthshire</t>
  </si>
  <si>
    <t>20110181Sir Fynwy</t>
  </si>
  <si>
    <t>20110181Monmouthshire</t>
  </si>
  <si>
    <t>20120181Sir Fynwy</t>
  </si>
  <si>
    <t>20120181Monmouthshire</t>
  </si>
  <si>
    <t>20130181Sir Fynwy</t>
  </si>
  <si>
    <t>20130181Monmouthshire</t>
  </si>
  <si>
    <t>20140181Sir Fynwy</t>
  </si>
  <si>
    <t>20140181Monmouthshire</t>
  </si>
  <si>
    <t>20150181Sir Fynwy</t>
  </si>
  <si>
    <t>20150181Monmouthshire</t>
  </si>
  <si>
    <t>20160181Sir Fynwy</t>
  </si>
  <si>
    <t>20160181Monmouthshire</t>
  </si>
  <si>
    <t>20170181Sir Fynwy</t>
  </si>
  <si>
    <t>20170181Monmouthshire</t>
  </si>
  <si>
    <t>20180181Sir Fynwy</t>
  </si>
  <si>
    <t>20180181Monmouthshire</t>
  </si>
  <si>
    <t>20190181Sir Fynwy</t>
  </si>
  <si>
    <t>20190181Monmouthshire</t>
  </si>
  <si>
    <t>20200181Sir Fynwy</t>
  </si>
  <si>
    <t>20200181Monmouthshire</t>
  </si>
  <si>
    <t>20210181Sir Fynwy</t>
  </si>
  <si>
    <t>20210181Monmouthshire</t>
  </si>
  <si>
    <t>20220181Sir Fynwy</t>
  </si>
  <si>
    <t>20220181Monmouthshire</t>
  </si>
  <si>
    <t>20230181Sir Fynwy</t>
  </si>
  <si>
    <t>20230181Monmouthshire</t>
  </si>
  <si>
    <t>20080181Casnewydd</t>
  </si>
  <si>
    <t>20080181Newport</t>
  </si>
  <si>
    <t>20080681Casnewydd</t>
  </si>
  <si>
    <t>20080681Newport</t>
  </si>
  <si>
    <t>20090181Casnewydd</t>
  </si>
  <si>
    <t>20090181Newport</t>
  </si>
  <si>
    <t>20090681Casnewydd</t>
  </si>
  <si>
    <t>20090681Newport</t>
  </si>
  <si>
    <t>20100181Casnewydd</t>
  </si>
  <si>
    <t>20100181Newport</t>
  </si>
  <si>
    <t>20100681Casnewydd</t>
  </si>
  <si>
    <t>20100681Newport</t>
  </si>
  <si>
    <t>20110181Casnewydd</t>
  </si>
  <si>
    <t>20110181Newport</t>
  </si>
  <si>
    <t>20120181Casnewydd</t>
  </si>
  <si>
    <t>20120181Newport</t>
  </si>
  <si>
    <t>20130181Casnewydd</t>
  </si>
  <si>
    <t>20130181Newport</t>
  </si>
  <si>
    <t>20140181Casnewydd</t>
  </si>
  <si>
    <t>20140181Newport</t>
  </si>
  <si>
    <t>20150181Casnewydd</t>
  </si>
  <si>
    <t>20150181Newport</t>
  </si>
  <si>
    <t>20160181Casnewydd</t>
  </si>
  <si>
    <t>20160181Newport</t>
  </si>
  <si>
    <t>20170181Casnewydd</t>
  </si>
  <si>
    <t>20170181Newport</t>
  </si>
  <si>
    <t>20080681Caerdydd</t>
  </si>
  <si>
    <t>20080681Cardiff</t>
  </si>
  <si>
    <t>20090681Caerdydd</t>
  </si>
  <si>
    <t>20090681Cardiff</t>
  </si>
  <si>
    <t>20100681Caerdydd</t>
  </si>
  <si>
    <t>20100681Cardiff</t>
  </si>
  <si>
    <t>20080671Ynys Môn</t>
  </si>
  <si>
    <t>20080671Isle of Anglesey</t>
  </si>
  <si>
    <t>20090671Ynys Môn</t>
  </si>
  <si>
    <t>20090671Isle of Anglesey</t>
  </si>
  <si>
    <t>20100671Ynys Môn</t>
  </si>
  <si>
    <t>20100671Isle of Anglesey</t>
  </si>
  <si>
    <t>20080671Gwynedd</t>
  </si>
  <si>
    <t>20090671Gwynedd</t>
  </si>
  <si>
    <t>20100671Gwynedd</t>
  </si>
  <si>
    <t>20080671Conwy</t>
  </si>
  <si>
    <t>20090671Conwy</t>
  </si>
  <si>
    <t>20100671Conwy</t>
  </si>
  <si>
    <t>20080671Sir Ddinbych</t>
  </si>
  <si>
    <t>20080671Denbighshire</t>
  </si>
  <si>
    <t>20090671Sir Ddinbych</t>
  </si>
  <si>
    <t>20090671Denbighshire</t>
  </si>
  <si>
    <t>20100671Sir Ddinbych</t>
  </si>
  <si>
    <t>20100671Denbighshire</t>
  </si>
  <si>
    <t>20080671Sir y Fflint</t>
  </si>
  <si>
    <t>20080671Flintshire</t>
  </si>
  <si>
    <t>20090671Sir y Fflint</t>
  </si>
  <si>
    <t>20090671Flintshire</t>
  </si>
  <si>
    <t>20100671Sir y Fflint</t>
  </si>
  <si>
    <t>20100671Flintshire</t>
  </si>
  <si>
    <t>20080671Wrecsam</t>
  </si>
  <si>
    <t>20080671Wrexham</t>
  </si>
  <si>
    <t>20090671Wrecsam</t>
  </si>
  <si>
    <t>20090671Wrexham</t>
  </si>
  <si>
    <t>20100671Wrecsam</t>
  </si>
  <si>
    <t>20100671Wrexham</t>
  </si>
  <si>
    <t>20080671Powys</t>
  </si>
  <si>
    <t>20090671Powys</t>
  </si>
  <si>
    <t>20100671Powys</t>
  </si>
  <si>
    <t>20080671Ceredigion</t>
  </si>
  <si>
    <t>20090671Ceredigion</t>
  </si>
  <si>
    <t>20100671Ceredigion</t>
  </si>
  <si>
    <t>20080671Sir Benfro</t>
  </si>
  <si>
    <t>20080671Pembrokeshire</t>
  </si>
  <si>
    <t>20090671Sir Benfro</t>
  </si>
  <si>
    <t>20090671Pembrokeshire</t>
  </si>
  <si>
    <t>20100671Sir Benfro</t>
  </si>
  <si>
    <t>20100671Pembrokeshire</t>
  </si>
  <si>
    <t>20080671Sir Gaerfyrddin</t>
  </si>
  <si>
    <t>20080671Carmarthenshire</t>
  </si>
  <si>
    <t>20090671Sir Gaerfyrddin</t>
  </si>
  <si>
    <t>20090671Carmarthenshire</t>
  </si>
  <si>
    <t>20100671Sir Gaerfyrddin</t>
  </si>
  <si>
    <t>20100671Carmarthenshire</t>
  </si>
  <si>
    <t>20080671Abertawe</t>
  </si>
  <si>
    <t>20080671Swansea</t>
  </si>
  <si>
    <t>20090671Abertawe</t>
  </si>
  <si>
    <t>20090671Swansea</t>
  </si>
  <si>
    <t>20100671Abertawe</t>
  </si>
  <si>
    <t>20100671Swansea</t>
  </si>
  <si>
    <t>20080671Castell-nedd Port Talbot</t>
  </si>
  <si>
    <t>20080671Neath Port Talbot</t>
  </si>
  <si>
    <t>20090671Castell-nedd Port Talbot</t>
  </si>
  <si>
    <t>20090671Neath Port Talbot</t>
  </si>
  <si>
    <t>20100671Castell-nedd Port Talbot</t>
  </si>
  <si>
    <t>20100671Neath Port Talbot</t>
  </si>
  <si>
    <t>20080171Pen-y-bont ar Ogwr</t>
  </si>
  <si>
    <t>20080171Bridgend</t>
  </si>
  <si>
    <t>20080671Pen-y-bont ar Ogwr</t>
  </si>
  <si>
    <t>20080671Bridgend</t>
  </si>
  <si>
    <t>20090671Pen-y-bont ar Ogwr</t>
  </si>
  <si>
    <t>20090671Bridgend</t>
  </si>
  <si>
    <t>20100671Pen-y-bont ar Ogwr</t>
  </si>
  <si>
    <t>20100671Bridgend</t>
  </si>
  <si>
    <t>20080671Bro Morgannwg</t>
  </si>
  <si>
    <t>20080671The Vale of Glamorgan</t>
  </si>
  <si>
    <t>20090671Bro Morgannwg</t>
  </si>
  <si>
    <t>20090671The Vale of Glamorgan</t>
  </si>
  <si>
    <t>20100671Bro Morgannwg</t>
  </si>
  <si>
    <t>20100671The Vale of Glamorgan</t>
  </si>
  <si>
    <t>20080671Rhondda Cynon Taf</t>
  </si>
  <si>
    <t>20090671Rhondda Cynon Taf</t>
  </si>
  <si>
    <t>20100671Rhondda Cynon Taf</t>
  </si>
  <si>
    <t>20080171Merthyr Tudful</t>
  </si>
  <si>
    <t>20080171Merthyr Tydfil</t>
  </si>
  <si>
    <t>20080671Merthyr Tudful</t>
  </si>
  <si>
    <t>20080671Merthyr Tydfil</t>
  </si>
  <si>
    <t>20090171Merthyr Tudful</t>
  </si>
  <si>
    <t>20090171Merthyr Tydfil</t>
  </si>
  <si>
    <t>20090671Merthyr Tudful</t>
  </si>
  <si>
    <t>20090671Merthyr Tydfil</t>
  </si>
  <si>
    <t>20100171Merthyr Tudful</t>
  </si>
  <si>
    <t>20100171Merthyr Tydfil</t>
  </si>
  <si>
    <t>20100671Merthyr Tudful</t>
  </si>
  <si>
    <t>20100671Merthyr Tydfil</t>
  </si>
  <si>
    <t>20110171Merthyr Tudful</t>
  </si>
  <si>
    <t>20110171Merthyr Tydfil</t>
  </si>
  <si>
    <t>20120171Merthyr Tudful</t>
  </si>
  <si>
    <t>20120171Merthyr Tydfil</t>
  </si>
  <si>
    <t>20140171Merthyr Tudful</t>
  </si>
  <si>
    <t>20140171Merthyr Tydfil</t>
  </si>
  <si>
    <t>20150171Merthyr Tudful</t>
  </si>
  <si>
    <t>20150171Merthyr Tydfil</t>
  </si>
  <si>
    <t>20160171Merthyr Tudful</t>
  </si>
  <si>
    <t>20160171Merthyr Tydfil</t>
  </si>
  <si>
    <t>20170171Merthyr Tudful</t>
  </si>
  <si>
    <t>20170171Merthyr Tydfil</t>
  </si>
  <si>
    <t>20180171Merthyr Tudful</t>
  </si>
  <si>
    <t>20180171Merthyr Tydfil</t>
  </si>
  <si>
    <t>20190171Merthyr Tudful</t>
  </si>
  <si>
    <t>20190171Merthyr Tydfil</t>
  </si>
  <si>
    <t>20200171Merthyr Tudful</t>
  </si>
  <si>
    <t>20200171Merthyr Tydfil</t>
  </si>
  <si>
    <t>20210171Merthyr Tudful</t>
  </si>
  <si>
    <t>20210171Merthyr Tydfil</t>
  </si>
  <si>
    <t>20220171Merthyr Tudful</t>
  </si>
  <si>
    <t>20220171Merthyr Tydfil</t>
  </si>
  <si>
    <t>20080671Caerffili</t>
  </si>
  <si>
    <t>20080671Caerphilly</t>
  </si>
  <si>
    <t>20090671Caerffili</t>
  </si>
  <si>
    <t>20090671Caerphilly</t>
  </si>
  <si>
    <t>20100671Caerffili</t>
  </si>
  <si>
    <t>20100671Caerphilly</t>
  </si>
  <si>
    <t>20080171Blaenau Gwent</t>
  </si>
  <si>
    <t>20080671Blaenau Gwent</t>
  </si>
  <si>
    <t>20090671Blaenau Gwent</t>
  </si>
  <si>
    <t>20100671Blaenau Gwent</t>
  </si>
  <si>
    <t>20110171Blaenau Gwent</t>
  </si>
  <si>
    <t>20120171Blaenau Gwent</t>
  </si>
  <si>
    <t>20130171Blaenau Gwent</t>
  </si>
  <si>
    <t>20140171Blaenau Gwent</t>
  </si>
  <si>
    <t>20150171Blaenau Gwent</t>
  </si>
  <si>
    <t>20160171Blaenau Gwent</t>
  </si>
  <si>
    <t>20170171Blaenau Gwent</t>
  </si>
  <si>
    <t>20180171Blaenau Gwent</t>
  </si>
  <si>
    <t>20190171Blaenau Gwent</t>
  </si>
  <si>
    <t>20200171Blaenau Gwent</t>
  </si>
  <si>
    <t>20210171Blaenau Gwent</t>
  </si>
  <si>
    <t>20220171Blaenau Gwent</t>
  </si>
  <si>
    <t>20230171Blaenau Gwent</t>
  </si>
  <si>
    <t>20080671Torfaen</t>
  </si>
  <si>
    <t>20090671Torfaen</t>
  </si>
  <si>
    <t>20100671Torfaen</t>
  </si>
  <si>
    <t>20080171Sir Fynwy</t>
  </si>
  <si>
    <t>20080171Monmouthshire</t>
  </si>
  <si>
    <t>20080671Sir Fynwy</t>
  </si>
  <si>
    <t>20080671Monmouthshire</t>
  </si>
  <si>
    <t>20090171Sir Fynwy</t>
  </si>
  <si>
    <t>20090171Monmouthshire</t>
  </si>
  <si>
    <t>20090671Sir Fynwy</t>
  </si>
  <si>
    <t>20090671Monmouthshire</t>
  </si>
  <si>
    <t>20100171Sir Fynwy</t>
  </si>
  <si>
    <t>20100171Monmouthshire</t>
  </si>
  <si>
    <t>20100671Sir Fynwy</t>
  </si>
  <si>
    <t>20100671Monmouthshire</t>
  </si>
  <si>
    <t>20110171Sir Fynwy</t>
  </si>
  <si>
    <t>20110171Monmouthshire</t>
  </si>
  <si>
    <t>20120171Sir Fynwy</t>
  </si>
  <si>
    <t>20120171Monmouthshire</t>
  </si>
  <si>
    <t>20130171Sir Fynwy</t>
  </si>
  <si>
    <t>20130171Monmouthshire</t>
  </si>
  <si>
    <t>20140171Sir Fynwy</t>
  </si>
  <si>
    <t>20140171Monmouthshire</t>
  </si>
  <si>
    <t>20150171Sir Fynwy</t>
  </si>
  <si>
    <t>20150171Monmouthshire</t>
  </si>
  <si>
    <t>20160171Sir Fynwy</t>
  </si>
  <si>
    <t>20160171Monmouthshire</t>
  </si>
  <si>
    <t>20170171Sir Fynwy</t>
  </si>
  <si>
    <t>20170171Monmouthshire</t>
  </si>
  <si>
    <t>20190171Sir Fynwy</t>
  </si>
  <si>
    <t>20190171Monmouthshire</t>
  </si>
  <si>
    <t>20200171Sir Fynwy</t>
  </si>
  <si>
    <t>20200171Monmouthshire</t>
  </si>
  <si>
    <t>20220171Sir Fynwy</t>
  </si>
  <si>
    <t>20220171Monmouthshire</t>
  </si>
  <si>
    <t>20230171Sir Fynwy</t>
  </si>
  <si>
    <t>20230171Monmouthshire</t>
  </si>
  <si>
    <t>20080171Casnewydd</t>
  </si>
  <si>
    <t>20080171Newport</t>
  </si>
  <si>
    <t>20080671Casnewydd</t>
  </si>
  <si>
    <t>20080671Newport</t>
  </si>
  <si>
    <t>20090671Casnewydd</t>
  </si>
  <si>
    <t>20090671Newport</t>
  </si>
  <si>
    <t>20100171Casnewydd</t>
  </si>
  <si>
    <t>20100171Newport</t>
  </si>
  <si>
    <t>20100671Casnewydd</t>
  </si>
  <si>
    <t>20100671Newport</t>
  </si>
  <si>
    <t>20110171Casnewydd</t>
  </si>
  <si>
    <t>20110171Newport</t>
  </si>
  <si>
    <t>20120171Casnewydd</t>
  </si>
  <si>
    <t>20120171Newport</t>
  </si>
  <si>
    <t>20130171Casnewydd</t>
  </si>
  <si>
    <t>20130171Newport</t>
  </si>
  <si>
    <t>20140171Casnewydd</t>
  </si>
  <si>
    <t>20140171Newport</t>
  </si>
  <si>
    <t>20150171Casnewydd</t>
  </si>
  <si>
    <t>20150171Newport</t>
  </si>
  <si>
    <t>20160171Casnewydd</t>
  </si>
  <si>
    <t>20160171Newport</t>
  </si>
  <si>
    <t>20080671Caerdydd</t>
  </si>
  <si>
    <t>20080671Cardiff</t>
  </si>
  <si>
    <t>20090671Caerdydd</t>
  </si>
  <si>
    <t>20090671Cardiff</t>
  </si>
  <si>
    <t>20100671Caerdydd</t>
  </si>
  <si>
    <t>20100671Cardiff</t>
  </si>
  <si>
    <t>200806121Ynys Môn</t>
  </si>
  <si>
    <t>200806121Isle of Anglesey</t>
  </si>
  <si>
    <t>200906121Ynys Môn</t>
  </si>
  <si>
    <t>200906121Isle of Anglesey</t>
  </si>
  <si>
    <t>201006121Ynys Môn</t>
  </si>
  <si>
    <t>201006121Isle of Anglesey</t>
  </si>
  <si>
    <t>200806121Gwynedd</t>
  </si>
  <si>
    <t>200906121Gwynedd</t>
  </si>
  <si>
    <t>201006121Gwynedd</t>
  </si>
  <si>
    <t>200806121Conwy</t>
  </si>
  <si>
    <t>200906121Conwy</t>
  </si>
  <si>
    <t>201006121Conwy</t>
  </si>
  <si>
    <t>200806121Sir Ddinbych</t>
  </si>
  <si>
    <t>200806121Denbighshire</t>
  </si>
  <si>
    <t>200906121Sir Ddinbych</t>
  </si>
  <si>
    <t>200906121Denbighshire</t>
  </si>
  <si>
    <t>201006121Sir Ddinbych</t>
  </si>
  <si>
    <t>201006121Denbighshire</t>
  </si>
  <si>
    <t>200806121Sir y Fflint</t>
  </si>
  <si>
    <t>200806121Flintshire</t>
  </si>
  <si>
    <t>200906121Sir y Fflint</t>
  </si>
  <si>
    <t>200906121Flintshire</t>
  </si>
  <si>
    <t>201006121Sir y Fflint</t>
  </si>
  <si>
    <t>201006121Flintshire</t>
  </si>
  <si>
    <t>200806121Wrecsam</t>
  </si>
  <si>
    <t>200806121Wrexham</t>
  </si>
  <si>
    <t>200906121Wrecsam</t>
  </si>
  <si>
    <t>200906121Wrexham</t>
  </si>
  <si>
    <t>201006121Wrecsam</t>
  </si>
  <si>
    <t>201006121Wrexham</t>
  </si>
  <si>
    <t>200806121Powys</t>
  </si>
  <si>
    <t>200906121Powys</t>
  </si>
  <si>
    <t>201006121Powys</t>
  </si>
  <si>
    <t>200806121Ceredigion</t>
  </si>
  <si>
    <t>200906121Ceredigion</t>
  </si>
  <si>
    <t>201006121Ceredigion</t>
  </si>
  <si>
    <t>200806121Sir Benfro</t>
  </si>
  <si>
    <t>200806121Pembrokeshire</t>
  </si>
  <si>
    <t>200906121Sir Benfro</t>
  </si>
  <si>
    <t>200906121Pembrokeshire</t>
  </si>
  <si>
    <t>201006121Sir Benfro</t>
  </si>
  <si>
    <t>201006121Pembrokeshire</t>
  </si>
  <si>
    <t>200806121Sir Gaerfyrddin</t>
  </si>
  <si>
    <t>200806121Carmarthenshire</t>
  </si>
  <si>
    <t>200906121Sir Gaerfyrddin</t>
  </si>
  <si>
    <t>200906121Carmarthenshire</t>
  </si>
  <si>
    <t>201006121Sir Gaerfyrddin</t>
  </si>
  <si>
    <t>201006121Carmarthenshire</t>
  </si>
  <si>
    <t>200806121Abertawe</t>
  </si>
  <si>
    <t>200806121Swansea</t>
  </si>
  <si>
    <t>200906121Abertawe</t>
  </si>
  <si>
    <t>200906121Swansea</t>
  </si>
  <si>
    <t>201006121Abertawe</t>
  </si>
  <si>
    <t>201006121Swansea</t>
  </si>
  <si>
    <t>200806121Castell-nedd Port Talbot</t>
  </si>
  <si>
    <t>200806121Neath Port Talbot</t>
  </si>
  <si>
    <t>200906121Castell-nedd Port Talbot</t>
  </si>
  <si>
    <t>200906121Neath Port Talbot</t>
  </si>
  <si>
    <t>201006121Castell-nedd Port Talbot</t>
  </si>
  <si>
    <t>201006121Neath Port Talbot</t>
  </si>
  <si>
    <t>200806121Pen-y-bont ar Ogwr</t>
  </si>
  <si>
    <t>200806121Bridgend</t>
  </si>
  <si>
    <t>200901121Pen-y-bont ar Ogwr</t>
  </si>
  <si>
    <t>200901121Bridgend</t>
  </si>
  <si>
    <t>200906121Pen-y-bont ar Ogwr</t>
  </si>
  <si>
    <t>200906121Bridgend</t>
  </si>
  <si>
    <t>201001121Pen-y-bont ar Ogwr</t>
  </si>
  <si>
    <t>201001121Bridgend</t>
  </si>
  <si>
    <t>201006121Pen-y-bont ar Ogwr</t>
  </si>
  <si>
    <t>201006121Bridgend</t>
  </si>
  <si>
    <t>201101121Pen-y-bont ar Ogwr</t>
  </si>
  <si>
    <t>201101121Bridgend</t>
  </si>
  <si>
    <t>201201121Pen-y-bont ar Ogwr</t>
  </si>
  <si>
    <t>201201121Bridgend</t>
  </si>
  <si>
    <t>201301121Pen-y-bont ar Ogwr</t>
  </si>
  <si>
    <t>201301121Bridgend</t>
  </si>
  <si>
    <t>200806121Bro Morgannwg</t>
  </si>
  <si>
    <t>200806121The Vale of Glamorgan</t>
  </si>
  <si>
    <t>200906121Bro Morgannwg</t>
  </si>
  <si>
    <t>200906121The Vale of Glamorgan</t>
  </si>
  <si>
    <t>201006121Bro Morgannwg</t>
  </si>
  <si>
    <t>201006121The Vale of Glamorgan</t>
  </si>
  <si>
    <t>200806121Rhondda Cynon Taf</t>
  </si>
  <si>
    <t>200906121Rhondda Cynon Taf</t>
  </si>
  <si>
    <t>201006121Rhondda Cynon Taf</t>
  </si>
  <si>
    <t>200801121Merthyr Tudful</t>
  </si>
  <si>
    <t>200801121Merthyr Tydfil</t>
  </si>
  <si>
    <t>200806121Merthyr Tudful</t>
  </si>
  <si>
    <t>200806121Merthyr Tydfil</t>
  </si>
  <si>
    <t>200901121Merthyr Tudful</t>
  </si>
  <si>
    <t>200901121Merthyr Tydfil</t>
  </si>
  <si>
    <t>200906121Merthyr Tudful</t>
  </si>
  <si>
    <t>200906121Merthyr Tydfil</t>
  </si>
  <si>
    <t>201001121Merthyr Tudful</t>
  </si>
  <si>
    <t>201001121Merthyr Tydfil</t>
  </si>
  <si>
    <t>201006121Merthyr Tudful</t>
  </si>
  <si>
    <t>201006121Merthyr Tydfil</t>
  </si>
  <si>
    <t>201101121Merthyr Tudful</t>
  </si>
  <si>
    <t>201101121Merthyr Tydfil</t>
  </si>
  <si>
    <t>201201121Merthyr Tudful</t>
  </si>
  <si>
    <t>201201121Merthyr Tydfil</t>
  </si>
  <si>
    <t>201301121Merthyr Tudful</t>
  </si>
  <si>
    <t>201301121Merthyr Tydfil</t>
  </si>
  <si>
    <t>201401121Merthyr Tudful</t>
  </si>
  <si>
    <t>201401121Merthyr Tydfil</t>
  </si>
  <si>
    <t>201501121Merthyr Tudful</t>
  </si>
  <si>
    <t>201501121Merthyr Tydfil</t>
  </si>
  <si>
    <t>201601121Merthyr Tudful</t>
  </si>
  <si>
    <t>201601121Merthyr Tydfil</t>
  </si>
  <si>
    <t>201701121Merthyr Tudful</t>
  </si>
  <si>
    <t>201701121Merthyr Tydfil</t>
  </si>
  <si>
    <t>201801121Merthyr Tudful</t>
  </si>
  <si>
    <t>201801121Merthyr Tydfil</t>
  </si>
  <si>
    <t>201901121Merthyr Tudful</t>
  </si>
  <si>
    <t>201901121Merthyr Tydfil</t>
  </si>
  <si>
    <t>202001121Merthyr Tudful</t>
  </si>
  <si>
    <t>202001121Merthyr Tydfil</t>
  </si>
  <si>
    <t>202101121Merthyr Tudful</t>
  </si>
  <si>
    <t>202101121Merthyr Tydfil</t>
  </si>
  <si>
    <t>202201121Merthyr Tudful</t>
  </si>
  <si>
    <t>202201121Merthyr Tydfil</t>
  </si>
  <si>
    <t>202301121Merthyr Tudful</t>
  </si>
  <si>
    <t>202301121Merthyr Tydfil</t>
  </si>
  <si>
    <t>200806121Caerffili</t>
  </si>
  <si>
    <t>200806121Caerphilly</t>
  </si>
  <si>
    <t>200906121Caerffili</t>
  </si>
  <si>
    <t>200906121Caerphilly</t>
  </si>
  <si>
    <t>201006121Caerffili</t>
  </si>
  <si>
    <t>201006121Caerphilly</t>
  </si>
  <si>
    <t>200801121Blaenau Gwent</t>
  </si>
  <si>
    <t>200806121Blaenau Gwent</t>
  </si>
  <si>
    <t>200901121Blaenau Gwent</t>
  </si>
  <si>
    <t>200906121Blaenau Gwent</t>
  </si>
  <si>
    <t>201001121Blaenau Gwent</t>
  </si>
  <si>
    <t>201006121Blaenau Gwent</t>
  </si>
  <si>
    <t>201101121Blaenau Gwent</t>
  </si>
  <si>
    <t>201201121Blaenau Gwent</t>
  </si>
  <si>
    <t>201301121Blaenau Gwent</t>
  </si>
  <si>
    <t>201401121Blaenau Gwent</t>
  </si>
  <si>
    <t>201501121Blaenau Gwent</t>
  </si>
  <si>
    <t>201601121Blaenau Gwent</t>
  </si>
  <si>
    <t>201701121Blaenau Gwent</t>
  </si>
  <si>
    <t>201801121Blaenau Gwent</t>
  </si>
  <si>
    <t>201901121Blaenau Gwent</t>
  </si>
  <si>
    <t>202001121Blaenau Gwent</t>
  </si>
  <si>
    <t>202101121Blaenau Gwent</t>
  </si>
  <si>
    <t>202201121Blaenau Gwent</t>
  </si>
  <si>
    <t>202301121Blaenau Gwent</t>
  </si>
  <si>
    <t>200806121Torfaen</t>
  </si>
  <si>
    <t>200906121Torfaen</t>
  </si>
  <si>
    <t>201006121Torfaen</t>
  </si>
  <si>
    <t>200801121Sir Fynwy</t>
  </si>
  <si>
    <t>200801121Monmouthshire</t>
  </si>
  <si>
    <t>200806121Sir Fynwy</t>
  </si>
  <si>
    <t>200806121Monmouthshire</t>
  </si>
  <si>
    <t>200901121Sir Fynwy</t>
  </si>
  <si>
    <t>200901121Monmouthshire</t>
  </si>
  <si>
    <t>200906121Sir Fynwy</t>
  </si>
  <si>
    <t>200906121Monmouthshire</t>
  </si>
  <si>
    <t>201001121Sir Fynwy</t>
  </si>
  <si>
    <t>201001121Monmouthshire</t>
  </si>
  <si>
    <t>201006121Sir Fynwy</t>
  </si>
  <si>
    <t>201006121Monmouthshire</t>
  </si>
  <si>
    <t>201101121Sir Fynwy</t>
  </si>
  <si>
    <t>201101121Monmouthshire</t>
  </si>
  <si>
    <t>201201121Sir Fynwy</t>
  </si>
  <si>
    <t>201201121Monmouthshire</t>
  </si>
  <si>
    <t>201301121Sir Fynwy</t>
  </si>
  <si>
    <t>201301121Monmouthshire</t>
  </si>
  <si>
    <t>201401121Sir Fynwy</t>
  </si>
  <si>
    <t>201401121Monmouthshire</t>
  </si>
  <si>
    <t>201501121Sir Fynwy</t>
  </si>
  <si>
    <t>201501121Monmouthshire</t>
  </si>
  <si>
    <t>201601121Sir Fynwy</t>
  </si>
  <si>
    <t>201601121Monmouthshire</t>
  </si>
  <si>
    <t>201701121Sir Fynwy</t>
  </si>
  <si>
    <t>201701121Monmouthshire</t>
  </si>
  <si>
    <t>201801121Sir Fynwy</t>
  </si>
  <si>
    <t>201801121Monmouthshire</t>
  </si>
  <si>
    <t>201901121Sir Fynwy</t>
  </si>
  <si>
    <t>201901121Monmouthshire</t>
  </si>
  <si>
    <t>202001121Sir Fynwy</t>
  </si>
  <si>
    <t>202001121Monmouthshire</t>
  </si>
  <si>
    <t>202101121Sir Fynwy</t>
  </si>
  <si>
    <t>202101121Monmouthshire</t>
  </si>
  <si>
    <t>202201121Sir Fynwy</t>
  </si>
  <si>
    <t>202201121Monmouthshire</t>
  </si>
  <si>
    <t>202301121Sir Fynwy</t>
  </si>
  <si>
    <t>202301121Monmouthshire</t>
  </si>
  <si>
    <t>200801121Casnewydd</t>
  </si>
  <si>
    <t>200801121Newport</t>
  </si>
  <si>
    <t>200806121Casnewydd</t>
  </si>
  <si>
    <t>200806121Newport</t>
  </si>
  <si>
    <t>200901121Casnewydd</t>
  </si>
  <si>
    <t>200901121Newport</t>
  </si>
  <si>
    <t>200906121Casnewydd</t>
  </si>
  <si>
    <t>200906121Newport</t>
  </si>
  <si>
    <t>201001121Casnewydd</t>
  </si>
  <si>
    <t>201001121Newport</t>
  </si>
  <si>
    <t>201006121Casnewydd</t>
  </si>
  <si>
    <t>201006121Newport</t>
  </si>
  <si>
    <t>201101121Casnewydd</t>
  </si>
  <si>
    <t>201101121Newport</t>
  </si>
  <si>
    <t>201201121Casnewydd</t>
  </si>
  <si>
    <t>201201121Newport</t>
  </si>
  <si>
    <t>201301121Casnewydd</t>
  </si>
  <si>
    <t>201301121Newport</t>
  </si>
  <si>
    <t>201601121Casnewydd</t>
  </si>
  <si>
    <t>201601121Newport</t>
  </si>
  <si>
    <t>201701121Casnewydd</t>
  </si>
  <si>
    <t>201701121Newport</t>
  </si>
  <si>
    <t>201801121Casnewydd</t>
  </si>
  <si>
    <t>201801121Newport</t>
  </si>
  <si>
    <t>201901121Casnewydd</t>
  </si>
  <si>
    <t>201901121Newport</t>
  </si>
  <si>
    <t>202001121Casnewydd</t>
  </si>
  <si>
    <t>202001121Newport</t>
  </si>
  <si>
    <t>202101121Casnewydd</t>
  </si>
  <si>
    <t>202101121Newport</t>
  </si>
  <si>
    <t>200806121Caerdydd</t>
  </si>
  <si>
    <t>200806121Cardiff</t>
  </si>
  <si>
    <t>200906121Caerdydd</t>
  </si>
  <si>
    <t>200906121Cardiff</t>
  </si>
  <si>
    <t>201006121Caerdydd</t>
  </si>
  <si>
    <t>201006121Cardiff</t>
  </si>
  <si>
    <t>200806111Ynys Môn</t>
  </si>
  <si>
    <t>200806111Isle of Anglesey</t>
  </si>
  <si>
    <t>200906111Ynys Môn</t>
  </si>
  <si>
    <t>200906111Isle of Anglesey</t>
  </si>
  <si>
    <t>201006111Ynys Môn</t>
  </si>
  <si>
    <t>201006111Isle of Anglesey</t>
  </si>
  <si>
    <t>200806111Gwynedd</t>
  </si>
  <si>
    <t>200906111Gwynedd</t>
  </si>
  <si>
    <t>201006111Gwynedd</t>
  </si>
  <si>
    <t>200806111Conwy</t>
  </si>
  <si>
    <t>200906111Conwy</t>
  </si>
  <si>
    <t>201006111Conwy</t>
  </si>
  <si>
    <t>200806111Sir Ddinbych</t>
  </si>
  <si>
    <t>200806111Denbighshire</t>
  </si>
  <si>
    <t>200906111Sir Ddinbych</t>
  </si>
  <si>
    <t>200906111Denbighshire</t>
  </si>
  <si>
    <t>201006111Sir Ddinbych</t>
  </si>
  <si>
    <t>201006111Denbighshire</t>
  </si>
  <si>
    <t>200806111Sir y Fflint</t>
  </si>
  <si>
    <t>200806111Flintshire</t>
  </si>
  <si>
    <t>200906111Sir y Fflint</t>
  </si>
  <si>
    <t>200906111Flintshire</t>
  </si>
  <si>
    <t>201006111Sir y Fflint</t>
  </si>
  <si>
    <t>201006111Flintshire</t>
  </si>
  <si>
    <t>200806111Wrecsam</t>
  </si>
  <si>
    <t>200806111Wrexham</t>
  </si>
  <si>
    <t>200906111Wrecsam</t>
  </si>
  <si>
    <t>200906111Wrexham</t>
  </si>
  <si>
    <t>201006111Wrecsam</t>
  </si>
  <si>
    <t>201006111Wrexham</t>
  </si>
  <si>
    <t>200806111Powys</t>
  </si>
  <si>
    <t>200906111Powys</t>
  </si>
  <si>
    <t>201006111Powys</t>
  </si>
  <si>
    <t>200806111Ceredigion</t>
  </si>
  <si>
    <t>200906111Ceredigion</t>
  </si>
  <si>
    <t>201006111Ceredigion</t>
  </si>
  <si>
    <t>200806111Sir Benfro</t>
  </si>
  <si>
    <t>200806111Pembrokeshire</t>
  </si>
  <si>
    <t>200906111Sir Benfro</t>
  </si>
  <si>
    <t>200906111Pembrokeshire</t>
  </si>
  <si>
    <t>201006111Sir Benfro</t>
  </si>
  <si>
    <t>201006111Pembrokeshire</t>
  </si>
  <si>
    <t>200806111Sir Gaerfyrddin</t>
  </si>
  <si>
    <t>200806111Carmarthenshire</t>
  </si>
  <si>
    <t>200906111Sir Gaerfyrddin</t>
  </si>
  <si>
    <t>200906111Carmarthenshire</t>
  </si>
  <si>
    <t>201006111Sir Gaerfyrddin</t>
  </si>
  <si>
    <t>201006111Carmarthenshire</t>
  </si>
  <si>
    <t>200806111Abertawe</t>
  </si>
  <si>
    <t>200806111Swansea</t>
  </si>
  <si>
    <t>200906111Abertawe</t>
  </si>
  <si>
    <t>200906111Swansea</t>
  </si>
  <si>
    <t>201006111Abertawe</t>
  </si>
  <si>
    <t>201006111Swansea</t>
  </si>
  <si>
    <t>200806111Castell-nedd Port Talbot</t>
  </si>
  <si>
    <t>200806111Neath Port Talbot</t>
  </si>
  <si>
    <t>200906111Castell-nedd Port Talbot</t>
  </si>
  <si>
    <t>200906111Neath Port Talbot</t>
  </si>
  <si>
    <t>201006111Castell-nedd Port Talbot</t>
  </si>
  <si>
    <t>201006111Neath Port Talbot</t>
  </si>
  <si>
    <t>200801111Pen-y-bont ar Ogwr</t>
  </si>
  <si>
    <t>200801111Bridgend</t>
  </si>
  <si>
    <t>200806111Pen-y-bont ar Ogwr</t>
  </si>
  <si>
    <t>200806111Bridgend</t>
  </si>
  <si>
    <t>200901111Pen-y-bont ar Ogwr</t>
  </si>
  <si>
    <t>200901111Bridgend</t>
  </si>
  <si>
    <t>200906111Pen-y-bont ar Ogwr</t>
  </si>
  <si>
    <t>200906111Bridgend</t>
  </si>
  <si>
    <t>201001111Pen-y-bont ar Ogwr</t>
  </si>
  <si>
    <t>201001111Bridgend</t>
  </si>
  <si>
    <t>201006111Pen-y-bont ar Ogwr</t>
  </si>
  <si>
    <t>201006111Bridgend</t>
  </si>
  <si>
    <t>201101111Pen-y-bont ar Ogwr</t>
  </si>
  <si>
    <t>201101111Bridgend</t>
  </si>
  <si>
    <t>201201111Pen-y-bont ar Ogwr</t>
  </si>
  <si>
    <t>201201111Bridgend</t>
  </si>
  <si>
    <t>200806111Bro Morgannwg</t>
  </si>
  <si>
    <t>200806111The Vale of Glamorgan</t>
  </si>
  <si>
    <t>200906111Bro Morgannwg</t>
  </si>
  <si>
    <t>200906111The Vale of Glamorgan</t>
  </si>
  <si>
    <t>201006111Bro Morgannwg</t>
  </si>
  <si>
    <t>201006111The Vale of Glamorgan</t>
  </si>
  <si>
    <t>200806111Rhondda Cynon Taf</t>
  </si>
  <si>
    <t>200906111Rhondda Cynon Taf</t>
  </si>
  <si>
    <t>201006111Rhondda Cynon Taf</t>
  </si>
  <si>
    <t>200801111Merthyr Tudful</t>
  </si>
  <si>
    <t>200801111Merthyr Tydfil</t>
  </si>
  <si>
    <t>200806111Merthyr Tudful</t>
  </si>
  <si>
    <t>200806111Merthyr Tydfil</t>
  </si>
  <si>
    <t>200901111Merthyr Tudful</t>
  </si>
  <si>
    <t>200901111Merthyr Tydfil</t>
  </si>
  <si>
    <t>200906111Merthyr Tudful</t>
  </si>
  <si>
    <t>200906111Merthyr Tydfil</t>
  </si>
  <si>
    <t>201001111Merthyr Tudful</t>
  </si>
  <si>
    <t>201001111Merthyr Tydfil</t>
  </si>
  <si>
    <t>201006111Merthyr Tudful</t>
  </si>
  <si>
    <t>201006111Merthyr Tydfil</t>
  </si>
  <si>
    <t>201101111Merthyr Tudful</t>
  </si>
  <si>
    <t>201101111Merthyr Tydfil</t>
  </si>
  <si>
    <t>201201111Merthyr Tudful</t>
  </si>
  <si>
    <t>201201111Merthyr Tydfil</t>
  </si>
  <si>
    <t>201301111Merthyr Tudful</t>
  </si>
  <si>
    <t>201301111Merthyr Tydfil</t>
  </si>
  <si>
    <t>201401111Merthyr Tudful</t>
  </si>
  <si>
    <t>201401111Merthyr Tydfil</t>
  </si>
  <si>
    <t>201501111Merthyr Tudful</t>
  </si>
  <si>
    <t>201501111Merthyr Tydfil</t>
  </si>
  <si>
    <t>201601111Merthyr Tudful</t>
  </si>
  <si>
    <t>201601111Merthyr Tydfil</t>
  </si>
  <si>
    <t>201701111Merthyr Tudful</t>
  </si>
  <si>
    <t>201701111Merthyr Tydfil</t>
  </si>
  <si>
    <t>201801111Merthyr Tudful</t>
  </si>
  <si>
    <t>201801111Merthyr Tydfil</t>
  </si>
  <si>
    <t>201901111Merthyr Tudful</t>
  </si>
  <si>
    <t>201901111Merthyr Tydfil</t>
  </si>
  <si>
    <t>202001111Merthyr Tudful</t>
  </si>
  <si>
    <t>202001111Merthyr Tydfil</t>
  </si>
  <si>
    <t>202101111Merthyr Tudful</t>
  </si>
  <si>
    <t>202101111Merthyr Tydfil</t>
  </si>
  <si>
    <t>202201111Merthyr Tudful</t>
  </si>
  <si>
    <t>202201111Merthyr Tydfil</t>
  </si>
  <si>
    <t>202301111Merthyr Tudful</t>
  </si>
  <si>
    <t>202301111Merthyr Tydfil</t>
  </si>
  <si>
    <t>200806111Caerffili</t>
  </si>
  <si>
    <t>200806111Caerphilly</t>
  </si>
  <si>
    <t>200906111Caerffili</t>
  </si>
  <si>
    <t>200906111Caerphilly</t>
  </si>
  <si>
    <t>201006111Caerffili</t>
  </si>
  <si>
    <t>201006111Caerphilly</t>
  </si>
  <si>
    <t>200801111Blaenau Gwent</t>
  </si>
  <si>
    <t>200806111Blaenau Gwent</t>
  </si>
  <si>
    <t>200901111Blaenau Gwent</t>
  </si>
  <si>
    <t>200906111Blaenau Gwent</t>
  </si>
  <si>
    <t>201001111Blaenau Gwent</t>
  </si>
  <si>
    <t>201006111Blaenau Gwent</t>
  </si>
  <si>
    <t>201101111Blaenau Gwent</t>
  </si>
  <si>
    <t>201201111Blaenau Gwent</t>
  </si>
  <si>
    <t>201301111Blaenau Gwent</t>
  </si>
  <si>
    <t>201401111Blaenau Gwent</t>
  </si>
  <si>
    <t>201501111Blaenau Gwent</t>
  </si>
  <si>
    <t>201601111Blaenau Gwent</t>
  </si>
  <si>
    <t>201701111Blaenau Gwent</t>
  </si>
  <si>
    <t>201801111Blaenau Gwent</t>
  </si>
  <si>
    <t>201901111Blaenau Gwent</t>
  </si>
  <si>
    <t>202001111Blaenau Gwent</t>
  </si>
  <si>
    <t>202101111Blaenau Gwent</t>
  </si>
  <si>
    <t>202301111Blaenau Gwent</t>
  </si>
  <si>
    <t>200806111Torfaen</t>
  </si>
  <si>
    <t>200906111Torfaen</t>
  </si>
  <si>
    <t>201006111Torfaen</t>
  </si>
  <si>
    <t>200801111Sir Fynwy</t>
  </si>
  <si>
    <t>200801111Monmouthshire</t>
  </si>
  <si>
    <t>200806111Sir Fynwy</t>
  </si>
  <si>
    <t>200806111Monmouthshire</t>
  </si>
  <si>
    <t>200901111Sir Fynwy</t>
  </si>
  <si>
    <t>200901111Monmouthshire</t>
  </si>
  <si>
    <t>200906111Sir Fynwy</t>
  </si>
  <si>
    <t>200906111Monmouthshire</t>
  </si>
  <si>
    <t>201001111Sir Fynwy</t>
  </si>
  <si>
    <t>201001111Monmouthshire</t>
  </si>
  <si>
    <t>201006111Sir Fynwy</t>
  </si>
  <si>
    <t>201006111Monmouthshire</t>
  </si>
  <si>
    <t>201101111Sir Fynwy</t>
  </si>
  <si>
    <t>201101111Monmouthshire</t>
  </si>
  <si>
    <t>201201111Sir Fynwy</t>
  </si>
  <si>
    <t>201201111Monmouthshire</t>
  </si>
  <si>
    <t>201301111Sir Fynwy</t>
  </si>
  <si>
    <t>201301111Monmouthshire</t>
  </si>
  <si>
    <t>201401111Sir Fynwy</t>
  </si>
  <si>
    <t>201401111Monmouthshire</t>
  </si>
  <si>
    <t>201501111Sir Fynwy</t>
  </si>
  <si>
    <t>201501111Monmouthshire</t>
  </si>
  <si>
    <t>201601111Sir Fynwy</t>
  </si>
  <si>
    <t>201601111Monmouthshire</t>
  </si>
  <si>
    <t>201701111Sir Fynwy</t>
  </si>
  <si>
    <t>201701111Monmouthshire</t>
  </si>
  <si>
    <t>201801111Sir Fynwy</t>
  </si>
  <si>
    <t>201801111Monmouthshire</t>
  </si>
  <si>
    <t>201901111Sir Fynwy</t>
  </si>
  <si>
    <t>201901111Monmouthshire</t>
  </si>
  <si>
    <t>202001111Sir Fynwy</t>
  </si>
  <si>
    <t>202001111Monmouthshire</t>
  </si>
  <si>
    <t>202101111Sir Fynwy</t>
  </si>
  <si>
    <t>202101111Monmouthshire</t>
  </si>
  <si>
    <t>202201111Sir Fynwy</t>
  </si>
  <si>
    <t>202201111Monmouthshire</t>
  </si>
  <si>
    <t>202301111Sir Fynwy</t>
  </si>
  <si>
    <t>202301111Monmouthshire</t>
  </si>
  <si>
    <t>200801111Casnewydd</t>
  </si>
  <si>
    <t>200801111Newport</t>
  </si>
  <si>
    <t>200806111Casnewydd</t>
  </si>
  <si>
    <t>200806111Newport</t>
  </si>
  <si>
    <t>200901111Casnewydd</t>
  </si>
  <si>
    <t>200901111Newport</t>
  </si>
  <si>
    <t>200906111Casnewydd</t>
  </si>
  <si>
    <t>200906111Newport</t>
  </si>
  <si>
    <t>201001111Casnewydd</t>
  </si>
  <si>
    <t>201001111Newport</t>
  </si>
  <si>
    <t>201006111Casnewydd</t>
  </si>
  <si>
    <t>201006111Newport</t>
  </si>
  <si>
    <t>201101111Casnewydd</t>
  </si>
  <si>
    <t>201101111Newport</t>
  </si>
  <si>
    <t>201201111Casnewydd</t>
  </si>
  <si>
    <t>201201111Newport</t>
  </si>
  <si>
    <t>201501111Casnewydd</t>
  </si>
  <si>
    <t>201501111Newport</t>
  </si>
  <si>
    <t>201601111Casnewydd</t>
  </si>
  <si>
    <t>201601111Newport</t>
  </si>
  <si>
    <t>201701111Casnewydd</t>
  </si>
  <si>
    <t>201701111Newport</t>
  </si>
  <si>
    <t>201801111Casnewydd</t>
  </si>
  <si>
    <t>201801111Newport</t>
  </si>
  <si>
    <t>201901111Casnewydd</t>
  </si>
  <si>
    <t>201901111Newport</t>
  </si>
  <si>
    <t>202001111Casnewydd</t>
  </si>
  <si>
    <t>202001111Newport</t>
  </si>
  <si>
    <t>200806111Caerdydd</t>
  </si>
  <si>
    <t>200806111Cardiff</t>
  </si>
  <si>
    <t>200906111Caerdydd</t>
  </si>
  <si>
    <t>200906111Cardiff</t>
  </si>
  <si>
    <t>201006111Caerdydd</t>
  </si>
  <si>
    <t>201006111Cardiff</t>
  </si>
  <si>
    <t>200806101Ynys Môn</t>
  </si>
  <si>
    <t>200806101Isle of Anglesey</t>
  </si>
  <si>
    <t>200906101Ynys Môn</t>
  </si>
  <si>
    <t>200906101Isle of Anglesey</t>
  </si>
  <si>
    <t>201006101Ynys Môn</t>
  </si>
  <si>
    <t>201006101Isle of Anglesey</t>
  </si>
  <si>
    <t>200806101Gwynedd</t>
  </si>
  <si>
    <t>200906101Gwynedd</t>
  </si>
  <si>
    <t>201006101Gwynedd</t>
  </si>
  <si>
    <t>200806101Conwy</t>
  </si>
  <si>
    <t>200906101Conwy</t>
  </si>
  <si>
    <t>201006101Conwy</t>
  </si>
  <si>
    <t>200806101Sir Ddinbych</t>
  </si>
  <si>
    <t>200806101Denbighshire</t>
  </si>
  <si>
    <t>200906101Sir Ddinbych</t>
  </si>
  <si>
    <t>200906101Denbighshire</t>
  </si>
  <si>
    <t>201006101Sir Ddinbych</t>
  </si>
  <si>
    <t>201006101Denbighshire</t>
  </si>
  <si>
    <t>200806101Sir y Fflint</t>
  </si>
  <si>
    <t>200806101Flintshire</t>
  </si>
  <si>
    <t>200906101Sir y Fflint</t>
  </si>
  <si>
    <t>200906101Flintshire</t>
  </si>
  <si>
    <t>201006101Sir y Fflint</t>
  </si>
  <si>
    <t>201006101Flintshire</t>
  </si>
  <si>
    <t>200806101Wrecsam</t>
  </si>
  <si>
    <t>200806101Wrexham</t>
  </si>
  <si>
    <t>200906101Wrecsam</t>
  </si>
  <si>
    <t>200906101Wrexham</t>
  </si>
  <si>
    <t>201006101Wrecsam</t>
  </si>
  <si>
    <t>201006101Wrexham</t>
  </si>
  <si>
    <t>200806101Powys</t>
  </si>
  <si>
    <t>200906101Powys</t>
  </si>
  <si>
    <t>201006101Powys</t>
  </si>
  <si>
    <t>200806101Ceredigion</t>
  </si>
  <si>
    <t>200906101Ceredigion</t>
  </si>
  <si>
    <t>201006101Ceredigion</t>
  </si>
  <si>
    <t>200806101Sir Benfro</t>
  </si>
  <si>
    <t>200806101Pembrokeshire</t>
  </si>
  <si>
    <t>200906101Sir Benfro</t>
  </si>
  <si>
    <t>200906101Pembrokeshire</t>
  </si>
  <si>
    <t>201006101Sir Benfro</t>
  </si>
  <si>
    <t>201006101Pembrokeshire</t>
  </si>
  <si>
    <t>200806101Sir Gaerfyrddin</t>
  </si>
  <si>
    <t>200806101Carmarthenshire</t>
  </si>
  <si>
    <t>200906101Sir Gaerfyrddin</t>
  </si>
  <si>
    <t>200906101Carmarthenshire</t>
  </si>
  <si>
    <t>201006101Sir Gaerfyrddin</t>
  </si>
  <si>
    <t>201006101Carmarthenshire</t>
  </si>
  <si>
    <t>200806101Abertawe</t>
  </si>
  <si>
    <t>200806101Swansea</t>
  </si>
  <si>
    <t>200906101Abertawe</t>
  </si>
  <si>
    <t>200906101Swansea</t>
  </si>
  <si>
    <t>201006101Abertawe</t>
  </si>
  <si>
    <t>201006101Swansea</t>
  </si>
  <si>
    <t>200806101Castell-nedd Port Talbot</t>
  </si>
  <si>
    <t>200806101Neath Port Talbot</t>
  </si>
  <si>
    <t>200906101Castell-nedd Port Talbot</t>
  </si>
  <si>
    <t>200906101Neath Port Talbot</t>
  </si>
  <si>
    <t>201006101Castell-nedd Port Talbot</t>
  </si>
  <si>
    <t>201006101Neath Port Talbot</t>
  </si>
  <si>
    <t>200801101Pen-y-bont ar Ogwr</t>
  </si>
  <si>
    <t>200801101Bridgend</t>
  </si>
  <si>
    <t>200806101Pen-y-bont ar Ogwr</t>
  </si>
  <si>
    <t>200806101Bridgend</t>
  </si>
  <si>
    <t>200901101Pen-y-bont ar Ogwr</t>
  </si>
  <si>
    <t>200901101Bridgend</t>
  </si>
  <si>
    <t>200906101Pen-y-bont ar Ogwr</t>
  </si>
  <si>
    <t>200906101Bridgend</t>
  </si>
  <si>
    <t>201001101Pen-y-bont ar Ogwr</t>
  </si>
  <si>
    <t>201001101Bridgend</t>
  </si>
  <si>
    <t>201006101Pen-y-bont ar Ogwr</t>
  </si>
  <si>
    <t>201006101Bridgend</t>
  </si>
  <si>
    <t>201101101Pen-y-bont ar Ogwr</t>
  </si>
  <si>
    <t>201101101Bridgend</t>
  </si>
  <si>
    <t>200806101Bro Morgannwg</t>
  </si>
  <si>
    <t>200806101The Vale of Glamorgan</t>
  </si>
  <si>
    <t>200906101Bro Morgannwg</t>
  </si>
  <si>
    <t>200906101The Vale of Glamorgan</t>
  </si>
  <si>
    <t>201006101Bro Morgannwg</t>
  </si>
  <si>
    <t>201006101The Vale of Glamorgan</t>
  </si>
  <si>
    <t>200806101Rhondda Cynon Taf</t>
  </si>
  <si>
    <t>200906101Rhondda Cynon Taf</t>
  </si>
  <si>
    <t>201006101Rhondda Cynon Taf</t>
  </si>
  <si>
    <t>200801101Merthyr Tudful</t>
  </si>
  <si>
    <t>200801101Merthyr Tydfil</t>
  </si>
  <si>
    <t>200806101Merthyr Tudful</t>
  </si>
  <si>
    <t>200806101Merthyr Tydfil</t>
  </si>
  <si>
    <t>200901101Merthyr Tudful</t>
  </si>
  <si>
    <t>200901101Merthyr Tydfil</t>
  </si>
  <si>
    <t>200906101Merthyr Tudful</t>
  </si>
  <si>
    <t>200906101Merthyr Tydfil</t>
  </si>
  <si>
    <t>201001101Merthyr Tudful</t>
  </si>
  <si>
    <t>201001101Merthyr Tydfil</t>
  </si>
  <si>
    <t>201006101Merthyr Tudful</t>
  </si>
  <si>
    <t>201006101Merthyr Tydfil</t>
  </si>
  <si>
    <t>201101101Merthyr Tudful</t>
  </si>
  <si>
    <t>201101101Merthyr Tydfil</t>
  </si>
  <si>
    <t>201201101Merthyr Tudful</t>
  </si>
  <si>
    <t>201201101Merthyr Tydfil</t>
  </si>
  <si>
    <t>201301101Merthyr Tudful</t>
  </si>
  <si>
    <t>201301101Merthyr Tydfil</t>
  </si>
  <si>
    <t>201401101Merthyr Tudful</t>
  </si>
  <si>
    <t>201401101Merthyr Tydfil</t>
  </si>
  <si>
    <t>201501101Merthyr Tudful</t>
  </si>
  <si>
    <t>201501101Merthyr Tydfil</t>
  </si>
  <si>
    <t>201601101Merthyr Tudful</t>
  </si>
  <si>
    <t>201601101Merthyr Tydfil</t>
  </si>
  <si>
    <t>201701101Merthyr Tudful</t>
  </si>
  <si>
    <t>201701101Merthyr Tydfil</t>
  </si>
  <si>
    <t>201801101Merthyr Tudful</t>
  </si>
  <si>
    <t>201801101Merthyr Tydfil</t>
  </si>
  <si>
    <t>201901101Merthyr Tudful</t>
  </si>
  <si>
    <t>201901101Merthyr Tydfil</t>
  </si>
  <si>
    <t>202001101Merthyr Tudful</t>
  </si>
  <si>
    <t>202001101Merthyr Tydfil</t>
  </si>
  <si>
    <t>202101101Merthyr Tudful</t>
  </si>
  <si>
    <t>202101101Merthyr Tydfil</t>
  </si>
  <si>
    <t>202201101Merthyr Tudful</t>
  </si>
  <si>
    <t>202201101Merthyr Tydfil</t>
  </si>
  <si>
    <t>202301101Merthyr Tudful</t>
  </si>
  <si>
    <t>202301101Merthyr Tydfil</t>
  </si>
  <si>
    <t>200806101Caerffili</t>
  </si>
  <si>
    <t>200806101Caerphilly</t>
  </si>
  <si>
    <t>200906101Caerffili</t>
  </si>
  <si>
    <t>200906101Caerphilly</t>
  </si>
  <si>
    <t>201006101Caerffili</t>
  </si>
  <si>
    <t>201006101Caerphilly</t>
  </si>
  <si>
    <t>200801101Blaenau Gwent</t>
  </si>
  <si>
    <t>200806101Blaenau Gwent</t>
  </si>
  <si>
    <t>200901101Blaenau Gwent</t>
  </si>
  <si>
    <t>200906101Blaenau Gwent</t>
  </si>
  <si>
    <t>201001101Blaenau Gwent</t>
  </si>
  <si>
    <t>201006101Blaenau Gwent</t>
  </si>
  <si>
    <t>201101101Blaenau Gwent</t>
  </si>
  <si>
    <t>201201101Blaenau Gwent</t>
  </si>
  <si>
    <t>201301101Blaenau Gwent</t>
  </si>
  <si>
    <t>201401101Blaenau Gwent</t>
  </si>
  <si>
    <t>201501101Blaenau Gwent</t>
  </si>
  <si>
    <t>201601101Blaenau Gwent</t>
  </si>
  <si>
    <t>201701101Blaenau Gwent</t>
  </si>
  <si>
    <t>201801101Blaenau Gwent</t>
  </si>
  <si>
    <t>201901101Blaenau Gwent</t>
  </si>
  <si>
    <t>202001101Blaenau Gwent</t>
  </si>
  <si>
    <t>202201101Blaenau Gwent</t>
  </si>
  <si>
    <t>202301101Blaenau Gwent</t>
  </si>
  <si>
    <t>200806101Torfaen</t>
  </si>
  <si>
    <t>200906101Torfaen</t>
  </si>
  <si>
    <t>201006101Torfaen</t>
  </si>
  <si>
    <t>200801101Sir Fynwy</t>
  </si>
  <si>
    <t>200801101Monmouthshire</t>
  </si>
  <si>
    <t>200806101Sir Fynwy</t>
  </si>
  <si>
    <t>200806101Monmouthshire</t>
  </si>
  <si>
    <t>200901101Sir Fynwy</t>
  </si>
  <si>
    <t>200901101Monmouthshire</t>
  </si>
  <si>
    <t>200906101Sir Fynwy</t>
  </si>
  <si>
    <t>200906101Monmouthshire</t>
  </si>
  <si>
    <t>201001101Sir Fynwy</t>
  </si>
  <si>
    <t>201001101Monmouthshire</t>
  </si>
  <si>
    <t>201006101Sir Fynwy</t>
  </si>
  <si>
    <t>201006101Monmouthshire</t>
  </si>
  <si>
    <t>201101101Sir Fynwy</t>
  </si>
  <si>
    <t>201101101Monmouthshire</t>
  </si>
  <si>
    <t>201201101Sir Fynwy</t>
  </si>
  <si>
    <t>201201101Monmouthshire</t>
  </si>
  <si>
    <t>201301101Sir Fynwy</t>
  </si>
  <si>
    <t>201301101Monmouthshire</t>
  </si>
  <si>
    <t>201401101Sir Fynwy</t>
  </si>
  <si>
    <t>201401101Monmouthshire</t>
  </si>
  <si>
    <t>201501101Sir Fynwy</t>
  </si>
  <si>
    <t>201501101Monmouthshire</t>
  </si>
  <si>
    <t>201601101Sir Fynwy</t>
  </si>
  <si>
    <t>201601101Monmouthshire</t>
  </si>
  <si>
    <t>201701101Sir Fynwy</t>
  </si>
  <si>
    <t>201701101Monmouthshire</t>
  </si>
  <si>
    <t>201801101Sir Fynwy</t>
  </si>
  <si>
    <t>201801101Monmouthshire</t>
  </si>
  <si>
    <t>201901101Sir Fynwy</t>
  </si>
  <si>
    <t>201901101Monmouthshire</t>
  </si>
  <si>
    <t>202001101Sir Fynwy</t>
  </si>
  <si>
    <t>202001101Monmouthshire</t>
  </si>
  <si>
    <t>202101101Sir Fynwy</t>
  </si>
  <si>
    <t>202101101Monmouthshire</t>
  </si>
  <si>
    <t>202201101Sir Fynwy</t>
  </si>
  <si>
    <t>202201101Monmouthshire</t>
  </si>
  <si>
    <t>202301101Sir Fynwy</t>
  </si>
  <si>
    <t>202301101Monmouthshire</t>
  </si>
  <si>
    <t>200801101Casnewydd</t>
  </si>
  <si>
    <t>200801101Newport</t>
  </si>
  <si>
    <t>200806101Casnewydd</t>
  </si>
  <si>
    <t>200806101Newport</t>
  </si>
  <si>
    <t>200901101Casnewydd</t>
  </si>
  <si>
    <t>200901101Newport</t>
  </si>
  <si>
    <t>200906101Casnewydd</t>
  </si>
  <si>
    <t>200906101Newport</t>
  </si>
  <si>
    <t>201001101Casnewydd</t>
  </si>
  <si>
    <t>201001101Newport</t>
  </si>
  <si>
    <t>201006101Casnewydd</t>
  </si>
  <si>
    <t>201006101Newport</t>
  </si>
  <si>
    <t>201101101Casnewydd</t>
  </si>
  <si>
    <t>201101101Newport</t>
  </si>
  <si>
    <t>201201101Casnewydd</t>
  </si>
  <si>
    <t>201201101Newport</t>
  </si>
  <si>
    <t>201301101Casnewydd</t>
  </si>
  <si>
    <t>201301101Newport</t>
  </si>
  <si>
    <t>201401101Casnewydd</t>
  </si>
  <si>
    <t>201401101Newport</t>
  </si>
  <si>
    <t>201501101Casnewydd</t>
  </si>
  <si>
    <t>201501101Newport</t>
  </si>
  <si>
    <t>201601101Casnewydd</t>
  </si>
  <si>
    <t>201601101Newport</t>
  </si>
  <si>
    <t>201701101Casnewydd</t>
  </si>
  <si>
    <t>201701101Newport</t>
  </si>
  <si>
    <t>201801101Casnewydd</t>
  </si>
  <si>
    <t>201801101Newport</t>
  </si>
  <si>
    <t>201901101Casnewydd</t>
  </si>
  <si>
    <t>201901101Newport</t>
  </si>
  <si>
    <t>200806101Caerdydd</t>
  </si>
  <si>
    <t>200806101Cardiff</t>
  </si>
  <si>
    <t>200906101Caerdydd</t>
  </si>
  <si>
    <t>200906101Cardiff</t>
  </si>
  <si>
    <t>201006101Caerdydd</t>
  </si>
  <si>
    <t>201006101Cardiff</t>
  </si>
  <si>
    <t>20080691Ynys Môn</t>
  </si>
  <si>
    <t>20080691Isle of Anglesey</t>
  </si>
  <si>
    <t>20090691Ynys Môn</t>
  </si>
  <si>
    <t>20090691Isle of Anglesey</t>
  </si>
  <si>
    <t>20100691Ynys Môn</t>
  </si>
  <si>
    <t>20100691Isle of Anglesey</t>
  </si>
  <si>
    <t>20080691Gwynedd</t>
  </si>
  <si>
    <t>20090691Gwynedd</t>
  </si>
  <si>
    <t>20100691Gwynedd</t>
  </si>
  <si>
    <t>20080691Conwy</t>
  </si>
  <si>
    <t>20090691Conwy</t>
  </si>
  <si>
    <t>20100691Conwy</t>
  </si>
  <si>
    <t>20080691Sir Ddinbych</t>
  </si>
  <si>
    <t>20080691Denbighshire</t>
  </si>
  <si>
    <t>20090691Sir Ddinbych</t>
  </si>
  <si>
    <t>20090691Denbighshire</t>
  </si>
  <si>
    <t>20100691Sir Ddinbych</t>
  </si>
  <si>
    <t>20100691Denbighshire</t>
  </si>
  <si>
    <t>20080691Sir y Fflint</t>
  </si>
  <si>
    <t>20080691Flintshire</t>
  </si>
  <si>
    <t>20090691Sir y Fflint</t>
  </si>
  <si>
    <t>20090691Flintshire</t>
  </si>
  <si>
    <t>20100691Sir y Fflint</t>
  </si>
  <si>
    <t>20100691Flintshire</t>
  </si>
  <si>
    <t>20080691Wrecsam</t>
  </si>
  <si>
    <t>20080691Wrexham</t>
  </si>
  <si>
    <t>20090691Wrecsam</t>
  </si>
  <si>
    <t>20090691Wrexham</t>
  </si>
  <si>
    <t>20100691Wrecsam</t>
  </si>
  <si>
    <t>20100691Wrexham</t>
  </si>
  <si>
    <t>20080691Powys</t>
  </si>
  <si>
    <t>20090691Powys</t>
  </si>
  <si>
    <t>20100691Powys</t>
  </si>
  <si>
    <t>20080691Ceredigion</t>
  </si>
  <si>
    <t>20090691Ceredigion</t>
  </si>
  <si>
    <t>20100691Ceredigion</t>
  </si>
  <si>
    <t>20080691Sir Benfro</t>
  </si>
  <si>
    <t>20080691Pembrokeshire</t>
  </si>
  <si>
    <t>20090691Sir Benfro</t>
  </si>
  <si>
    <t>20090691Pembrokeshire</t>
  </si>
  <si>
    <t>20100691Sir Benfro</t>
  </si>
  <si>
    <t>20100691Pembrokeshire</t>
  </si>
  <si>
    <t>20080691Sir Gaerfyrddin</t>
  </si>
  <si>
    <t>20080691Carmarthenshire</t>
  </si>
  <si>
    <t>20090691Sir Gaerfyrddin</t>
  </si>
  <si>
    <t>20090691Carmarthenshire</t>
  </si>
  <si>
    <t>20100691Sir Gaerfyrddin</t>
  </si>
  <si>
    <t>20100691Carmarthenshire</t>
  </si>
  <si>
    <t>20080691Abertawe</t>
  </si>
  <si>
    <t>20080691Swansea</t>
  </si>
  <si>
    <t>20090691Abertawe</t>
  </si>
  <si>
    <t>20090691Swansea</t>
  </si>
  <si>
    <t>20100691Abertawe</t>
  </si>
  <si>
    <t>20100691Swansea</t>
  </si>
  <si>
    <t>20080691Castell-nedd Port Talbot</t>
  </si>
  <si>
    <t>20080691Neath Port Talbot</t>
  </si>
  <si>
    <t>20090691Castell-nedd Port Talbot</t>
  </si>
  <si>
    <t>20090691Neath Port Talbot</t>
  </si>
  <si>
    <t>20100691Castell-nedd Port Talbot</t>
  </si>
  <si>
    <t>20100691Neath Port Talbot</t>
  </si>
  <si>
    <t>20080191Pen-y-bont ar Ogwr</t>
  </si>
  <si>
    <t>20080191Bridgend</t>
  </si>
  <si>
    <t>20080691Pen-y-bont ar Ogwr</t>
  </si>
  <si>
    <t>20080691Bridgend</t>
  </si>
  <si>
    <t>20090191Pen-y-bont ar Ogwr</t>
  </si>
  <si>
    <t>20090191Bridgend</t>
  </si>
  <si>
    <t>20090691Pen-y-bont ar Ogwr</t>
  </si>
  <si>
    <t>20090691Bridgend</t>
  </si>
  <si>
    <t>20100191Pen-y-bont ar Ogwr</t>
  </si>
  <si>
    <t>20100191Bridgend</t>
  </si>
  <si>
    <t>20100691Pen-y-bont ar Ogwr</t>
  </si>
  <si>
    <t>20100691Bridgend</t>
  </si>
  <si>
    <t>20080691Bro Morgannwg</t>
  </si>
  <si>
    <t>20080691The Vale of Glamorgan</t>
  </si>
  <si>
    <t>20090691Bro Morgannwg</t>
  </si>
  <si>
    <t>20090691The Vale of Glamorgan</t>
  </si>
  <si>
    <t>20100691Bro Morgannwg</t>
  </si>
  <si>
    <t>20100691The Vale of Glamorgan</t>
  </si>
  <si>
    <t>20080691Rhondda Cynon Taf</t>
  </si>
  <si>
    <t>20090691Rhondda Cynon Taf</t>
  </si>
  <si>
    <t>20100691Rhondda Cynon Taf</t>
  </si>
  <si>
    <t>20080691Merthyr Tudful</t>
  </si>
  <si>
    <t>20080691Merthyr Tydfil</t>
  </si>
  <si>
    <t>20090191Merthyr Tudful</t>
  </si>
  <si>
    <t>20090191Merthyr Tydfil</t>
  </si>
  <si>
    <t>20090691Merthyr Tudful</t>
  </si>
  <si>
    <t>20090691Merthyr Tydfil</t>
  </si>
  <si>
    <t>20100191Merthyr Tudful</t>
  </si>
  <si>
    <t>20100191Merthyr Tydfil</t>
  </si>
  <si>
    <t>20100691Merthyr Tudful</t>
  </si>
  <si>
    <t>20100691Merthyr Tydfil</t>
  </si>
  <si>
    <t>20110191Merthyr Tudful</t>
  </si>
  <si>
    <t>20110191Merthyr Tydfil</t>
  </si>
  <si>
    <t>20120191Merthyr Tudful</t>
  </si>
  <si>
    <t>20120191Merthyr Tydfil</t>
  </si>
  <si>
    <t>20130191Merthyr Tudful</t>
  </si>
  <si>
    <t>20130191Merthyr Tydfil</t>
  </si>
  <si>
    <t>20140191Merthyr Tudful</t>
  </si>
  <si>
    <t>20140191Merthyr Tydfil</t>
  </si>
  <si>
    <t>20150191Merthyr Tudful</t>
  </si>
  <si>
    <t>20150191Merthyr Tydfil</t>
  </si>
  <si>
    <t>20160191Merthyr Tudful</t>
  </si>
  <si>
    <t>20160191Merthyr Tydfil</t>
  </si>
  <si>
    <t>20170191Merthyr Tudful</t>
  </si>
  <si>
    <t>20170191Merthyr Tydfil</t>
  </si>
  <si>
    <t>20180191Merthyr Tudful</t>
  </si>
  <si>
    <t>20180191Merthyr Tydfil</t>
  </si>
  <si>
    <t>20190191Merthyr Tudful</t>
  </si>
  <si>
    <t>20190191Merthyr Tydfil</t>
  </si>
  <si>
    <t>20200191Merthyr Tudful</t>
  </si>
  <si>
    <t>20200191Merthyr Tydfil</t>
  </si>
  <si>
    <t>20210191Merthyr Tudful</t>
  </si>
  <si>
    <t>20210191Merthyr Tydfil</t>
  </si>
  <si>
    <t>20220191Merthyr Tudful</t>
  </si>
  <si>
    <t>20220191Merthyr Tydfil</t>
  </si>
  <si>
    <t>20230191Merthyr Tudful</t>
  </si>
  <si>
    <t>20230191Merthyr Tydfil</t>
  </si>
  <si>
    <t>20080691Caerffili</t>
  </si>
  <si>
    <t>20080691Caerphilly</t>
  </si>
  <si>
    <t>20090691Caerffili</t>
  </si>
  <si>
    <t>20090691Caerphilly</t>
  </si>
  <si>
    <t>20100691Caerffili</t>
  </si>
  <si>
    <t>20100691Caerphilly</t>
  </si>
  <si>
    <t>20080191Blaenau Gwent</t>
  </si>
  <si>
    <t>20080691Blaenau Gwent</t>
  </si>
  <si>
    <t>20090191Blaenau Gwent</t>
  </si>
  <si>
    <t>20090691Blaenau Gwent</t>
  </si>
  <si>
    <t>20100191Blaenau Gwent</t>
  </si>
  <si>
    <t>20100691Blaenau Gwent</t>
  </si>
  <si>
    <t>20120191Blaenau Gwent</t>
  </si>
  <si>
    <t>20130191Blaenau Gwent</t>
  </si>
  <si>
    <t>20140191Blaenau Gwent</t>
  </si>
  <si>
    <t>20150191Blaenau Gwent</t>
  </si>
  <si>
    <t>20160191Blaenau Gwent</t>
  </si>
  <si>
    <t>20170191Blaenau Gwent</t>
  </si>
  <si>
    <t>20180191Blaenau Gwent</t>
  </si>
  <si>
    <t>20190191Blaenau Gwent</t>
  </si>
  <si>
    <t>20200191Blaenau Gwent</t>
  </si>
  <si>
    <t>20210191Blaenau Gwent</t>
  </si>
  <si>
    <t>20220191Blaenau Gwent</t>
  </si>
  <si>
    <t>20230191Blaenau Gwent</t>
  </si>
  <si>
    <t>20080691Torfaen</t>
  </si>
  <si>
    <t>20090691Torfaen</t>
  </si>
  <si>
    <t>20100691Torfaen</t>
  </si>
  <si>
    <t>20080191Sir Fynwy</t>
  </si>
  <si>
    <t>20080191Monmouthshire</t>
  </si>
  <si>
    <t>20080691Sir Fynwy</t>
  </si>
  <si>
    <t>20080691Monmouthshire</t>
  </si>
  <si>
    <t>20090191Sir Fynwy</t>
  </si>
  <si>
    <t>20090191Monmouthshire</t>
  </si>
  <si>
    <t>20090691Sir Fynwy</t>
  </si>
  <si>
    <t>20090691Monmouthshire</t>
  </si>
  <si>
    <t>20100191Sir Fynwy</t>
  </si>
  <si>
    <t>20100191Monmouthshire</t>
  </si>
  <si>
    <t>20100691Sir Fynwy</t>
  </si>
  <si>
    <t>20100691Monmouthshire</t>
  </si>
  <si>
    <t>20110191Sir Fynwy</t>
  </si>
  <si>
    <t>20110191Monmouthshire</t>
  </si>
  <si>
    <t>20120191Sir Fynwy</t>
  </si>
  <si>
    <t>20120191Monmouthshire</t>
  </si>
  <si>
    <t>20130191Sir Fynwy</t>
  </si>
  <si>
    <t>20130191Monmouthshire</t>
  </si>
  <si>
    <t>20140191Sir Fynwy</t>
  </si>
  <si>
    <t>20140191Monmouthshire</t>
  </si>
  <si>
    <t>20150191Sir Fynwy</t>
  </si>
  <si>
    <t>20150191Monmouthshire</t>
  </si>
  <si>
    <t>20160191Sir Fynwy</t>
  </si>
  <si>
    <t>20160191Monmouthshire</t>
  </si>
  <si>
    <t>20170191Sir Fynwy</t>
  </si>
  <si>
    <t>20170191Monmouthshire</t>
  </si>
  <si>
    <t>20180191Sir Fynwy</t>
  </si>
  <si>
    <t>20180191Monmouthshire</t>
  </si>
  <si>
    <t>20190191Sir Fynwy</t>
  </si>
  <si>
    <t>20190191Monmouthshire</t>
  </si>
  <si>
    <t>20200191Sir Fynwy</t>
  </si>
  <si>
    <t>20200191Monmouthshire</t>
  </si>
  <si>
    <t>20210191Sir Fynwy</t>
  </si>
  <si>
    <t>20210191Monmouthshire</t>
  </si>
  <si>
    <t>20220191Sir Fynwy</t>
  </si>
  <si>
    <t>20220191Monmouthshire</t>
  </si>
  <si>
    <t>20230191Sir Fynwy</t>
  </si>
  <si>
    <t>20230191Monmouthshire</t>
  </si>
  <si>
    <t>20080191Casnewydd</t>
  </si>
  <si>
    <t>20080191Newport</t>
  </si>
  <si>
    <t>20080691Casnewydd</t>
  </si>
  <si>
    <t>20080691Newport</t>
  </si>
  <si>
    <t>20090191Casnewydd</t>
  </si>
  <si>
    <t>20090191Newport</t>
  </si>
  <si>
    <t>20090691Casnewydd</t>
  </si>
  <si>
    <t>20090691Newport</t>
  </si>
  <si>
    <t>20100191Casnewydd</t>
  </si>
  <si>
    <t>20100191Newport</t>
  </si>
  <si>
    <t>20100691Casnewydd</t>
  </si>
  <si>
    <t>20100691Newport</t>
  </si>
  <si>
    <t>20110191Casnewydd</t>
  </si>
  <si>
    <t>20110191Newport</t>
  </si>
  <si>
    <t>20120191Casnewydd</t>
  </si>
  <si>
    <t>20120191Newport</t>
  </si>
  <si>
    <t>20130191Casnewydd</t>
  </si>
  <si>
    <t>20130191Newport</t>
  </si>
  <si>
    <t>20140191Casnewydd</t>
  </si>
  <si>
    <t>20140191Newport</t>
  </si>
  <si>
    <t>20150191Casnewydd</t>
  </si>
  <si>
    <t>20150191Newport</t>
  </si>
  <si>
    <t>20160191Casnewydd</t>
  </si>
  <si>
    <t>20160191Newport</t>
  </si>
  <si>
    <t>20170191Casnewydd</t>
  </si>
  <si>
    <t>20170191Newport</t>
  </si>
  <si>
    <t>20080691Caerdydd</t>
  </si>
  <si>
    <t>20080691Cardiff</t>
  </si>
  <si>
    <t>20090691Caerdydd</t>
  </si>
  <si>
    <t>20090691Cardiff</t>
  </si>
  <si>
    <t>20100691Caerdydd</t>
  </si>
  <si>
    <t>20100691Cardiff</t>
  </si>
  <si>
    <t>200806131Ynys Môn</t>
  </si>
  <si>
    <t>200806131Isle of Anglesey</t>
  </si>
  <si>
    <t>200906131Ynys Môn</t>
  </si>
  <si>
    <t>200906131Isle of Anglesey</t>
  </si>
  <si>
    <t>201006131Ynys Môn</t>
  </si>
  <si>
    <t>201006131Isle of Anglesey</t>
  </si>
  <si>
    <t>200806131Gwynedd</t>
  </si>
  <si>
    <t>200906131Gwynedd</t>
  </si>
  <si>
    <t>201006131Gwynedd</t>
  </si>
  <si>
    <t>200806131Conwy</t>
  </si>
  <si>
    <t>200906131Conwy</t>
  </si>
  <si>
    <t>201006131Conwy</t>
  </si>
  <si>
    <t>200806131Sir Ddinbych</t>
  </si>
  <si>
    <t>200806131Denbighshire</t>
  </si>
  <si>
    <t>200906131Sir Ddinbych</t>
  </si>
  <si>
    <t>200906131Denbighshire</t>
  </si>
  <si>
    <t>201006131Sir Ddinbych</t>
  </si>
  <si>
    <t>201006131Denbighshire</t>
  </si>
  <si>
    <t>200806131Sir y Fflint</t>
  </si>
  <si>
    <t>200806131Flintshire</t>
  </si>
  <si>
    <t>200906131Sir y Fflint</t>
  </si>
  <si>
    <t>200906131Flintshire</t>
  </si>
  <si>
    <t>201006131Sir y Fflint</t>
  </si>
  <si>
    <t>201006131Flintshire</t>
  </si>
  <si>
    <t>200806131Wrecsam</t>
  </si>
  <si>
    <t>200806131Wrexham</t>
  </si>
  <si>
    <t>200906131Wrecsam</t>
  </si>
  <si>
    <t>200906131Wrexham</t>
  </si>
  <si>
    <t>201006131Wrecsam</t>
  </si>
  <si>
    <t>201006131Wrexham</t>
  </si>
  <si>
    <t>200806131Powys</t>
  </si>
  <si>
    <t>200906131Powys</t>
  </si>
  <si>
    <t>201006131Powys</t>
  </si>
  <si>
    <t>200806131Ceredigion</t>
  </si>
  <si>
    <t>200906131Ceredigion</t>
  </si>
  <si>
    <t>201006131Ceredigion</t>
  </si>
  <si>
    <t>200806131Sir Benfro</t>
  </si>
  <si>
    <t>200806131Pembrokeshire</t>
  </si>
  <si>
    <t>200906131Sir Benfro</t>
  </si>
  <si>
    <t>200906131Pembrokeshire</t>
  </si>
  <si>
    <t>201006131Sir Benfro</t>
  </si>
  <si>
    <t>201006131Pembrokeshire</t>
  </si>
  <si>
    <t>200806131Sir Gaerfyrddin</t>
  </si>
  <si>
    <t>200806131Carmarthenshire</t>
  </si>
  <si>
    <t>200906131Sir Gaerfyrddin</t>
  </si>
  <si>
    <t>200906131Carmarthenshire</t>
  </si>
  <si>
    <t>201006131Sir Gaerfyrddin</t>
  </si>
  <si>
    <t>201006131Carmarthenshire</t>
  </si>
  <si>
    <t>200806131Abertawe</t>
  </si>
  <si>
    <t>200806131Swansea</t>
  </si>
  <si>
    <t>200906131Abertawe</t>
  </si>
  <si>
    <t>200906131Swansea</t>
  </si>
  <si>
    <t>201006131Abertawe</t>
  </si>
  <si>
    <t>201006131Swansea</t>
  </si>
  <si>
    <t>200806131Castell-nedd Port Talbot</t>
  </si>
  <si>
    <t>200806131Neath Port Talbot</t>
  </si>
  <si>
    <t>200906131Castell-nedd Port Talbot</t>
  </si>
  <si>
    <t>200906131Neath Port Talbot</t>
  </si>
  <si>
    <t>201006131Castell-nedd Port Talbot</t>
  </si>
  <si>
    <t>201006131Neath Port Talbot</t>
  </si>
  <si>
    <t>200801131Pen-y-bont ar Ogwr</t>
  </si>
  <si>
    <t>200801131Bridgend</t>
  </si>
  <si>
    <t>200806131Pen-y-bont ar Ogwr</t>
  </si>
  <si>
    <t>200806131Bridgend</t>
  </si>
  <si>
    <t>200906131Pen-y-bont ar Ogwr</t>
  </si>
  <si>
    <t>200906131Bridgend</t>
  </si>
  <si>
    <t>201001131Pen-y-bont ar Ogwr</t>
  </si>
  <si>
    <t>201001131Bridgend</t>
  </si>
  <si>
    <t>201006131Pen-y-bont ar Ogwr</t>
  </si>
  <si>
    <t>201006131Bridgend</t>
  </si>
  <si>
    <t>201101131Pen-y-bont ar Ogwr</t>
  </si>
  <si>
    <t>201101131Bridgend</t>
  </si>
  <si>
    <t>201201131Pen-y-bont ar Ogwr</t>
  </si>
  <si>
    <t>201201131Bridgend</t>
  </si>
  <si>
    <t>201301131Pen-y-bont ar Ogwr</t>
  </si>
  <si>
    <t>201301131Bridgend</t>
  </si>
  <si>
    <t>201401131Pen-y-bont ar Ogwr</t>
  </si>
  <si>
    <t>201401131Bridgend</t>
  </si>
  <si>
    <t>200806131Bro Morgannwg</t>
  </si>
  <si>
    <t>200806131The Vale of Glamorgan</t>
  </si>
  <si>
    <t>200906131Bro Morgannwg</t>
  </si>
  <si>
    <t>200906131The Vale of Glamorgan</t>
  </si>
  <si>
    <t>201006131Bro Morgannwg</t>
  </si>
  <si>
    <t>201006131The Vale of Glamorgan</t>
  </si>
  <si>
    <t>200806131Rhondda Cynon Taf</t>
  </si>
  <si>
    <t>200906131Rhondda Cynon Taf</t>
  </si>
  <si>
    <t>201006131Rhondda Cynon Taf</t>
  </si>
  <si>
    <t>200801131Merthyr Tudful</t>
  </si>
  <si>
    <t>200801131Merthyr Tydfil</t>
  </si>
  <si>
    <t>200806131Merthyr Tudful</t>
  </si>
  <si>
    <t>200806131Merthyr Tydfil</t>
  </si>
  <si>
    <t>200901131Merthyr Tudful</t>
  </si>
  <si>
    <t>200901131Merthyr Tydfil</t>
  </si>
  <si>
    <t>200906131Merthyr Tudful</t>
  </si>
  <si>
    <t>200906131Merthyr Tydfil</t>
  </si>
  <si>
    <t>201001131Merthyr Tudful</t>
  </si>
  <si>
    <t>201001131Merthyr Tydfil</t>
  </si>
  <si>
    <t>201006131Merthyr Tudful</t>
  </si>
  <si>
    <t>201006131Merthyr Tydfil</t>
  </si>
  <si>
    <t>201101131Merthyr Tudful</t>
  </si>
  <si>
    <t>201101131Merthyr Tydfil</t>
  </si>
  <si>
    <t>201201131Merthyr Tudful</t>
  </si>
  <si>
    <t>201201131Merthyr Tydfil</t>
  </si>
  <si>
    <t>201301131Merthyr Tudful</t>
  </si>
  <si>
    <t>201301131Merthyr Tydfil</t>
  </si>
  <si>
    <t>201401131Merthyr Tudful</t>
  </si>
  <si>
    <t>201401131Merthyr Tydfil</t>
  </si>
  <si>
    <t>201501131Merthyr Tudful</t>
  </si>
  <si>
    <t>201501131Merthyr Tydfil</t>
  </si>
  <si>
    <t>201601131Merthyr Tudful</t>
  </si>
  <si>
    <t>201601131Merthyr Tydfil</t>
  </si>
  <si>
    <t>201701131Merthyr Tudful</t>
  </si>
  <si>
    <t>201701131Merthyr Tydfil</t>
  </si>
  <si>
    <t>201801131Merthyr Tudful</t>
  </si>
  <si>
    <t>201801131Merthyr Tydfil</t>
  </si>
  <si>
    <t>201901131Merthyr Tudful</t>
  </si>
  <si>
    <t>201901131Merthyr Tydfil</t>
  </si>
  <si>
    <t>202001131Merthyr Tudful</t>
  </si>
  <si>
    <t>202001131Merthyr Tydfil</t>
  </si>
  <si>
    <t>202101131Merthyr Tudful</t>
  </si>
  <si>
    <t>202101131Merthyr Tydfil</t>
  </si>
  <si>
    <t>202201131Merthyr Tudful</t>
  </si>
  <si>
    <t>202201131Merthyr Tydfil</t>
  </si>
  <si>
    <t>202301131Merthyr Tudful</t>
  </si>
  <si>
    <t>202301131Merthyr Tydfil</t>
  </si>
  <si>
    <t>200806131Caerffili</t>
  </si>
  <si>
    <t>200806131Caerphilly</t>
  </si>
  <si>
    <t>200906131Caerffili</t>
  </si>
  <si>
    <t>200906131Caerphilly</t>
  </si>
  <si>
    <t>201006131Caerffili</t>
  </si>
  <si>
    <t>201006131Caerphilly</t>
  </si>
  <si>
    <t>200801131Blaenau Gwent</t>
  </si>
  <si>
    <t>200806131Blaenau Gwent</t>
  </si>
  <si>
    <t>200901131Blaenau Gwent</t>
  </si>
  <si>
    <t>200906131Blaenau Gwent</t>
  </si>
  <si>
    <t>201001131Blaenau Gwent</t>
  </si>
  <si>
    <t>201006131Blaenau Gwent</t>
  </si>
  <si>
    <t>201101131Blaenau Gwent</t>
  </si>
  <si>
    <t>201201131Blaenau Gwent</t>
  </si>
  <si>
    <t>201301131Blaenau Gwent</t>
  </si>
  <si>
    <t>201401131Blaenau Gwent</t>
  </si>
  <si>
    <t>201501131Blaenau Gwent</t>
  </si>
  <si>
    <t>201601131Blaenau Gwent</t>
  </si>
  <si>
    <t>201701131Blaenau Gwent</t>
  </si>
  <si>
    <t>201801131Blaenau Gwent</t>
  </si>
  <si>
    <t>201901131Blaenau Gwent</t>
  </si>
  <si>
    <t>202001131Blaenau Gwent</t>
  </si>
  <si>
    <t>202101131Blaenau Gwent</t>
  </si>
  <si>
    <t>202201131Blaenau Gwent</t>
  </si>
  <si>
    <t>202301131Blaenau Gwent</t>
  </si>
  <si>
    <t>200806131Torfaen</t>
  </si>
  <si>
    <t>200906131Torfaen</t>
  </si>
  <si>
    <t>201006131Torfaen</t>
  </si>
  <si>
    <t>200801131Sir Fynwy</t>
  </si>
  <si>
    <t>200801131Monmouthshire</t>
  </si>
  <si>
    <t>200806131Sir Fynwy</t>
  </si>
  <si>
    <t>200806131Monmouthshire</t>
  </si>
  <si>
    <t>200901131Sir Fynwy</t>
  </si>
  <si>
    <t>200901131Monmouthshire</t>
  </si>
  <si>
    <t>200906131Sir Fynwy</t>
  </si>
  <si>
    <t>200906131Monmouthshire</t>
  </si>
  <si>
    <t>201001131Sir Fynwy</t>
  </si>
  <si>
    <t>201001131Monmouthshire</t>
  </si>
  <si>
    <t>201006131Sir Fynwy</t>
  </si>
  <si>
    <t>201006131Monmouthshire</t>
  </si>
  <si>
    <t>201101131Sir Fynwy</t>
  </si>
  <si>
    <t>201101131Monmouthshire</t>
  </si>
  <si>
    <t>201201131Sir Fynwy</t>
  </si>
  <si>
    <t>201201131Monmouthshire</t>
  </si>
  <si>
    <t>201301131Sir Fynwy</t>
  </si>
  <si>
    <t>201301131Monmouthshire</t>
  </si>
  <si>
    <t>201401131Sir Fynwy</t>
  </si>
  <si>
    <t>201401131Monmouthshire</t>
  </si>
  <si>
    <t>201501131Sir Fynwy</t>
  </si>
  <si>
    <t>201501131Monmouthshire</t>
  </si>
  <si>
    <t>201601131Sir Fynwy</t>
  </si>
  <si>
    <t>201601131Monmouthshire</t>
  </si>
  <si>
    <t>201701131Sir Fynwy</t>
  </si>
  <si>
    <t>201701131Monmouthshire</t>
  </si>
  <si>
    <t>201801131Sir Fynwy</t>
  </si>
  <si>
    <t>201801131Monmouthshire</t>
  </si>
  <si>
    <t>201901131Sir Fynwy</t>
  </si>
  <si>
    <t>201901131Monmouthshire</t>
  </si>
  <si>
    <t>202001131Sir Fynwy</t>
  </si>
  <si>
    <t>202001131Monmouthshire</t>
  </si>
  <si>
    <t>202101131Sir Fynwy</t>
  </si>
  <si>
    <t>202101131Monmouthshire</t>
  </si>
  <si>
    <t>202201131Sir Fynwy</t>
  </si>
  <si>
    <t>202201131Monmouthshire</t>
  </si>
  <si>
    <t>202301131Sir Fynwy</t>
  </si>
  <si>
    <t>202301131Monmouthshire</t>
  </si>
  <si>
    <t>200801131Casnewydd</t>
  </si>
  <si>
    <t>200801131Newport</t>
  </si>
  <si>
    <t>200806131Casnewydd</t>
  </si>
  <si>
    <t>200806131Newport</t>
  </si>
  <si>
    <t>200901131Casnewydd</t>
  </si>
  <si>
    <t>200901131Newport</t>
  </si>
  <si>
    <t>200906131Casnewydd</t>
  </si>
  <si>
    <t>200906131Newport</t>
  </si>
  <si>
    <t>201001131Casnewydd</t>
  </si>
  <si>
    <t>201001131Newport</t>
  </si>
  <si>
    <t>201006131Casnewydd</t>
  </si>
  <si>
    <t>201006131Newport</t>
  </si>
  <si>
    <t>201101131Casnewydd</t>
  </si>
  <si>
    <t>201101131Newport</t>
  </si>
  <si>
    <t>201201131Casnewydd</t>
  </si>
  <si>
    <t>201201131Newport</t>
  </si>
  <si>
    <t>201301131Casnewydd</t>
  </si>
  <si>
    <t>201301131Newport</t>
  </si>
  <si>
    <t>201401131Casnewydd</t>
  </si>
  <si>
    <t>201401131Newport</t>
  </si>
  <si>
    <t>201501131Casnewydd</t>
  </si>
  <si>
    <t>201501131Newport</t>
  </si>
  <si>
    <t>201601131Casnewydd</t>
  </si>
  <si>
    <t>201601131Newport</t>
  </si>
  <si>
    <t>201701131Casnewydd</t>
  </si>
  <si>
    <t>201701131Newport</t>
  </si>
  <si>
    <t>201801131Casnewydd</t>
  </si>
  <si>
    <t>201801131Newport</t>
  </si>
  <si>
    <t>201901131Casnewydd</t>
  </si>
  <si>
    <t>201901131Newport</t>
  </si>
  <si>
    <t>202001131Casnewydd</t>
  </si>
  <si>
    <t>202001131Newport</t>
  </si>
  <si>
    <t>202101131Casnewydd</t>
  </si>
  <si>
    <t>202101131Newport</t>
  </si>
  <si>
    <t>202201131Casnewydd</t>
  </si>
  <si>
    <t>202201131Newport</t>
  </si>
  <si>
    <t>200806131Caerdydd</t>
  </si>
  <si>
    <t>200806131Cardiff</t>
  </si>
  <si>
    <t>200906131Caerdydd</t>
  </si>
  <si>
    <t>200906131Cardiff</t>
  </si>
  <si>
    <t>201006131Caerdydd</t>
  </si>
  <si>
    <t>201006131Cardiff</t>
  </si>
  <si>
    <t>200801141Ynys Môn</t>
  </si>
  <si>
    <t>200801141Isle of Anglesey</t>
  </si>
  <si>
    <t>200806141Ynys Môn</t>
  </si>
  <si>
    <t>200806141Isle of Anglesey</t>
  </si>
  <si>
    <t>200901141Ynys Môn</t>
  </si>
  <si>
    <t>200901141Isle of Anglesey</t>
  </si>
  <si>
    <t>200906141Ynys Môn</t>
  </si>
  <si>
    <t>200906141Isle of Anglesey</t>
  </si>
  <si>
    <t>201001141Ynys Môn</t>
  </si>
  <si>
    <t>201001141Isle of Anglesey</t>
  </si>
  <si>
    <t>201006141Ynys Môn</t>
  </si>
  <si>
    <t>201006141Isle of Anglesey</t>
  </si>
  <si>
    <t>201101141Ynys Môn</t>
  </si>
  <si>
    <t>201101141Isle of Anglesey</t>
  </si>
  <si>
    <t>201201141Ynys Môn</t>
  </si>
  <si>
    <t>201201141Isle of Anglesey</t>
  </si>
  <si>
    <t>201301141Ynys Môn</t>
  </si>
  <si>
    <t>201301141Isle of Anglesey</t>
  </si>
  <si>
    <t>201401141Ynys Môn</t>
  </si>
  <si>
    <t>201401141Isle of Anglesey</t>
  </si>
  <si>
    <t>201501141Ynys Môn</t>
  </si>
  <si>
    <t>201501141Isle of Anglesey</t>
  </si>
  <si>
    <t>201601141Ynys Môn</t>
  </si>
  <si>
    <t>201601141Isle of Anglesey</t>
  </si>
  <si>
    <t>201701141Ynys Môn</t>
  </si>
  <si>
    <t>201701141Isle of Anglesey</t>
  </si>
  <si>
    <t>201801141Ynys Môn</t>
  </si>
  <si>
    <t>201801141Isle of Anglesey</t>
  </si>
  <si>
    <t>201901141Ynys Môn</t>
  </si>
  <si>
    <t>201901141Isle of Anglesey</t>
  </si>
  <si>
    <t>202001141Ynys Môn</t>
  </si>
  <si>
    <t>202001141Isle of Anglesey</t>
  </si>
  <si>
    <t>202101141Ynys Môn</t>
  </si>
  <si>
    <t>202101141Isle of Anglesey</t>
  </si>
  <si>
    <t>202201141Ynys Môn</t>
  </si>
  <si>
    <t>202201141Isle of Anglesey</t>
  </si>
  <si>
    <t>202301141Ynys Môn</t>
  </si>
  <si>
    <t>202301141Isle of Anglesey</t>
  </si>
  <si>
    <t>200801141Gwynedd</t>
  </si>
  <si>
    <t>200806141Gwynedd</t>
  </si>
  <si>
    <t>200901141Gwynedd</t>
  </si>
  <si>
    <t>200906141Gwynedd</t>
  </si>
  <si>
    <t>201001141Gwynedd</t>
  </si>
  <si>
    <t>201006141Gwynedd</t>
  </si>
  <si>
    <t>201101141Gwynedd</t>
  </si>
  <si>
    <t>201201141Gwynedd</t>
  </si>
  <si>
    <t>201301141Gwynedd</t>
  </si>
  <si>
    <t>201401141Gwynedd</t>
  </si>
  <si>
    <t>201501141Gwynedd</t>
  </si>
  <si>
    <t>201601141Gwynedd</t>
  </si>
  <si>
    <t>201701141Gwynedd</t>
  </si>
  <si>
    <t>201801141Gwynedd</t>
  </si>
  <si>
    <t>201901141Gwynedd</t>
  </si>
  <si>
    <t>202001141Gwynedd</t>
  </si>
  <si>
    <t>202101141Gwynedd</t>
  </si>
  <si>
    <t>202201141Gwynedd</t>
  </si>
  <si>
    <t>202301141Gwynedd</t>
  </si>
  <si>
    <t>200801141Conwy</t>
  </si>
  <si>
    <t>200806141Conwy</t>
  </si>
  <si>
    <t>200901141Conwy</t>
  </si>
  <si>
    <t>200906141Conwy</t>
  </si>
  <si>
    <t>201001141Conwy</t>
  </si>
  <si>
    <t>201006141Conwy</t>
  </si>
  <si>
    <t>201101141Conwy</t>
  </si>
  <si>
    <t>201201141Conwy</t>
  </si>
  <si>
    <t>201301141Conwy</t>
  </si>
  <si>
    <t>201401141Conwy</t>
  </si>
  <si>
    <t>201501141Conwy</t>
  </si>
  <si>
    <t>201601141Conwy</t>
  </si>
  <si>
    <t>201701141Conwy</t>
  </si>
  <si>
    <t>201801141Conwy</t>
  </si>
  <si>
    <t>201901141Conwy</t>
  </si>
  <si>
    <t>202001141Conwy</t>
  </si>
  <si>
    <t>202101141Conwy</t>
  </si>
  <si>
    <t>202201141Conwy</t>
  </si>
  <si>
    <t>202301141Conwy</t>
  </si>
  <si>
    <t>200801141Sir Ddinbych</t>
  </si>
  <si>
    <t>200801141Denbighshire</t>
  </si>
  <si>
    <t>200806141Sir Ddinbych</t>
  </si>
  <si>
    <t>200806141Denbighshire</t>
  </si>
  <si>
    <t>200901141Sir Ddinbych</t>
  </si>
  <si>
    <t>200901141Denbighshire</t>
  </si>
  <si>
    <t>200906141Sir Ddinbych</t>
  </si>
  <si>
    <t>200906141Denbighshire</t>
  </si>
  <si>
    <t>201001141Sir Ddinbych</t>
  </si>
  <si>
    <t>201001141Denbighshire</t>
  </si>
  <si>
    <t>201006141Sir Ddinbych</t>
  </si>
  <si>
    <t>201006141Denbighshire</t>
  </si>
  <si>
    <t>201101141Sir Ddinbych</t>
  </si>
  <si>
    <t>201101141Denbighshire</t>
  </si>
  <si>
    <t>201201141Sir Ddinbych</t>
  </si>
  <si>
    <t>201201141Denbighshire</t>
  </si>
  <si>
    <t>201301141Sir Ddinbych</t>
  </si>
  <si>
    <t>201301141Denbighshire</t>
  </si>
  <si>
    <t>201401141Sir Ddinbych</t>
  </si>
  <si>
    <t>201401141Denbighshire</t>
  </si>
  <si>
    <t>201501141Sir Ddinbych</t>
  </si>
  <si>
    <t>201501141Denbighshire</t>
  </si>
  <si>
    <t>201601141Sir Ddinbych</t>
  </si>
  <si>
    <t>201601141Denbighshire</t>
  </si>
  <si>
    <t>201701141Sir Ddinbych</t>
  </si>
  <si>
    <t>201701141Denbighshire</t>
  </si>
  <si>
    <t>201801141Sir Ddinbych</t>
  </si>
  <si>
    <t>201801141Denbighshire</t>
  </si>
  <si>
    <t>201901141Sir Ddinbych</t>
  </si>
  <si>
    <t>201901141Denbighshire</t>
  </si>
  <si>
    <t>202001141Sir Ddinbych</t>
  </si>
  <si>
    <t>202001141Denbighshire</t>
  </si>
  <si>
    <t>202101141Sir Ddinbych</t>
  </si>
  <si>
    <t>202101141Denbighshire</t>
  </si>
  <si>
    <t>202201141Sir Ddinbych</t>
  </si>
  <si>
    <t>202201141Denbighshire</t>
  </si>
  <si>
    <t>202301141Sir Ddinbych</t>
  </si>
  <si>
    <t>202301141Denbighshire</t>
  </si>
  <si>
    <t>200801141Sir y Fflint</t>
  </si>
  <si>
    <t>200801141Flintshire</t>
  </si>
  <si>
    <t>200806141Sir y Fflint</t>
  </si>
  <si>
    <t>200806141Flintshire</t>
  </si>
  <si>
    <t>200901141Sir y Fflint</t>
  </si>
  <si>
    <t>200901141Flintshire</t>
  </si>
  <si>
    <t>200906141Sir y Fflint</t>
  </si>
  <si>
    <t>200906141Flintshire</t>
  </si>
  <si>
    <t>201001141Sir y Fflint</t>
  </si>
  <si>
    <t>201001141Flintshire</t>
  </si>
  <si>
    <t>201006141Sir y Fflint</t>
  </si>
  <si>
    <t>201006141Flintshire</t>
  </si>
  <si>
    <t>201101141Sir y Fflint</t>
  </si>
  <si>
    <t>201101141Flintshire</t>
  </si>
  <si>
    <t>201201141Sir y Fflint</t>
  </si>
  <si>
    <t>201201141Flintshire</t>
  </si>
  <si>
    <t>201301141Sir y Fflint</t>
  </si>
  <si>
    <t>201301141Flintshire</t>
  </si>
  <si>
    <t>201401141Sir y Fflint</t>
  </si>
  <si>
    <t>201401141Flintshire</t>
  </si>
  <si>
    <t>201501141Sir y Fflint</t>
  </si>
  <si>
    <t>201501141Flintshire</t>
  </si>
  <si>
    <t>201601141Sir y Fflint</t>
  </si>
  <si>
    <t>201601141Flintshire</t>
  </si>
  <si>
    <t>201701141Sir y Fflint</t>
  </si>
  <si>
    <t>201701141Flintshire</t>
  </si>
  <si>
    <t>201801141Sir y Fflint</t>
  </si>
  <si>
    <t>201801141Flintshire</t>
  </si>
  <si>
    <t>201901141Sir y Fflint</t>
  </si>
  <si>
    <t>201901141Flintshire</t>
  </si>
  <si>
    <t>202001141Sir y Fflint</t>
  </si>
  <si>
    <t>202001141Flintshire</t>
  </si>
  <si>
    <t>202101141Sir y Fflint</t>
  </si>
  <si>
    <t>202101141Flintshire</t>
  </si>
  <si>
    <t>202201141Sir y Fflint</t>
  </si>
  <si>
    <t>202201141Flintshire</t>
  </si>
  <si>
    <t>202301141Sir y Fflint</t>
  </si>
  <si>
    <t>202301141Flintshire</t>
  </si>
  <si>
    <t>200806141Wrecsam</t>
  </si>
  <si>
    <t>200806141Wrexham</t>
  </si>
  <si>
    <t>200901141Wrecsam</t>
  </si>
  <si>
    <t>200901141Wrexham</t>
  </si>
  <si>
    <t>200906141Wrecsam</t>
  </si>
  <si>
    <t>200906141Wrexham</t>
  </si>
  <si>
    <t>201001141Wrecsam</t>
  </si>
  <si>
    <t>201001141Wrexham</t>
  </si>
  <si>
    <t>201006141Wrecsam</t>
  </si>
  <si>
    <t>201006141Wrexham</t>
  </si>
  <si>
    <t>201101141Wrecsam</t>
  </si>
  <si>
    <t>201101141Wrexham</t>
  </si>
  <si>
    <t>201201141Wrecsam</t>
  </si>
  <si>
    <t>201201141Wrexham</t>
  </si>
  <si>
    <t>201301141Wrecsam</t>
  </si>
  <si>
    <t>201301141Wrexham</t>
  </si>
  <si>
    <t>201401141Wrecsam</t>
  </si>
  <si>
    <t>201401141Wrexham</t>
  </si>
  <si>
    <t>201501141Wrecsam</t>
  </si>
  <si>
    <t>201501141Wrexham</t>
  </si>
  <si>
    <t>201601141Wrecsam</t>
  </si>
  <si>
    <t>201601141Wrexham</t>
  </si>
  <si>
    <t>201701141Wrecsam</t>
  </si>
  <si>
    <t>201701141Wrexham</t>
  </si>
  <si>
    <t>201801141Wrecsam</t>
  </si>
  <si>
    <t>201801141Wrexham</t>
  </si>
  <si>
    <t>201901141Wrecsam</t>
  </si>
  <si>
    <t>201901141Wrexham</t>
  </si>
  <si>
    <t>202001141Wrecsam</t>
  </si>
  <si>
    <t>202001141Wrexham</t>
  </si>
  <si>
    <t>202101141Wrecsam</t>
  </si>
  <si>
    <t>202101141Wrexham</t>
  </si>
  <si>
    <t>202201141Wrecsam</t>
  </si>
  <si>
    <t>202201141Wrexham</t>
  </si>
  <si>
    <t>202301141Wrecsam</t>
  </si>
  <si>
    <t>202301141Wrexham</t>
  </si>
  <si>
    <t>200801141Powys</t>
  </si>
  <si>
    <t>200806141Powys</t>
  </si>
  <si>
    <t>200901141Powys</t>
  </si>
  <si>
    <t>200906141Powys</t>
  </si>
  <si>
    <t>201001141Powys</t>
  </si>
  <si>
    <t>201006141Powys</t>
  </si>
  <si>
    <t>201101141Powys</t>
  </si>
  <si>
    <t>201201141Powys</t>
  </si>
  <si>
    <t>201301141Powys</t>
  </si>
  <si>
    <t>201401141Powys</t>
  </si>
  <si>
    <t>201501141Powys</t>
  </si>
  <si>
    <t>201601141Powys</t>
  </si>
  <si>
    <t>201701141Powys</t>
  </si>
  <si>
    <t>201801141Powys</t>
  </si>
  <si>
    <t>201901141Powys</t>
  </si>
  <si>
    <t>202001141Powys</t>
  </si>
  <si>
    <t>202101141Powys</t>
  </si>
  <si>
    <t>202201141Powys</t>
  </si>
  <si>
    <t>202301141Powys</t>
  </si>
  <si>
    <t>200801141Ceredigion</t>
  </si>
  <si>
    <t>200806141Ceredigion</t>
  </si>
  <si>
    <t>200901141Ceredigion</t>
  </si>
  <si>
    <t>200906141Ceredigion</t>
  </si>
  <si>
    <t>201001141Ceredigion</t>
  </si>
  <si>
    <t>201006141Ceredigion</t>
  </si>
  <si>
    <t>201101141Ceredigion</t>
  </si>
  <si>
    <t>201201141Ceredigion</t>
  </si>
  <si>
    <t>201301141Ceredigion</t>
  </si>
  <si>
    <t>201401141Ceredigion</t>
  </si>
  <si>
    <t>201501141Ceredigion</t>
  </si>
  <si>
    <t>201601141Ceredigion</t>
  </si>
  <si>
    <t>201701141Ceredigion</t>
  </si>
  <si>
    <t>201801141Ceredigion</t>
  </si>
  <si>
    <t>201901141Ceredigion</t>
  </si>
  <si>
    <t>202001141Ceredigion</t>
  </si>
  <si>
    <t>202101141Ceredigion</t>
  </si>
  <si>
    <t>202201141Ceredigion</t>
  </si>
  <si>
    <t>202301141Ceredigion</t>
  </si>
  <si>
    <t>200801141Sir Benfro</t>
  </si>
  <si>
    <t>200801141Pembrokeshire</t>
  </si>
  <si>
    <t>200806141Sir Benfro</t>
  </si>
  <si>
    <t>200806141Pembrokeshire</t>
  </si>
  <si>
    <t>200901141Sir Benfro</t>
  </si>
  <si>
    <t>200901141Pembrokeshire</t>
  </si>
  <si>
    <t>200906141Sir Benfro</t>
  </si>
  <si>
    <t>200906141Pembrokeshire</t>
  </si>
  <si>
    <t>201001141Sir Benfro</t>
  </si>
  <si>
    <t>201001141Pembrokeshire</t>
  </si>
  <si>
    <t>201006141Sir Benfro</t>
  </si>
  <si>
    <t>201006141Pembrokeshire</t>
  </si>
  <si>
    <t>201101141Sir Benfro</t>
  </si>
  <si>
    <t>201101141Pembrokeshire</t>
  </si>
  <si>
    <t>201201141Sir Benfro</t>
  </si>
  <si>
    <t>201201141Pembrokeshire</t>
  </si>
  <si>
    <t>201301141Sir Benfro</t>
  </si>
  <si>
    <t>201301141Pembrokeshire</t>
  </si>
  <si>
    <t>201401141Sir Benfro</t>
  </si>
  <si>
    <t>201401141Pembrokeshire</t>
  </si>
  <si>
    <t>201501141Sir Benfro</t>
  </si>
  <si>
    <t>201501141Pembrokeshire</t>
  </si>
  <si>
    <t>201601141Sir Benfro</t>
  </si>
  <si>
    <t>201601141Pembrokeshire</t>
  </si>
  <si>
    <t>201701141Sir Benfro</t>
  </si>
  <si>
    <t>201701141Pembrokeshire</t>
  </si>
  <si>
    <t>201801141Sir Benfro</t>
  </si>
  <si>
    <t>201801141Pembrokeshire</t>
  </si>
  <si>
    <t>201901141Sir Benfro</t>
  </si>
  <si>
    <t>201901141Pembrokeshire</t>
  </si>
  <si>
    <t>202001141Sir Benfro</t>
  </si>
  <si>
    <t>202001141Pembrokeshire</t>
  </si>
  <si>
    <t>202101141Sir Benfro</t>
  </si>
  <si>
    <t>202101141Pembrokeshire</t>
  </si>
  <si>
    <t>202201141Sir Benfro</t>
  </si>
  <si>
    <t>202201141Pembrokeshire</t>
  </si>
  <si>
    <t>202301141Sir Benfro</t>
  </si>
  <si>
    <t>202301141Pembrokeshire</t>
  </si>
  <si>
    <t>200801141Sir Gaerfyrddin</t>
  </si>
  <si>
    <t>200801141Carmarthenshire</t>
  </si>
  <si>
    <t>200806141Sir Gaerfyrddin</t>
  </si>
  <si>
    <t>200806141Carmarthenshire</t>
  </si>
  <si>
    <t>200906141Sir Gaerfyrddin</t>
  </si>
  <si>
    <t>200906141Carmarthenshire</t>
  </si>
  <si>
    <t>201006141Sir Gaerfyrddin</t>
  </si>
  <si>
    <t>201006141Carmarthenshire</t>
  </si>
  <si>
    <t>201201141Sir Gaerfyrddin</t>
  </si>
  <si>
    <t>201201141Carmarthenshire</t>
  </si>
  <si>
    <t>201601141Sir Gaerfyrddin</t>
  </si>
  <si>
    <t>201601141Carmarthenshire</t>
  </si>
  <si>
    <t>201701141Sir Gaerfyrddin</t>
  </si>
  <si>
    <t>201701141Carmarthenshire</t>
  </si>
  <si>
    <t>201801141Sir Gaerfyrddin</t>
  </si>
  <si>
    <t>201801141Carmarthenshire</t>
  </si>
  <si>
    <t>201901141Sir Gaerfyrddin</t>
  </si>
  <si>
    <t>201901141Carmarthenshire</t>
  </si>
  <si>
    <t>202001141Sir Gaerfyrddin</t>
  </si>
  <si>
    <t>202001141Carmarthenshire</t>
  </si>
  <si>
    <t>200801141Abertawe</t>
  </si>
  <si>
    <t>200801141Swansea</t>
  </si>
  <si>
    <t>200806141Abertawe</t>
  </si>
  <si>
    <t>200806141Swansea</t>
  </si>
  <si>
    <t>200901141Abertawe</t>
  </si>
  <si>
    <t>200901141Swansea</t>
  </si>
  <si>
    <t>200906141Abertawe</t>
  </si>
  <si>
    <t>200906141Swansea</t>
  </si>
  <si>
    <t>201001141Abertawe</t>
  </si>
  <si>
    <t>201001141Swansea</t>
  </si>
  <si>
    <t>201006141Abertawe</t>
  </si>
  <si>
    <t>201006141Swansea</t>
  </si>
  <si>
    <t>201101141Abertawe</t>
  </si>
  <si>
    <t>201101141Swansea</t>
  </si>
  <si>
    <t>201201141Abertawe</t>
  </si>
  <si>
    <t>201201141Swansea</t>
  </si>
  <si>
    <t>201301141Abertawe</t>
  </si>
  <si>
    <t>201301141Swansea</t>
  </si>
  <si>
    <t>201401141Abertawe</t>
  </si>
  <si>
    <t>201401141Swansea</t>
  </si>
  <si>
    <t>201501141Abertawe</t>
  </si>
  <si>
    <t>201501141Swansea</t>
  </si>
  <si>
    <t>201601141Abertawe</t>
  </si>
  <si>
    <t>201601141Swansea</t>
  </si>
  <si>
    <t>201701141Abertawe</t>
  </si>
  <si>
    <t>201701141Swansea</t>
  </si>
  <si>
    <t>201801141Abertawe</t>
  </si>
  <si>
    <t>201801141Swansea</t>
  </si>
  <si>
    <t>201901141Abertawe</t>
  </si>
  <si>
    <t>201901141Swansea</t>
  </si>
  <si>
    <t>202001141Abertawe</t>
  </si>
  <si>
    <t>202001141Swansea</t>
  </si>
  <si>
    <t>202101141Abertawe</t>
  </si>
  <si>
    <t>202101141Swansea</t>
  </si>
  <si>
    <t>202201141Abertawe</t>
  </si>
  <si>
    <t>202201141Swansea</t>
  </si>
  <si>
    <t>202301141Abertawe</t>
  </si>
  <si>
    <t>202301141Swansea</t>
  </si>
  <si>
    <t>200801141Castell-nedd Port Talbot</t>
  </si>
  <si>
    <t>200801141Neath Port Talbot</t>
  </si>
  <si>
    <t>200806141Castell-nedd Port Talbot</t>
  </si>
  <si>
    <t>200806141Neath Port Talbot</t>
  </si>
  <si>
    <t>200901141Castell-nedd Port Talbot</t>
  </si>
  <si>
    <t>200901141Neath Port Talbot</t>
  </si>
  <si>
    <t>200906141Castell-nedd Port Talbot</t>
  </si>
  <si>
    <t>200906141Neath Port Talbot</t>
  </si>
  <si>
    <t>201001141Castell-nedd Port Talbot</t>
  </si>
  <si>
    <t>201001141Neath Port Talbot</t>
  </si>
  <si>
    <t>201006141Castell-nedd Port Talbot</t>
  </si>
  <si>
    <t>201006141Neath Port Talbot</t>
  </si>
  <si>
    <t>201101141Castell-nedd Port Talbot</t>
  </si>
  <si>
    <t>201101141Neath Port Talbot</t>
  </si>
  <si>
    <t>201201141Castell-nedd Port Talbot</t>
  </si>
  <si>
    <t>201201141Neath Port Talbot</t>
  </si>
  <si>
    <t>201301141Castell-nedd Port Talbot</t>
  </si>
  <si>
    <t>201301141Neath Port Talbot</t>
  </si>
  <si>
    <t>201401141Castell-nedd Port Talbot</t>
  </si>
  <si>
    <t>201401141Neath Port Talbot</t>
  </si>
  <si>
    <t>201501141Castell-nedd Port Talbot</t>
  </si>
  <si>
    <t>201501141Neath Port Talbot</t>
  </si>
  <si>
    <t>201601141Castell-nedd Port Talbot</t>
  </si>
  <si>
    <t>201601141Neath Port Talbot</t>
  </si>
  <si>
    <t>201701141Castell-nedd Port Talbot</t>
  </si>
  <si>
    <t>201701141Neath Port Talbot</t>
  </si>
  <si>
    <t>201801141Castell-nedd Port Talbot</t>
  </si>
  <si>
    <t>201801141Neath Port Talbot</t>
  </si>
  <si>
    <t>201901141Castell-nedd Port Talbot</t>
  </si>
  <si>
    <t>201901141Neath Port Talbot</t>
  </si>
  <si>
    <t>202001141Castell-nedd Port Talbot</t>
  </si>
  <si>
    <t>202001141Neath Port Talbot</t>
  </si>
  <si>
    <t>202101141Castell-nedd Port Talbot</t>
  </si>
  <si>
    <t>202101141Neath Port Talbot</t>
  </si>
  <si>
    <t>202201141Castell-nedd Port Talbot</t>
  </si>
  <si>
    <t>202201141Neath Port Talbot</t>
  </si>
  <si>
    <t>202301141Castell-nedd Port Talbot</t>
  </si>
  <si>
    <t>202301141Neath Port Talbot</t>
  </si>
  <si>
    <t>200801141Pen-y-bont ar Ogwr</t>
  </si>
  <si>
    <t>200801141Bridgend</t>
  </si>
  <si>
    <t>200806141Pen-y-bont ar Ogwr</t>
  </si>
  <si>
    <t>200806141Bridgend</t>
  </si>
  <si>
    <t>200901141Pen-y-bont ar Ogwr</t>
  </si>
  <si>
    <t>200901141Bridgend</t>
  </si>
  <si>
    <t>200906141Pen-y-bont ar Ogwr</t>
  </si>
  <si>
    <t>200906141Bridgend</t>
  </si>
  <si>
    <t>201001141Pen-y-bont ar Ogwr</t>
  </si>
  <si>
    <t>201001141Bridgend</t>
  </si>
  <si>
    <t>201006141Pen-y-bont ar Ogwr</t>
  </si>
  <si>
    <t>201006141Bridgend</t>
  </si>
  <si>
    <t>201101141Pen-y-bont ar Ogwr</t>
  </si>
  <si>
    <t>201101141Bridgend</t>
  </si>
  <si>
    <t>201201141Pen-y-bont ar Ogwr</t>
  </si>
  <si>
    <t>201201141Bridgend</t>
  </si>
  <si>
    <t>201301141Pen-y-bont ar Ogwr</t>
  </si>
  <si>
    <t>201301141Bridgend</t>
  </si>
  <si>
    <t>201401141Pen-y-bont ar Ogwr</t>
  </si>
  <si>
    <t>201401141Bridgend</t>
  </si>
  <si>
    <t>201501141Pen-y-bont ar Ogwr</t>
  </si>
  <si>
    <t>201501141Bridgend</t>
  </si>
  <si>
    <t>201601141Pen-y-bont ar Ogwr</t>
  </si>
  <si>
    <t>201601141Bridgend</t>
  </si>
  <si>
    <t>201701141Pen-y-bont ar Ogwr</t>
  </si>
  <si>
    <t>201701141Bridgend</t>
  </si>
  <si>
    <t>201801141Pen-y-bont ar Ogwr</t>
  </si>
  <si>
    <t>201801141Bridgend</t>
  </si>
  <si>
    <t>201901141Pen-y-bont ar Ogwr</t>
  </si>
  <si>
    <t>201901141Bridgend</t>
  </si>
  <si>
    <t>202001141Pen-y-bont ar Ogwr</t>
  </si>
  <si>
    <t>202001141Bridgend</t>
  </si>
  <si>
    <t>202101141Pen-y-bont ar Ogwr</t>
  </si>
  <si>
    <t>202101141Bridgend</t>
  </si>
  <si>
    <t>202201141Pen-y-bont ar Ogwr</t>
  </si>
  <si>
    <t>202201141Bridgend</t>
  </si>
  <si>
    <t>202301141Pen-y-bont ar Ogwr</t>
  </si>
  <si>
    <t>202301141Bridgend</t>
  </si>
  <si>
    <t>200801141Bro Morgannwg</t>
  </si>
  <si>
    <t>200801141The Vale of Glamorgan</t>
  </si>
  <si>
    <t>200806141Bro Morgannwg</t>
  </si>
  <si>
    <t>200806141The Vale of Glamorgan</t>
  </si>
  <si>
    <t>200901141Bro Morgannwg</t>
  </si>
  <si>
    <t>200901141The Vale of Glamorgan</t>
  </si>
  <si>
    <t>200906141Bro Morgannwg</t>
  </si>
  <si>
    <t>200906141The Vale of Glamorgan</t>
  </si>
  <si>
    <t>201001141Bro Morgannwg</t>
  </si>
  <si>
    <t>201001141The Vale of Glamorgan</t>
  </si>
  <si>
    <t>201006141Bro Morgannwg</t>
  </si>
  <si>
    <t>201006141The Vale of Glamorgan</t>
  </si>
  <si>
    <t>201101141Bro Morgannwg</t>
  </si>
  <si>
    <t>201101141The Vale of Glamorgan</t>
  </si>
  <si>
    <t>201201141Bro Morgannwg</t>
  </si>
  <si>
    <t>201201141The Vale of Glamorgan</t>
  </si>
  <si>
    <t>201301141Bro Morgannwg</t>
  </si>
  <si>
    <t>201301141The Vale of Glamorgan</t>
  </si>
  <si>
    <t>201401141Bro Morgannwg</t>
  </si>
  <si>
    <t>201401141The Vale of Glamorgan</t>
  </si>
  <si>
    <t>201501141Bro Morgannwg</t>
  </si>
  <si>
    <t>201501141The Vale of Glamorgan</t>
  </si>
  <si>
    <t>201601141Bro Morgannwg</t>
  </si>
  <si>
    <t>201601141The Vale of Glamorgan</t>
  </si>
  <si>
    <t>201701141Bro Morgannwg</t>
  </si>
  <si>
    <t>201701141The Vale of Glamorgan</t>
  </si>
  <si>
    <t>201801141Bro Morgannwg</t>
  </si>
  <si>
    <t>201801141The Vale of Glamorgan</t>
  </si>
  <si>
    <t>201901141Bro Morgannwg</t>
  </si>
  <si>
    <t>201901141The Vale of Glamorgan</t>
  </si>
  <si>
    <t>202001141Bro Morgannwg</t>
  </si>
  <si>
    <t>202001141The Vale of Glamorgan</t>
  </si>
  <si>
    <t>202101141Bro Morgannwg</t>
  </si>
  <si>
    <t>202101141The Vale of Glamorgan</t>
  </si>
  <si>
    <t>202201141Bro Morgannwg</t>
  </si>
  <si>
    <t>202201141The Vale of Glamorgan</t>
  </si>
  <si>
    <t>202301141Bro Morgannwg</t>
  </si>
  <si>
    <t>202301141The Vale of Glamorgan</t>
  </si>
  <si>
    <t>200801141Rhondda Cynon Taf</t>
  </si>
  <si>
    <t>200806141Rhondda Cynon Taf</t>
  </si>
  <si>
    <t>200906141Rhondda Cynon Taf</t>
  </si>
  <si>
    <t>201006141Rhondda Cynon Taf</t>
  </si>
  <si>
    <t>201401141Rhondda Cynon Taf</t>
  </si>
  <si>
    <t>201601141Rhondda Cynon Taf</t>
  </si>
  <si>
    <t>201701141Rhondda Cynon Taf</t>
  </si>
  <si>
    <t>201801141Rhondda Cynon Taf</t>
  </si>
  <si>
    <t>202201141Rhondda Cynon Taf</t>
  </si>
  <si>
    <t>202301141Rhondda Cynon Taf</t>
  </si>
  <si>
    <t>200801141Merthyr Tudful</t>
  </si>
  <si>
    <t>200801141Merthyr Tydfil</t>
  </si>
  <si>
    <t>200806141Merthyr Tudful</t>
  </si>
  <si>
    <t>200806141Merthyr Tydfil</t>
  </si>
  <si>
    <t>200901141Merthyr Tudful</t>
  </si>
  <si>
    <t>200901141Merthyr Tydfil</t>
  </si>
  <si>
    <t>200906141Merthyr Tudful</t>
  </si>
  <si>
    <t>200906141Merthyr Tydfil</t>
  </si>
  <si>
    <t>201001141Merthyr Tudful</t>
  </si>
  <si>
    <t>201001141Merthyr Tydfil</t>
  </si>
  <si>
    <t>201006141Merthyr Tudful</t>
  </si>
  <si>
    <t>201006141Merthyr Tydfil</t>
  </si>
  <si>
    <t>201101141Merthyr Tudful</t>
  </si>
  <si>
    <t>201101141Merthyr Tydfil</t>
  </si>
  <si>
    <t>201201141Merthyr Tudful</t>
  </si>
  <si>
    <t>201201141Merthyr Tydfil</t>
  </si>
  <si>
    <t>201301141Merthyr Tudful</t>
  </si>
  <si>
    <t>201301141Merthyr Tydfil</t>
  </si>
  <si>
    <t>201401141Merthyr Tudful</t>
  </si>
  <si>
    <t>201401141Merthyr Tydfil</t>
  </si>
  <si>
    <t>201501141Merthyr Tudful</t>
  </si>
  <si>
    <t>201501141Merthyr Tydfil</t>
  </si>
  <si>
    <t>201601141Merthyr Tudful</t>
  </si>
  <si>
    <t>201601141Merthyr Tydfil</t>
  </si>
  <si>
    <t>201701141Merthyr Tudful</t>
  </si>
  <si>
    <t>201701141Merthyr Tydfil</t>
  </si>
  <si>
    <t>201801141Merthyr Tudful</t>
  </si>
  <si>
    <t>201801141Merthyr Tydfil</t>
  </si>
  <si>
    <t>201901141Merthyr Tudful</t>
  </si>
  <si>
    <t>201901141Merthyr Tydfil</t>
  </si>
  <si>
    <t>202001141Merthyr Tudful</t>
  </si>
  <si>
    <t>202001141Merthyr Tydfil</t>
  </si>
  <si>
    <t>202101141Merthyr Tudful</t>
  </si>
  <si>
    <t>202101141Merthyr Tydfil</t>
  </si>
  <si>
    <t>202201141Merthyr Tudful</t>
  </si>
  <si>
    <t>202201141Merthyr Tydfil</t>
  </si>
  <si>
    <t>202301141Merthyr Tudful</t>
  </si>
  <si>
    <t>202301141Merthyr Tydfil</t>
  </si>
  <si>
    <t>200801141Caerffili</t>
  </si>
  <si>
    <t>200801141Caerphilly</t>
  </si>
  <si>
    <t>200806141Caerffili</t>
  </si>
  <si>
    <t>200806141Caerphilly</t>
  </si>
  <si>
    <t>200901141Caerffili</t>
  </si>
  <si>
    <t>200901141Caerphilly</t>
  </si>
  <si>
    <t>200906141Caerffili</t>
  </si>
  <si>
    <t>200906141Caerphilly</t>
  </si>
  <si>
    <t>201001141Caerffili</t>
  </si>
  <si>
    <t>201001141Caerphilly</t>
  </si>
  <si>
    <t>201006141Caerffili</t>
  </si>
  <si>
    <t>201006141Caerphilly</t>
  </si>
  <si>
    <t>201601141Caerffili</t>
  </si>
  <si>
    <t>201601141Caerphilly</t>
  </si>
  <si>
    <t>202001141Caerffili</t>
  </si>
  <si>
    <t>202001141Caerphilly</t>
  </si>
  <si>
    <t>202101141Caerffili</t>
  </si>
  <si>
    <t>202101141Caerphilly</t>
  </si>
  <si>
    <t>202201141Caerffili</t>
  </si>
  <si>
    <t>202201141Caerphilly</t>
  </si>
  <si>
    <t>202301141Caerffili</t>
  </si>
  <si>
    <t>202301141Caerphilly</t>
  </si>
  <si>
    <t>200801141Blaenau Gwent</t>
  </si>
  <si>
    <t>200806141Blaenau Gwent</t>
  </si>
  <si>
    <t>200901141Blaenau Gwent</t>
  </si>
  <si>
    <t>200906141Blaenau Gwent</t>
  </si>
  <si>
    <t>201001141Blaenau Gwent</t>
  </si>
  <si>
    <t>201006141Blaenau Gwent</t>
  </si>
  <si>
    <t>201101141Blaenau Gwent</t>
  </si>
  <si>
    <t>201201141Blaenau Gwent</t>
  </si>
  <si>
    <t>201301141Blaenau Gwent</t>
  </si>
  <si>
    <t>201401141Blaenau Gwent</t>
  </si>
  <si>
    <t>201501141Blaenau Gwent</t>
  </si>
  <si>
    <t>201601141Blaenau Gwent</t>
  </si>
  <si>
    <t>201701141Blaenau Gwent</t>
  </si>
  <si>
    <t>201801141Blaenau Gwent</t>
  </si>
  <si>
    <t>201901141Blaenau Gwent</t>
  </si>
  <si>
    <t>202001141Blaenau Gwent</t>
  </si>
  <si>
    <t>202101141Blaenau Gwent</t>
  </si>
  <si>
    <t>202201141Blaenau Gwent</t>
  </si>
  <si>
    <t>202301141Blaenau Gwent</t>
  </si>
  <si>
    <t>200801141Torfaen</t>
  </si>
  <si>
    <t>200806141Torfaen</t>
  </si>
  <si>
    <t>200901141Torfaen</t>
  </si>
  <si>
    <t>200906141Torfaen</t>
  </si>
  <si>
    <t>201001141Torfaen</t>
  </si>
  <si>
    <t>201006141Torfaen</t>
  </si>
  <si>
    <t>201201141Torfaen</t>
  </si>
  <si>
    <t>201401141Torfaen</t>
  </si>
  <si>
    <t>201501141Torfaen</t>
  </si>
  <si>
    <t>201601141Torfaen</t>
  </si>
  <si>
    <t>201701141Torfaen</t>
  </si>
  <si>
    <t>201801141Torfaen</t>
  </si>
  <si>
    <t>201901141Torfaen</t>
  </si>
  <si>
    <t>202001141Torfaen</t>
  </si>
  <si>
    <t>202201141Torfaen</t>
  </si>
  <si>
    <t>202301141Torfaen</t>
  </si>
  <si>
    <t>200801141Sir Fynwy</t>
  </si>
  <si>
    <t>200801141Monmouthshire</t>
  </si>
  <si>
    <t>200806141Sir Fynwy</t>
  </si>
  <si>
    <t>200806141Monmouthshire</t>
  </si>
  <si>
    <t>200901141Sir Fynwy</t>
  </si>
  <si>
    <t>200901141Monmouthshire</t>
  </si>
  <si>
    <t>200906141Sir Fynwy</t>
  </si>
  <si>
    <t>200906141Monmouthshire</t>
  </si>
  <si>
    <t>201001141Sir Fynwy</t>
  </si>
  <si>
    <t>201001141Monmouthshire</t>
  </si>
  <si>
    <t>201006141Sir Fynwy</t>
  </si>
  <si>
    <t>201006141Monmouthshire</t>
  </si>
  <si>
    <t>201101141Sir Fynwy</t>
  </si>
  <si>
    <t>201101141Monmouthshire</t>
  </si>
  <si>
    <t>201201141Sir Fynwy</t>
  </si>
  <si>
    <t>201201141Monmouthshire</t>
  </si>
  <si>
    <t>201301141Sir Fynwy</t>
  </si>
  <si>
    <t>201301141Monmouthshire</t>
  </si>
  <si>
    <t>201401141Sir Fynwy</t>
  </si>
  <si>
    <t>201401141Monmouthshire</t>
  </si>
  <si>
    <t>201501141Sir Fynwy</t>
  </si>
  <si>
    <t>201501141Monmouthshire</t>
  </si>
  <si>
    <t>201601141Sir Fynwy</t>
  </si>
  <si>
    <t>201601141Monmouthshire</t>
  </si>
  <si>
    <t>201701141Sir Fynwy</t>
  </si>
  <si>
    <t>201701141Monmouthshire</t>
  </si>
  <si>
    <t>201801141Sir Fynwy</t>
  </si>
  <si>
    <t>201801141Monmouthshire</t>
  </si>
  <si>
    <t>201901141Sir Fynwy</t>
  </si>
  <si>
    <t>201901141Monmouthshire</t>
  </si>
  <si>
    <t>202001141Sir Fynwy</t>
  </si>
  <si>
    <t>202001141Monmouthshire</t>
  </si>
  <si>
    <t>202101141Sir Fynwy</t>
  </si>
  <si>
    <t>202101141Monmouthshire</t>
  </si>
  <si>
    <t>202201141Sir Fynwy</t>
  </si>
  <si>
    <t>202201141Monmouthshire</t>
  </si>
  <si>
    <t>202301141Sir Fynwy</t>
  </si>
  <si>
    <t>202301141Monmouthshire</t>
  </si>
  <si>
    <t>200801141Casnewydd</t>
  </si>
  <si>
    <t>200801141Newport</t>
  </si>
  <si>
    <t>200806141Casnewydd</t>
  </si>
  <si>
    <t>200806141Newport</t>
  </si>
  <si>
    <t>200901141Casnewydd</t>
  </si>
  <si>
    <t>200901141Newport</t>
  </si>
  <si>
    <t>200906141Casnewydd</t>
  </si>
  <si>
    <t>200906141Newport</t>
  </si>
  <si>
    <t>201001141Casnewydd</t>
  </si>
  <si>
    <t>201001141Newport</t>
  </si>
  <si>
    <t>201006141Casnewydd</t>
  </si>
  <si>
    <t>201006141Newport</t>
  </si>
  <si>
    <t>201101141Casnewydd</t>
  </si>
  <si>
    <t>201101141Newport</t>
  </si>
  <si>
    <t>201201141Casnewydd</t>
  </si>
  <si>
    <t>201201141Newport</t>
  </si>
  <si>
    <t>201301141Casnewydd</t>
  </si>
  <si>
    <t>201301141Newport</t>
  </si>
  <si>
    <t>201401141Casnewydd</t>
  </si>
  <si>
    <t>201401141Newport</t>
  </si>
  <si>
    <t>201501141Casnewydd</t>
  </si>
  <si>
    <t>201501141Newport</t>
  </si>
  <si>
    <t>201601141Casnewydd</t>
  </si>
  <si>
    <t>201601141Newport</t>
  </si>
  <si>
    <t>201701141Casnewydd</t>
  </si>
  <si>
    <t>201701141Newport</t>
  </si>
  <si>
    <t>201801141Casnewydd</t>
  </si>
  <si>
    <t>201801141Newport</t>
  </si>
  <si>
    <t>201901141Casnewydd</t>
  </si>
  <si>
    <t>201901141Newport</t>
  </si>
  <si>
    <t>202001141Casnewydd</t>
  </si>
  <si>
    <t>202001141Newport</t>
  </si>
  <si>
    <t>202101141Casnewydd</t>
  </si>
  <si>
    <t>202101141Newport</t>
  </si>
  <si>
    <t>202201141Casnewydd</t>
  </si>
  <si>
    <t>202201141Newport</t>
  </si>
  <si>
    <t>202301141Casnewydd</t>
  </si>
  <si>
    <t>202301141Newport</t>
  </si>
  <si>
    <t>200801141Caerdydd</t>
  </si>
  <si>
    <t>200801141Cardiff</t>
  </si>
  <si>
    <t>200806141Caerdydd</t>
  </si>
  <si>
    <t>200806141Cardiff</t>
  </si>
  <si>
    <t>200901141Caerdydd</t>
  </si>
  <si>
    <t>200901141Cardiff</t>
  </si>
  <si>
    <t>200906141Caerdydd</t>
  </si>
  <si>
    <t>200906141Cardiff</t>
  </si>
  <si>
    <t>201001141Caerdydd</t>
  </si>
  <si>
    <t>201001141Cardiff</t>
  </si>
  <si>
    <t>201006141Caerdydd</t>
  </si>
  <si>
    <t>201006141Cardiff</t>
  </si>
  <si>
    <t>201101141Caerdydd</t>
  </si>
  <si>
    <t>201101141Cardiff</t>
  </si>
  <si>
    <t>201201141Caerdydd</t>
  </si>
  <si>
    <t>201201141Cardiff</t>
  </si>
  <si>
    <t>201301141Caerdydd</t>
  </si>
  <si>
    <t>201301141Cardiff</t>
  </si>
  <si>
    <t>201401141Caerdydd</t>
  </si>
  <si>
    <t>201401141Cardiff</t>
  </si>
  <si>
    <t>201501141Caerdydd</t>
  </si>
  <si>
    <t>201501141Cardiff</t>
  </si>
  <si>
    <t>201601141Caerdydd</t>
  </si>
  <si>
    <t>201601141Cardiff</t>
  </si>
  <si>
    <t>201701141Caerdydd</t>
  </si>
  <si>
    <t>201701141Cardiff</t>
  </si>
  <si>
    <t>201801141Caerdydd</t>
  </si>
  <si>
    <t>201801141Cardiff</t>
  </si>
  <si>
    <t>201901141Caerdydd</t>
  </si>
  <si>
    <t>201901141Cardiff</t>
  </si>
  <si>
    <t>202001141Caerdydd</t>
  </si>
  <si>
    <t>202001141Cardiff</t>
  </si>
  <si>
    <t>202101141Caerdydd</t>
  </si>
  <si>
    <t>202101141Cardiff</t>
  </si>
  <si>
    <t>202201141Caerdydd</t>
  </si>
  <si>
    <t>202201141Cardiff</t>
  </si>
  <si>
    <t>202301141Caerdydd</t>
  </si>
  <si>
    <t>202301141Cardiff</t>
  </si>
  <si>
    <t>Mae'r adnodd hwn yn darparu data am y Gymraeg ar lefel awdurdod lleol yn ogystal ag ar lefel Cymru. Dylid dileu fersiynnau blaenorol o'r adnodd gan na fydd y data yn gyfredol bellach. Rydym wedi cynnwys data sydd yn berthnasol er mwyn hwyluso â pharatoi Cynlluniau Strategol Cymraeg mewn Addysg (CSCAau).</t>
  </si>
  <si>
    <t>Mae nifer y lleoliadau yn cynrychioli ble mae Cylch Meithrin yn cael ei gynnal. Mae nifer y Cylchoedd Meithrin yn cynrychioli sesiwn neu grŵp penodol. Gall rhai lleoliadau fod â mwy nag un Cylch Meithrin (er enghraifft, bore a phrynhawn).</t>
  </si>
  <si>
    <t>Gall digyblion gofrestru ar gyfer TGAU CymraegI Iaith Gyntaf ac Ail Iaith. Mae'r nifer sydd wedi cofrestru am y ddau wedi eu heithrio wrth gyfrifo y nifer sydd heb gofrestru ar gyfer TGAU yn y Gymraeg.</t>
  </si>
  <si>
    <t xml:space="preserve">Cafodd TGAU Cymraeg Ail Iaith ei diwygio i'w haddysgu gyntaf ym mis Medi 2017 gan ddisodli'r cyrsiau llawn a byr TGAU a fodolai o'r blaen. Mae hyn yn esbonio rhywfaint o'r cynnydd mewn Cymraeg ail iaith a welir yn y data. </t>
  </si>
  <si>
    <t>Dyddiad: 28 Tachwedd 2023</t>
  </si>
  <si>
    <r>
      <t>AM UNRHYW BROBLEMAU NEU ADBORTH AR YR ADNODD CYSYLLTWCH Â:</t>
    </r>
    <r>
      <rPr>
        <sz val="11"/>
        <color indexed="8"/>
        <rFont val="Arial"/>
        <family val="2"/>
      </rPr>
      <t xml:space="preserve">
</t>
    </r>
  </si>
  <si>
    <t>a) Mae'r data ar gyfer 2021 yn ymwneud â'r sefyllfa ym mis Ebrill 2021. Fel arfer byddai'r CYBLD yn cael ei gynnal ym mis Ionawr. Fodd bynnag, roedd ysgolion ar gau rhwng Rhagfyr 2020 a Mawrth 2021 oherwydd pandemig y coronaferiws (COVID-19) ac felly gohirwyd dyddiad y cyfrifiad i 20 Ebrill 2021. Mae'r data ar gyfer 2022 yn ymwneud â'r sefyllfa ym mis Chwefror 2022.</t>
  </si>
  <si>
    <t>Cyfrifiad Ysgolion Blynyddol ar Lefel Disgyblion, StatsCymru</t>
  </si>
  <si>
    <t>Cronfa Ddata Arholiadau Cymru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</si>
</sst>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_-* #,##0_-;\-* #,##0_-;_-* &quot;-&quot;??_-;_-@_-"/>
    <numFmt numFmtId="165" formatCode="0.0%"/>
    <numFmt numFmtId="166" formatCode="0.0"/>
    <numFmt numFmtId="167" formatCode="_-* #,##0.0_-;\-* #,##0.0_-;_-* &quot;-&quot;??_-;_-@_-"/>
    <numFmt numFmtId="168" formatCode="#,##0.0"/>
    <numFmt numFmtId="169" formatCode="#,##0.000"/>
  </numFmts>
  <fonts count="75" x14ac:knownFonts="1">
    <font>
      <sz val="11"/>
      <color indexed="8"/>
      <name val="Calibri"/>
      <family val="2"/>
      <scheme val="minor"/>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1"/>
      <color indexed="8"/>
      <name val="Calibri"/>
      <family val="2"/>
      <scheme val="minor"/>
    </font>
    <font>
      <sz val="10"/>
      <color indexed="8"/>
      <name val="Arial"/>
      <family val="2"/>
    </font>
    <font>
      <sz val="11"/>
      <color indexed="8"/>
      <name val="Calibri"/>
      <family val="2"/>
    </font>
    <font>
      <sz val="11"/>
      <color theme="0"/>
      <name val="Calibri"/>
      <family val="2"/>
      <scheme val="minor"/>
    </font>
    <font>
      <sz val="20"/>
      <color rgb="FFFF0000"/>
      <name val="Calibri"/>
      <family val="2"/>
      <scheme val="minor"/>
    </font>
    <font>
      <u/>
      <sz val="11"/>
      <color theme="10"/>
      <name val="Calibri"/>
      <family val="2"/>
      <scheme val="minor"/>
    </font>
    <font>
      <sz val="12"/>
      <color indexed="8"/>
      <name val="Arial"/>
      <family val="2"/>
    </font>
    <font>
      <b/>
      <sz val="18"/>
      <color rgb="FFFF0000"/>
      <name val="Arial"/>
      <family val="2"/>
    </font>
    <font>
      <b/>
      <sz val="18"/>
      <color indexed="8"/>
      <name val="Arial"/>
      <family val="2"/>
    </font>
    <font>
      <sz val="11"/>
      <color indexed="8"/>
      <name val="Arial"/>
      <family val="2"/>
    </font>
    <font>
      <sz val="11"/>
      <name val="Calibri"/>
      <family val="2"/>
      <scheme val="minor"/>
    </font>
    <font>
      <b/>
      <sz val="14"/>
      <color indexed="8"/>
      <name val="Arial"/>
      <family val="2"/>
    </font>
    <font>
      <b/>
      <sz val="11"/>
      <color indexed="8"/>
      <name val="Arial"/>
      <family val="2"/>
    </font>
    <font>
      <sz val="11"/>
      <color theme="0"/>
      <name val="Arial"/>
      <family val="2"/>
    </font>
    <font>
      <sz val="11"/>
      <color theme="0" tint="-0.249977111117893"/>
      <name val="Calibri"/>
      <family val="2"/>
      <scheme val="minor"/>
    </font>
    <font>
      <sz val="11"/>
      <color theme="0" tint="-0.14999847407452621"/>
      <name val="Calibri"/>
      <family val="2"/>
      <scheme val="minor"/>
    </font>
    <font>
      <i/>
      <sz val="10"/>
      <name val="arial"/>
      <family val="2"/>
    </font>
    <font>
      <b/>
      <sz val="11"/>
      <color theme="0"/>
      <name val="Calibri"/>
      <family val="2"/>
      <scheme val="minor"/>
    </font>
    <font>
      <b/>
      <sz val="10"/>
      <name val="arial"/>
      <family val="2"/>
    </font>
    <font>
      <sz val="11"/>
      <color theme="1"/>
      <name val="Calibri"/>
      <family val="2"/>
      <scheme val="minor"/>
    </font>
    <font>
      <sz val="10"/>
      <name val="Arial"/>
      <family val="2"/>
    </font>
    <font>
      <sz val="10"/>
      <name val="Arial"/>
      <family val="2"/>
    </font>
    <font>
      <sz val="11"/>
      <color theme="9" tint="0.59999389629810485"/>
      <name val="Calibri"/>
      <family val="2"/>
      <scheme val="minor"/>
    </font>
    <font>
      <sz val="26"/>
      <color indexed="8"/>
      <name val="Arial Black"/>
      <family val="2"/>
    </font>
    <font>
      <sz val="11"/>
      <color indexed="8"/>
      <name val="Arial Black"/>
      <family val="2"/>
    </font>
    <font>
      <u/>
      <sz val="11"/>
      <color theme="10"/>
      <name val="Arial"/>
      <family val="2"/>
    </font>
    <font>
      <sz val="12"/>
      <name val="Arial"/>
      <family val="2"/>
    </font>
    <font>
      <sz val="12"/>
      <color rgb="FF2E74B5"/>
      <name val="Arial"/>
      <family val="2"/>
    </font>
    <font>
      <sz val="18"/>
      <color rgb="FFFF0000"/>
      <name val="Arial"/>
      <family val="2"/>
    </font>
    <font>
      <sz val="11"/>
      <name val="Arial Black"/>
      <family val="2"/>
    </font>
    <font>
      <sz val="26"/>
      <color rgb="FFFF0000"/>
      <name val="Arial Black"/>
      <family val="2"/>
    </font>
    <font>
      <b/>
      <sz val="12"/>
      <color rgb="FF002060"/>
      <name val="Arial"/>
      <family val="2"/>
    </font>
    <font>
      <sz val="9"/>
      <name val="Arial"/>
      <family val="2"/>
    </font>
    <font>
      <sz val="12"/>
      <color rgb="FF002060"/>
      <name val="Arial"/>
      <family val="2"/>
    </font>
    <font>
      <sz val="16"/>
      <color rgb="FF2E74B5"/>
      <name val="Arial"/>
      <family val="2"/>
    </font>
    <font>
      <b/>
      <sz val="18"/>
      <name val="Arial"/>
      <family val="2"/>
    </font>
    <font>
      <sz val="8"/>
      <name val="Calibri"/>
      <family val="2"/>
      <scheme val="minor"/>
    </font>
    <font>
      <b/>
      <sz val="11"/>
      <color theme="1"/>
      <name val="Tenorite"/>
    </font>
    <font>
      <b/>
      <i/>
      <sz val="11"/>
      <color theme="1"/>
      <name val="Tenorite"/>
    </font>
    <font>
      <b/>
      <sz val="11"/>
      <name val="Tenorite"/>
    </font>
    <font>
      <b/>
      <i/>
      <sz val="11"/>
      <name val="Tenorite"/>
    </font>
    <font>
      <sz val="11"/>
      <color theme="1"/>
      <name val="Tenorite"/>
    </font>
    <font>
      <sz val="11"/>
      <color rgb="FFFF0000"/>
      <name val="Arial"/>
      <family val="2"/>
    </font>
    <font>
      <sz val="11"/>
      <color rgb="FFFF0000"/>
      <name val="Calibri"/>
      <family val="2"/>
      <scheme val="minor"/>
    </font>
    <font>
      <b/>
      <sz val="11"/>
      <color rgb="FFFF0000"/>
      <name val="Arial"/>
      <family val="2"/>
    </font>
    <font>
      <sz val="10"/>
      <color rgb="FFFF0000"/>
      <name val="Arial"/>
      <family val="2"/>
    </font>
    <font>
      <b/>
      <sz val="11"/>
      <color theme="1"/>
      <name val="Calibri"/>
      <family val="2"/>
      <scheme val="minor"/>
    </font>
    <font>
      <b/>
      <sz val="14"/>
      <name val="Arial"/>
      <family val="2"/>
    </font>
    <font>
      <sz val="12"/>
      <color rgb="FF000000"/>
      <name val="Arial"/>
      <family val="2"/>
    </font>
    <font>
      <b/>
      <sz val="10"/>
      <color rgb="FF000000"/>
      <name val="Arial"/>
      <family val="2"/>
    </font>
    <font>
      <sz val="10"/>
      <color rgb="FF000000"/>
      <name val="Arial"/>
      <family val="2"/>
    </font>
    <font>
      <b/>
      <sz val="8"/>
      <color rgb="FF581862"/>
      <name val="Arial"/>
      <family val="2"/>
    </font>
    <font>
      <b/>
      <sz val="8"/>
      <color rgb="FF333333"/>
      <name val="Arial"/>
      <family val="2"/>
    </font>
    <font>
      <sz val="11"/>
      <color rgb="FF000000"/>
      <name val="Arial"/>
      <family val="2"/>
    </font>
    <font>
      <sz val="11"/>
      <name val="Arial"/>
      <family val="2"/>
    </font>
    <font>
      <u/>
      <sz val="10"/>
      <color theme="10"/>
      <name val="Arial"/>
      <family val="2"/>
    </font>
    <font>
      <b/>
      <sz val="11"/>
      <name val="Arial"/>
      <family val="2"/>
    </font>
    <font>
      <sz val="20"/>
      <color rgb="FFFF0000"/>
      <name val="Arial"/>
      <family val="2"/>
    </font>
    <font>
      <sz val="11"/>
      <color theme="0" tint="-0.249977111117893"/>
      <name val="Arial"/>
      <family val="2"/>
    </font>
    <font>
      <sz val="11"/>
      <color theme="0" tint="-0.14999847407452621"/>
      <name val="Arial"/>
      <family val="2"/>
    </font>
    <font>
      <i/>
      <sz val="11"/>
      <name val="Arial"/>
      <family val="2"/>
    </font>
    <font>
      <b/>
      <sz val="18"/>
      <color theme="0"/>
      <name val="Arial"/>
      <family val="2"/>
    </font>
    <font>
      <i/>
      <sz val="10"/>
      <color theme="0"/>
      <name val="arial"/>
      <family val="2"/>
    </font>
    <font>
      <b/>
      <vertAlign val="superscript"/>
      <sz val="11"/>
      <color theme="0"/>
      <name val="Calibri"/>
      <family val="2"/>
      <scheme val="minor"/>
    </font>
    <font>
      <b/>
      <sz val="10"/>
      <color theme="0"/>
      <name val="arial"/>
      <family val="2"/>
    </font>
    <font>
      <sz val="10"/>
      <color theme="0"/>
      <name val="Arial"/>
      <family val="2"/>
    </font>
    <font>
      <b/>
      <sz val="14"/>
      <color theme="0"/>
      <name val="Arial"/>
      <family val="2"/>
    </font>
    <font>
      <b/>
      <sz val="11"/>
      <color theme="0"/>
      <name val="Arial"/>
      <family val="2"/>
    </font>
  </fonts>
  <fills count="9">
    <fill>
      <patternFill patternType="none"/>
    </fill>
    <fill>
      <patternFill patternType="gray125"/>
    </fill>
    <fill>
      <patternFill patternType="solid">
        <fgColor theme="0"/>
        <bgColor indexed="64"/>
      </patternFill>
    </fill>
    <fill>
      <patternFill patternType="solid">
        <fgColor rgb="FFCD9DCD"/>
        <bgColor indexed="64"/>
      </patternFill>
    </fill>
    <fill>
      <patternFill patternType="solid">
        <fgColor theme="9" tint="0.59999389629810485"/>
        <bgColor indexed="64"/>
      </patternFill>
    </fill>
    <fill>
      <patternFill patternType="solid">
        <fgColor theme="2"/>
        <bgColor indexed="64"/>
      </patternFill>
    </fill>
    <fill>
      <patternFill patternType="solid">
        <fgColor theme="0" tint="-0.499984740745262"/>
        <bgColor indexed="64"/>
      </patternFill>
    </fill>
    <fill>
      <patternFill patternType="solid">
        <fgColor theme="0" tint="-4.9989318521683403E-2"/>
        <bgColor indexed="64"/>
      </patternFill>
    </fill>
    <fill>
      <patternFill patternType="solid">
        <fgColor theme="4" tint="0.79998168889431442"/>
        <bgColor indexed="64"/>
      </patternFill>
    </fill>
  </fills>
  <borders count="11">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rgb="FF000000"/>
      </top>
      <bottom/>
      <diagonal/>
    </border>
    <border>
      <left style="thin">
        <color indexed="64"/>
      </left>
      <right style="thin">
        <color indexed="64"/>
      </right>
      <top/>
      <bottom/>
      <diagonal/>
    </border>
    <border>
      <left/>
      <right/>
      <top style="thin">
        <color indexed="64"/>
      </top>
      <bottom style="thin">
        <color indexed="64"/>
      </bottom>
      <diagonal/>
    </border>
  </borders>
  <cellStyleXfs count="15">
    <xf numFmtId="0" fontId="0" fillId="0" borderId="0"/>
    <xf numFmtId="0" fontId="8" fillId="0" borderId="0"/>
    <xf numFmtId="0" fontId="12" fillId="0" borderId="0" applyNumberForma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0" fontId="6" fillId="0" borderId="0"/>
    <xf numFmtId="0" fontId="26" fillId="0" borderId="0"/>
    <xf numFmtId="0" fontId="27" fillId="0" borderId="0"/>
    <xf numFmtId="0" fontId="28" fillId="0" borderId="0"/>
    <xf numFmtId="0" fontId="6" fillId="0" borderId="0"/>
    <xf numFmtId="43" fontId="7" fillId="0" borderId="0" applyFont="0" applyFill="0" applyBorder="0" applyAlignment="0" applyProtection="0"/>
    <xf numFmtId="9" fontId="7" fillId="0" borderId="0" applyFont="0" applyFill="0" applyBorder="0" applyAlignment="0" applyProtection="0"/>
    <xf numFmtId="0" fontId="5" fillId="0" borderId="0"/>
    <xf numFmtId="0" fontId="4" fillId="0" borderId="0"/>
    <xf numFmtId="0" fontId="55" fillId="0" borderId="0" applyNumberFormat="0" applyFont="0" applyBorder="0" applyProtection="0"/>
  </cellStyleXfs>
  <cellXfs count="197">
    <xf numFmtId="0" fontId="0" fillId="0" borderId="0" xfId="0"/>
    <xf numFmtId="0" fontId="0" fillId="0" borderId="0" xfId="0" applyAlignment="1">
      <alignment horizontal="left"/>
    </xf>
    <xf numFmtId="0" fontId="9" fillId="0" borderId="0" xfId="1" applyFont="1" applyAlignment="1">
      <alignment wrapText="1"/>
    </xf>
    <xf numFmtId="0" fontId="0" fillId="0" borderId="1" xfId="0" applyBorder="1"/>
    <xf numFmtId="0" fontId="10" fillId="2" borderId="0" xfId="0" applyFont="1" applyFill="1"/>
    <xf numFmtId="0" fontId="0" fillId="2" borderId="0" xfId="0" applyFill="1"/>
    <xf numFmtId="0" fontId="11" fillId="2" borderId="0" xfId="0" applyFont="1" applyFill="1"/>
    <xf numFmtId="0" fontId="13" fillId="2" borderId="0" xfId="0" applyFont="1" applyFill="1" applyAlignment="1">
      <alignment vertical="top" wrapText="1"/>
    </xf>
    <xf numFmtId="0" fontId="13" fillId="2" borderId="0" xfId="0" applyFont="1" applyFill="1" applyAlignment="1">
      <alignment horizontal="center" vertical="top" wrapText="1"/>
    </xf>
    <xf numFmtId="0" fontId="15" fillId="2" borderId="0" xfId="0" applyFont="1" applyFill="1" applyAlignment="1">
      <alignment vertical="top"/>
    </xf>
    <xf numFmtId="0" fontId="12" fillId="2" borderId="0" xfId="2" applyFill="1" applyAlignment="1">
      <alignment vertical="top" wrapText="1"/>
    </xf>
    <xf numFmtId="0" fontId="13" fillId="2" borderId="0" xfId="0" applyFont="1" applyFill="1" applyAlignment="1">
      <alignment horizontal="right"/>
    </xf>
    <xf numFmtId="0" fontId="16" fillId="2" borderId="0" xfId="0" applyFont="1" applyFill="1" applyAlignment="1">
      <alignment horizontal="left"/>
    </xf>
    <xf numFmtId="0" fontId="16" fillId="2" borderId="0" xfId="0" applyFont="1" applyFill="1"/>
    <xf numFmtId="0" fontId="17" fillId="2" borderId="0" xfId="0" applyFont="1" applyFill="1"/>
    <xf numFmtId="0" fontId="18" fillId="2" borderId="0" xfId="0" applyFont="1" applyFill="1"/>
    <xf numFmtId="0" fontId="19" fillId="2" borderId="0" xfId="0" applyFont="1" applyFill="1"/>
    <xf numFmtId="0" fontId="20" fillId="2" borderId="0" xfId="0" applyFont="1" applyFill="1"/>
    <xf numFmtId="0" fontId="21" fillId="2" borderId="0" xfId="0" applyFont="1" applyFill="1"/>
    <xf numFmtId="0" fontId="22" fillId="2" borderId="0" xfId="0" applyFont="1" applyFill="1"/>
    <xf numFmtId="0" fontId="23" fillId="0" borderId="2" xfId="0" applyFont="1" applyBorder="1" applyAlignment="1">
      <alignment horizontal="right" wrapText="1"/>
    </xf>
    <xf numFmtId="0" fontId="25" fillId="0" borderId="2" xfId="0" applyFont="1" applyBorder="1" applyAlignment="1">
      <alignment horizontal="right" wrapText="1"/>
    </xf>
    <xf numFmtId="0" fontId="12" fillId="0" borderId="0" xfId="2"/>
    <xf numFmtId="164" fontId="8" fillId="2" borderId="2" xfId="4" applyNumberFormat="1" applyFont="1" applyFill="1" applyBorder="1"/>
    <xf numFmtId="0" fontId="13" fillId="2" borderId="0" xfId="0" applyFont="1" applyFill="1" applyAlignment="1">
      <alignment vertical="top"/>
    </xf>
    <xf numFmtId="0" fontId="15" fillId="2" borderId="0" xfId="0" applyFont="1" applyFill="1" applyAlignment="1">
      <alignment vertical="top" wrapText="1"/>
    </xf>
    <xf numFmtId="0" fontId="0" fillId="4" borderId="0" xfId="0" applyFill="1"/>
    <xf numFmtId="0" fontId="29" fillId="4" borderId="0" xfId="0" applyFont="1" applyFill="1"/>
    <xf numFmtId="0" fontId="30" fillId="2" borderId="0" xfId="0" applyFont="1" applyFill="1"/>
    <xf numFmtId="0" fontId="31" fillId="2" borderId="0" xfId="0" applyFont="1" applyFill="1"/>
    <xf numFmtId="0" fontId="33" fillId="2" borderId="0" xfId="0" applyFont="1" applyFill="1" applyAlignment="1">
      <alignment horizontal="left" vertical="center"/>
    </xf>
    <xf numFmtId="0" fontId="34" fillId="2" borderId="0" xfId="0" applyFont="1" applyFill="1" applyAlignment="1">
      <alignment horizontal="left" vertical="center"/>
    </xf>
    <xf numFmtId="0" fontId="14" fillId="2" borderId="0" xfId="0" applyFont="1" applyFill="1" applyAlignment="1">
      <alignment vertical="top" wrapText="1"/>
    </xf>
    <xf numFmtId="0" fontId="33" fillId="2" borderId="0" xfId="0" applyFont="1" applyFill="1" applyAlignment="1">
      <alignment horizontal="left" vertical="center" indent="1"/>
    </xf>
    <xf numFmtId="0" fontId="12" fillId="2" borderId="0" xfId="2" applyFill="1" applyAlignment="1">
      <alignment vertical="top"/>
    </xf>
    <xf numFmtId="0" fontId="35" fillId="2" borderId="0" xfId="0" applyFont="1" applyFill="1" applyAlignment="1">
      <alignment vertical="top" wrapText="1"/>
    </xf>
    <xf numFmtId="0" fontId="24" fillId="6" borderId="0" xfId="0" applyFont="1" applyFill="1"/>
    <xf numFmtId="0" fontId="9" fillId="0" borderId="1" xfId="1" applyFont="1" applyBorder="1" applyAlignment="1">
      <alignment wrapText="1"/>
    </xf>
    <xf numFmtId="0" fontId="0" fillId="7" borderId="0" xfId="0" applyFill="1"/>
    <xf numFmtId="0" fontId="17" fillId="4" borderId="0" xfId="0" applyFont="1" applyFill="1"/>
    <xf numFmtId="0" fontId="36" fillId="2" borderId="0" xfId="0" applyFont="1" applyFill="1"/>
    <xf numFmtId="0" fontId="30" fillId="2" borderId="0" xfId="0" applyFont="1" applyFill="1" applyAlignment="1">
      <alignment horizontal="right"/>
    </xf>
    <xf numFmtId="0" fontId="37" fillId="2" borderId="0" xfId="0" applyFont="1" applyFill="1"/>
    <xf numFmtId="0" fontId="33" fillId="2" borderId="0" xfId="12" applyFont="1" applyFill="1"/>
    <xf numFmtId="0" fontId="5" fillId="2" borderId="0" xfId="12" applyFill="1"/>
    <xf numFmtId="0" fontId="39" fillId="2" borderId="0" xfId="12" applyFont="1" applyFill="1"/>
    <xf numFmtId="0" fontId="33" fillId="2" borderId="0" xfId="12" applyFont="1" applyFill="1" applyAlignment="1">
      <alignment horizontal="left" vertical="center" indent="1"/>
    </xf>
    <xf numFmtId="0" fontId="41" fillId="2" borderId="0" xfId="12" applyFont="1" applyFill="1" applyAlignment="1">
      <alignment horizontal="left" vertical="center"/>
    </xf>
    <xf numFmtId="0" fontId="15" fillId="2" borderId="0" xfId="0" applyFont="1" applyFill="1" applyAlignment="1">
      <alignment horizontal="left" vertical="top" wrapText="1"/>
    </xf>
    <xf numFmtId="0" fontId="14" fillId="2" borderId="0" xfId="0" applyFont="1" applyFill="1" applyAlignment="1">
      <alignment horizontal="center" vertical="top" wrapText="1"/>
    </xf>
    <xf numFmtId="0" fontId="25" fillId="0" borderId="2" xfId="0" applyFont="1" applyBorder="1" applyAlignment="1">
      <alignment horizontal="left" wrapText="1"/>
    </xf>
    <xf numFmtId="0" fontId="0" fillId="0" borderId="0" xfId="0" applyAlignment="1">
      <alignment wrapText="1"/>
    </xf>
    <xf numFmtId="0" fontId="10" fillId="2" borderId="0" xfId="0" applyFont="1" applyFill="1" applyAlignment="1">
      <alignment wrapText="1"/>
    </xf>
    <xf numFmtId="0" fontId="0" fillId="2" borderId="0" xfId="0" applyFill="1" applyAlignment="1">
      <alignment wrapText="1"/>
    </xf>
    <xf numFmtId="0" fontId="17" fillId="2" borderId="0" xfId="0" applyFont="1" applyFill="1" applyAlignment="1">
      <alignment horizontal="left" wrapText="1"/>
    </xf>
    <xf numFmtId="0" fontId="44" fillId="8" borderId="5" xfId="0" applyFont="1" applyFill="1" applyBorder="1" applyAlignment="1">
      <alignment wrapText="1"/>
    </xf>
    <xf numFmtId="0" fontId="44" fillId="8" borderId="6" xfId="0" applyFont="1" applyFill="1" applyBorder="1"/>
    <xf numFmtId="0" fontId="46" fillId="8" borderId="6" xfId="8" applyFont="1" applyFill="1" applyBorder="1" applyAlignment="1">
      <alignment wrapText="1"/>
    </xf>
    <xf numFmtId="165" fontId="46" fillId="8" borderId="7" xfId="8" applyNumberFormat="1" applyFont="1" applyFill="1" applyBorder="1" applyAlignment="1">
      <alignment wrapText="1"/>
    </xf>
    <xf numFmtId="0" fontId="44" fillId="8" borderId="3" xfId="0" applyFont="1" applyFill="1" applyBorder="1" applyAlignment="1">
      <alignment vertical="center"/>
    </xf>
    <xf numFmtId="0" fontId="48" fillId="0" borderId="3" xfId="0" applyFont="1" applyBorder="1"/>
    <xf numFmtId="10" fontId="48" fillId="3" borderId="3" xfId="0" applyNumberFormat="1" applyFont="1" applyFill="1" applyBorder="1"/>
    <xf numFmtId="0" fontId="44" fillId="8" borderId="2" xfId="0" applyFont="1" applyFill="1" applyBorder="1" applyAlignment="1">
      <alignment vertical="center"/>
    </xf>
    <xf numFmtId="0" fontId="48" fillId="0" borderId="2" xfId="0" applyFont="1" applyBorder="1"/>
    <xf numFmtId="10" fontId="48" fillId="3" borderId="2" xfId="0" applyNumberFormat="1" applyFont="1" applyFill="1" applyBorder="1"/>
    <xf numFmtId="0" fontId="44" fillId="8" borderId="2" xfId="0" applyFont="1" applyFill="1" applyBorder="1"/>
    <xf numFmtId="0" fontId="44" fillId="8" borderId="2" xfId="0" applyFont="1" applyFill="1" applyBorder="1" applyAlignment="1">
      <alignment vertical="center" wrapText="1"/>
    </xf>
    <xf numFmtId="0" fontId="49" fillId="2" borderId="0" xfId="0" applyFont="1" applyFill="1"/>
    <xf numFmtId="0" fontId="50" fillId="2" borderId="0" xfId="0" applyFont="1" applyFill="1"/>
    <xf numFmtId="165" fontId="8" fillId="2" borderId="2" xfId="11" applyNumberFormat="1" applyFont="1" applyFill="1" applyBorder="1"/>
    <xf numFmtId="0" fontId="51" fillId="2" borderId="0" xfId="0" applyFont="1" applyFill="1"/>
    <xf numFmtId="0" fontId="53" fillId="0" borderId="0" xfId="0" applyFont="1" applyAlignment="1">
      <alignment horizontal="center"/>
    </xf>
    <xf numFmtId="0" fontId="10" fillId="0" borderId="0" xfId="0" applyFont="1"/>
    <xf numFmtId="0" fontId="6" fillId="0" borderId="0" xfId="5"/>
    <xf numFmtId="0" fontId="5" fillId="0" borderId="0" xfId="5" applyFont="1"/>
    <xf numFmtId="0" fontId="54" fillId="2" borderId="0" xfId="0" applyFont="1" applyFill="1"/>
    <xf numFmtId="0" fontId="56" fillId="0" borderId="8" xfId="14" applyFont="1" applyBorder="1" applyAlignment="1">
      <alignment horizontal="left" wrapText="1"/>
    </xf>
    <xf numFmtId="0" fontId="56" fillId="0" borderId="8" xfId="14" applyFont="1" applyBorder="1" applyAlignment="1">
      <alignment horizontal="right" wrapText="1"/>
    </xf>
    <xf numFmtId="0" fontId="57" fillId="0" borderId="0" xfId="14" applyFont="1" applyAlignment="1">
      <alignment horizontal="left"/>
    </xf>
    <xf numFmtId="3" fontId="57" fillId="0" borderId="0" xfId="14" applyNumberFormat="1" applyFont="1"/>
    <xf numFmtId="166" fontId="57" fillId="0" borderId="0" xfId="14" applyNumberFormat="1" applyFont="1"/>
    <xf numFmtId="166" fontId="57" fillId="0" borderId="0" xfId="14" applyNumberFormat="1" applyFont="1" applyAlignment="1">
      <alignment horizontal="right"/>
    </xf>
    <xf numFmtId="0" fontId="49" fillId="2" borderId="0" xfId="0" applyFont="1" applyFill="1" applyAlignment="1">
      <alignment horizontal="left"/>
    </xf>
    <xf numFmtId="0" fontId="52" fillId="0" borderId="0" xfId="14" applyFont="1" applyAlignment="1">
      <alignment horizontal="left"/>
    </xf>
    <xf numFmtId="0" fontId="57" fillId="0" borderId="0" xfId="14" applyNumberFormat="1" applyFont="1" applyAlignment="1">
      <alignment horizontal="left"/>
    </xf>
    <xf numFmtId="0" fontId="57" fillId="0" borderId="0" xfId="14" applyFont="1"/>
    <xf numFmtId="0" fontId="50" fillId="0" borderId="0" xfId="0" applyFont="1" applyAlignment="1">
      <alignment wrapText="1"/>
    </xf>
    <xf numFmtId="14" fontId="0" fillId="0" borderId="0" xfId="0" applyNumberFormat="1"/>
    <xf numFmtId="0" fontId="58" fillId="0" borderId="0" xfId="0" applyFont="1" applyAlignment="1">
      <alignment wrapText="1"/>
    </xf>
    <xf numFmtId="0" fontId="12" fillId="0" borderId="0" xfId="2" applyAlignment="1">
      <alignment wrapText="1"/>
    </xf>
    <xf numFmtId="3" fontId="57" fillId="0" borderId="0" xfId="5" applyNumberFormat="1" applyFont="1"/>
    <xf numFmtId="3" fontId="57" fillId="0" borderId="0" xfId="5" applyNumberFormat="1" applyFont="1" applyAlignment="1">
      <alignment horizontal="right"/>
    </xf>
    <xf numFmtId="168" fontId="57" fillId="0" borderId="0" xfId="5" applyNumberFormat="1" applyFont="1"/>
    <xf numFmtId="168" fontId="57" fillId="0" borderId="0" xfId="5" applyNumberFormat="1" applyFont="1" applyAlignment="1">
      <alignment horizontal="right"/>
    </xf>
    <xf numFmtId="169" fontId="57" fillId="0" borderId="0" xfId="5" applyNumberFormat="1" applyFont="1" applyAlignment="1">
      <alignment horizontal="right"/>
    </xf>
    <xf numFmtId="0" fontId="5" fillId="2" borderId="0" xfId="12" applyFill="1" applyAlignment="1">
      <alignment wrapText="1"/>
    </xf>
    <xf numFmtId="3" fontId="0" fillId="0" borderId="0" xfId="0" applyNumberFormat="1"/>
    <xf numFmtId="0" fontId="32" fillId="0" borderId="0" xfId="2" applyFont="1"/>
    <xf numFmtId="0" fontId="61" fillId="2" borderId="0" xfId="0" applyFont="1" applyFill="1"/>
    <xf numFmtId="0" fontId="8" fillId="2" borderId="0" xfId="0" applyFont="1" applyFill="1" applyAlignment="1">
      <alignment horizontal="right"/>
    </xf>
    <xf numFmtId="0" fontId="62" fillId="2" borderId="0" xfId="2" applyFont="1" applyFill="1" applyAlignment="1">
      <alignment horizontal="left"/>
    </xf>
    <xf numFmtId="0" fontId="62" fillId="0" borderId="0" xfId="2" applyFont="1"/>
    <xf numFmtId="0" fontId="63" fillId="0" borderId="2" xfId="0" applyFont="1" applyBorder="1" applyAlignment="1">
      <alignment horizontal="center"/>
    </xf>
    <xf numFmtId="164" fontId="27" fillId="2" borderId="2" xfId="10" applyNumberFormat="1" applyFont="1" applyFill="1" applyBorder="1" applyAlignment="1">
      <alignment horizontal="right"/>
    </xf>
    <xf numFmtId="0" fontId="27" fillId="2" borderId="0" xfId="0" applyFont="1" applyFill="1"/>
    <xf numFmtId="0" fontId="27" fillId="2" borderId="0" xfId="0" applyFont="1" applyFill="1" applyAlignment="1">
      <alignment horizontal="right"/>
    </xf>
    <xf numFmtId="0" fontId="32" fillId="2" borderId="0" xfId="2" applyFont="1" applyFill="1"/>
    <xf numFmtId="0" fontId="3" fillId="2" borderId="0" xfId="12" applyFont="1" applyFill="1"/>
    <xf numFmtId="166" fontId="27" fillId="2" borderId="0" xfId="12" applyNumberFormat="1" applyFont="1" applyFill="1" applyAlignment="1">
      <alignment vertical="top"/>
    </xf>
    <xf numFmtId="0" fontId="27" fillId="2" borderId="0" xfId="12" applyFont="1" applyFill="1" applyAlignment="1">
      <alignment vertical="top"/>
    </xf>
    <xf numFmtId="0" fontId="38" fillId="2" borderId="0" xfId="12" applyFont="1" applyFill="1" applyAlignment="1">
      <alignment horizontal="right" vertical="top"/>
    </xf>
    <xf numFmtId="0" fontId="38" fillId="2" borderId="0" xfId="12" applyFont="1" applyFill="1" applyAlignment="1">
      <alignment horizontal="left" vertical="top" wrapText="1"/>
    </xf>
    <xf numFmtId="0" fontId="5" fillId="2" borderId="0" xfId="12" applyFill="1" applyAlignment="1">
      <alignment vertical="top"/>
    </xf>
    <xf numFmtId="0" fontId="40" fillId="2" borderId="0" xfId="12" applyFont="1" applyFill="1" applyAlignment="1">
      <alignment horizontal="left" vertical="top" wrapText="1"/>
    </xf>
    <xf numFmtId="0" fontId="32" fillId="2" borderId="0" xfId="2" applyFont="1" applyFill="1" applyAlignment="1">
      <alignment horizontal="left" vertical="top" wrapText="1"/>
    </xf>
    <xf numFmtId="0" fontId="39" fillId="2" borderId="0" xfId="12" applyFont="1" applyFill="1" applyAlignment="1">
      <alignment vertical="top"/>
    </xf>
    <xf numFmtId="0" fontId="32" fillId="0" borderId="0" xfId="2" applyFont="1" applyAlignment="1">
      <alignment vertical="top" wrapText="1"/>
    </xf>
    <xf numFmtId="0" fontId="32" fillId="2" borderId="0" xfId="2" applyFont="1" applyFill="1" applyAlignment="1">
      <alignment vertical="top" wrapText="1"/>
    </xf>
    <xf numFmtId="0" fontId="33" fillId="2" borderId="0" xfId="12" applyFont="1" applyFill="1" applyAlignment="1">
      <alignment horizontal="left" vertical="top"/>
    </xf>
    <xf numFmtId="0" fontId="3" fillId="2" borderId="0" xfId="12" applyFont="1" applyFill="1" applyAlignment="1">
      <alignment vertical="top"/>
    </xf>
    <xf numFmtId="0" fontId="5" fillId="2" borderId="0" xfId="12" applyFill="1" applyAlignment="1">
      <alignment vertical="top" wrapText="1"/>
    </xf>
    <xf numFmtId="0" fontId="8" fillId="2" borderId="0" xfId="0" applyFont="1" applyFill="1" applyAlignment="1">
      <alignment horizontal="left"/>
    </xf>
    <xf numFmtId="0" fontId="8" fillId="2" borderId="0" xfId="0" applyFont="1" applyFill="1"/>
    <xf numFmtId="165" fontId="27" fillId="2" borderId="2" xfId="3" applyNumberFormat="1" applyFont="1" applyFill="1" applyBorder="1" applyAlignment="1">
      <alignment horizontal="right"/>
    </xf>
    <xf numFmtId="164" fontId="61" fillId="2" borderId="2" xfId="10" applyNumberFormat="1" applyFont="1" applyFill="1" applyBorder="1" applyAlignment="1">
      <alignment horizontal="right" vertical="center"/>
    </xf>
    <xf numFmtId="167" fontId="61" fillId="2" borderId="2" xfId="10" applyNumberFormat="1" applyFont="1" applyFill="1" applyBorder="1" applyAlignment="1">
      <alignment horizontal="right" vertical="center"/>
    </xf>
    <xf numFmtId="0" fontId="19" fillId="0" borderId="2" xfId="0" applyFont="1" applyBorder="1" applyAlignment="1">
      <alignment horizontal="center" vertical="center"/>
    </xf>
    <xf numFmtId="0" fontId="23" fillId="0" borderId="2" xfId="0" applyFont="1" applyBorder="1" applyAlignment="1">
      <alignment horizontal="right" vertical="center" wrapText="1"/>
    </xf>
    <xf numFmtId="0" fontId="19" fillId="0" borderId="2" xfId="0" applyFont="1" applyBorder="1" applyAlignment="1">
      <alignment horizontal="right" vertical="center"/>
    </xf>
    <xf numFmtId="0" fontId="23" fillId="0" borderId="2" xfId="0" applyFont="1" applyBorder="1" applyAlignment="1">
      <alignment horizontal="left" vertical="center" wrapText="1"/>
    </xf>
    <xf numFmtId="0" fontId="25" fillId="0" borderId="2" xfId="0" applyFont="1" applyBorder="1" applyAlignment="1">
      <alignment horizontal="left" vertical="center" wrapText="1"/>
    </xf>
    <xf numFmtId="164" fontId="8" fillId="2" borderId="2" xfId="4" applyNumberFormat="1" applyFont="1" applyFill="1" applyBorder="1" applyAlignment="1">
      <alignment vertical="center"/>
    </xf>
    <xf numFmtId="167" fontId="8" fillId="2" borderId="2" xfId="4" applyNumberFormat="1" applyFont="1" applyFill="1" applyBorder="1" applyAlignment="1">
      <alignment vertical="center"/>
    </xf>
    <xf numFmtId="0" fontId="64" fillId="2" borderId="0" xfId="0" applyFont="1" applyFill="1"/>
    <xf numFmtId="0" fontId="32" fillId="0" borderId="0" xfId="2" applyFont="1" applyAlignment="1"/>
    <xf numFmtId="0" fontId="2" fillId="0" borderId="0" xfId="9" applyFont="1" applyAlignment="1">
      <alignment wrapText="1"/>
    </xf>
    <xf numFmtId="0" fontId="2" fillId="0" borderId="0" xfId="9" applyFont="1"/>
    <xf numFmtId="0" fontId="49" fillId="0" borderId="0" xfId="0" applyFont="1"/>
    <xf numFmtId="0" fontId="16" fillId="2" borderId="10" xfId="0" applyFont="1" applyFill="1" applyBorder="1"/>
    <xf numFmtId="0" fontId="19" fillId="0" borderId="2" xfId="0" applyFont="1" applyBorder="1" applyAlignment="1">
      <alignment horizontal="left" vertical="center" wrapText="1"/>
    </xf>
    <xf numFmtId="0" fontId="19" fillId="0" borderId="4" xfId="0" applyFont="1" applyBorder="1" applyAlignment="1">
      <alignment horizontal="left" vertical="center" wrapText="1"/>
    </xf>
    <xf numFmtId="0" fontId="19" fillId="2" borderId="10" xfId="0" applyFont="1" applyFill="1" applyBorder="1" applyAlignment="1">
      <alignment horizontal="left" vertical="center"/>
    </xf>
    <xf numFmtId="0" fontId="19" fillId="0" borderId="3" xfId="0" applyFont="1" applyBorder="1" applyAlignment="1">
      <alignment horizontal="left" vertical="center" wrapText="1"/>
    </xf>
    <xf numFmtId="0" fontId="16" fillId="2" borderId="10" xfId="0" applyFont="1" applyFill="1" applyBorder="1" applyAlignment="1">
      <alignment horizontal="right" vertical="center"/>
    </xf>
    <xf numFmtId="0" fontId="16" fillId="2" borderId="0" xfId="0" applyFont="1" applyFill="1" applyAlignment="1">
      <alignment horizontal="right" vertical="center"/>
    </xf>
    <xf numFmtId="165" fontId="16" fillId="2" borderId="3" xfId="11" applyNumberFormat="1" applyFont="1" applyFill="1" applyBorder="1" applyAlignment="1">
      <alignment horizontal="right" vertical="center"/>
    </xf>
    <xf numFmtId="165" fontId="16" fillId="2" borderId="2" xfId="11" applyNumberFormat="1" applyFont="1" applyFill="1" applyBorder="1" applyAlignment="1">
      <alignment horizontal="right" vertical="center"/>
    </xf>
    <xf numFmtId="0" fontId="19" fillId="2" borderId="2" xfId="0" applyFont="1" applyFill="1" applyBorder="1" applyAlignment="1">
      <alignment horizontal="center" vertical="center"/>
    </xf>
    <xf numFmtId="3" fontId="16" fillId="2" borderId="2" xfId="10" applyNumberFormat="1" applyFont="1" applyFill="1" applyBorder="1" applyAlignment="1">
      <alignment horizontal="right" vertical="center"/>
    </xf>
    <xf numFmtId="0" fontId="65" fillId="2" borderId="0" xfId="0" applyFont="1" applyFill="1"/>
    <xf numFmtId="0" fontId="66" fillId="2" borderId="0" xfId="0" applyFont="1" applyFill="1"/>
    <xf numFmtId="0" fontId="62" fillId="0" borderId="0" xfId="2" applyFont="1" applyAlignment="1"/>
    <xf numFmtId="0" fontId="67" fillId="0" borderId="2" xfId="0" applyFont="1" applyBorder="1" applyAlignment="1">
      <alignment horizontal="right" vertical="center" wrapText="1"/>
    </xf>
    <xf numFmtId="0" fontId="63" fillId="0" borderId="2" xfId="0" applyFont="1" applyBorder="1" applyAlignment="1">
      <alignment horizontal="left" vertical="center" wrapText="1"/>
    </xf>
    <xf numFmtId="3" fontId="16" fillId="2" borderId="3" xfId="4" applyNumberFormat="1" applyFont="1" applyFill="1" applyBorder="1" applyAlignment="1">
      <alignment horizontal="right" vertical="center"/>
    </xf>
    <xf numFmtId="165" fontId="16" fillId="2" borderId="3" xfId="4" applyNumberFormat="1" applyFont="1" applyFill="1" applyBorder="1" applyAlignment="1">
      <alignment horizontal="right" vertical="center"/>
    </xf>
    <xf numFmtId="9" fontId="16" fillId="2" borderId="3" xfId="11" applyFont="1" applyFill="1" applyBorder="1"/>
    <xf numFmtId="0" fontId="19" fillId="0" borderId="10" xfId="0" applyFont="1" applyBorder="1" applyAlignment="1">
      <alignment horizontal="left" vertical="center" wrapText="1"/>
    </xf>
    <xf numFmtId="3" fontId="16" fillId="2" borderId="2" xfId="0" applyNumberFormat="1" applyFont="1" applyFill="1" applyBorder="1"/>
    <xf numFmtId="3" fontId="16" fillId="2" borderId="4" xfId="0" applyNumberFormat="1" applyFont="1" applyFill="1" applyBorder="1"/>
    <xf numFmtId="0" fontId="68" fillId="2" borderId="0" xfId="0" applyFont="1" applyFill="1"/>
    <xf numFmtId="0" fontId="69" fillId="0" borderId="0" xfId="0" applyFont="1" applyAlignment="1">
      <alignment horizontal="right" wrapText="1"/>
    </xf>
    <xf numFmtId="0" fontId="24" fillId="0" borderId="0" xfId="0" applyFont="1"/>
    <xf numFmtId="0" fontId="24" fillId="2" borderId="0" xfId="0" applyFont="1" applyFill="1"/>
    <xf numFmtId="0" fontId="71" fillId="0" borderId="0" xfId="0" applyFont="1" applyAlignment="1">
      <alignment horizontal="right" wrapText="1"/>
    </xf>
    <xf numFmtId="164" fontId="72" fillId="2" borderId="0" xfId="10" applyNumberFormat="1" applyFont="1" applyFill="1" applyBorder="1"/>
    <xf numFmtId="165" fontId="72" fillId="2" borderId="0" xfId="3" applyNumberFormat="1" applyFont="1" applyFill="1" applyBorder="1"/>
    <xf numFmtId="0" fontId="73" fillId="2" borderId="0" xfId="0" applyFont="1" applyFill="1"/>
    <xf numFmtId="0" fontId="74" fillId="2" borderId="0" xfId="0" applyFont="1" applyFill="1"/>
    <xf numFmtId="0" fontId="72" fillId="0" borderId="0" xfId="14" applyFont="1" applyAlignment="1">
      <alignment horizontal="left"/>
    </xf>
    <xf numFmtId="0" fontId="10" fillId="0" borderId="0" xfId="0" applyFont="1" applyAlignment="1">
      <alignment wrapText="1"/>
    </xf>
    <xf numFmtId="0" fontId="20" fillId="0" borderId="0" xfId="0" applyFont="1" applyAlignment="1">
      <alignment wrapText="1"/>
    </xf>
    <xf numFmtId="0" fontId="20" fillId="0" borderId="0" xfId="0" applyFont="1"/>
    <xf numFmtId="0" fontId="1" fillId="2" borderId="0" xfId="12" applyFont="1" applyFill="1"/>
    <xf numFmtId="0" fontId="35" fillId="2" borderId="0" xfId="2" applyFont="1" applyFill="1" applyAlignment="1">
      <alignment horizontal="center" vertical="top"/>
    </xf>
    <xf numFmtId="0" fontId="13" fillId="2" borderId="0" xfId="0" applyFont="1" applyFill="1" applyAlignment="1">
      <alignment horizontal="left" vertical="top" wrapText="1"/>
    </xf>
    <xf numFmtId="0" fontId="13" fillId="2" borderId="0" xfId="0" applyFont="1" applyFill="1" applyAlignment="1">
      <alignment horizontal="center" vertical="top" wrapText="1"/>
    </xf>
    <xf numFmtId="0" fontId="12" fillId="5" borderId="2" xfId="2" applyFill="1" applyBorder="1" applyAlignment="1">
      <alignment horizontal="left" vertical="center" wrapText="1"/>
    </xf>
    <xf numFmtId="0" fontId="64" fillId="2" borderId="0" xfId="2" applyFont="1" applyFill="1" applyAlignment="1">
      <alignment horizontal="center" vertical="top" wrapText="1"/>
    </xf>
    <xf numFmtId="0" fontId="64" fillId="2" borderId="0" xfId="2" applyFont="1" applyFill="1" applyAlignment="1">
      <alignment horizontal="center" vertical="top"/>
    </xf>
    <xf numFmtId="0" fontId="15" fillId="2" borderId="0" xfId="0" applyFont="1" applyFill="1" applyAlignment="1">
      <alignment horizontal="left" vertical="top" wrapText="1"/>
    </xf>
    <xf numFmtId="0" fontId="16" fillId="0" borderId="0" xfId="0" applyFont="1" applyAlignment="1">
      <alignment horizontal="left" vertical="center" wrapText="1"/>
    </xf>
    <xf numFmtId="0" fontId="0" fillId="0" borderId="0" xfId="0" applyAlignment="1">
      <alignment horizontal="center"/>
    </xf>
    <xf numFmtId="0" fontId="16" fillId="2" borderId="0" xfId="0" applyFont="1" applyFill="1" applyAlignment="1">
      <alignment horizontal="left" wrapText="1"/>
    </xf>
    <xf numFmtId="0" fontId="61" fillId="2" borderId="0" xfId="0" applyFont="1" applyFill="1" applyAlignment="1">
      <alignment horizontal="left" wrapText="1"/>
    </xf>
    <xf numFmtId="0" fontId="61" fillId="2" borderId="0" xfId="0" applyFont="1" applyFill="1" applyAlignment="1">
      <alignment horizontal="left" vertical="top" wrapText="1"/>
    </xf>
    <xf numFmtId="0" fontId="61" fillId="2" borderId="0" xfId="0" applyFont="1" applyFill="1" applyAlignment="1">
      <alignment horizontal="left" vertical="top"/>
    </xf>
    <xf numFmtId="0" fontId="25" fillId="0" borderId="4" xfId="0" applyFont="1" applyBorder="1" applyAlignment="1">
      <alignment horizontal="left" vertical="center" wrapText="1"/>
    </xf>
    <xf numFmtId="0" fontId="25" fillId="0" borderId="3" xfId="0" applyFont="1" applyBorder="1" applyAlignment="1">
      <alignment horizontal="left" vertical="center" wrapText="1"/>
    </xf>
    <xf numFmtId="0" fontId="42" fillId="2" borderId="0" xfId="0" applyFont="1" applyFill="1" applyAlignment="1">
      <alignment horizontal="left" vertical="top" wrapText="1"/>
    </xf>
    <xf numFmtId="0" fontId="60" fillId="0" borderId="0" xfId="0" applyFont="1" applyAlignment="1">
      <alignment horizontal="left" wrapText="1"/>
    </xf>
    <xf numFmtId="0" fontId="61" fillId="2" borderId="0" xfId="0" applyFont="1" applyFill="1" applyAlignment="1">
      <alignment horizontal="left"/>
    </xf>
    <xf numFmtId="0" fontId="19" fillId="2" borderId="4" xfId="0" applyFont="1" applyFill="1" applyBorder="1" applyAlignment="1">
      <alignment horizontal="left" vertical="center"/>
    </xf>
    <xf numFmtId="0" fontId="19" fillId="2" borderId="9" xfId="0" applyFont="1" applyFill="1" applyBorder="1" applyAlignment="1">
      <alignment horizontal="left" vertical="center"/>
    </xf>
    <xf numFmtId="0" fontId="19" fillId="2" borderId="3" xfId="0" applyFont="1" applyFill="1" applyBorder="1" applyAlignment="1">
      <alignment horizontal="left" vertical="center"/>
    </xf>
    <xf numFmtId="0" fontId="63" fillId="0" borderId="4" xfId="0" applyFont="1" applyBorder="1" applyAlignment="1">
      <alignment horizontal="left" vertical="center" wrapText="1"/>
    </xf>
    <xf numFmtId="0" fontId="63" fillId="0" borderId="3" xfId="0" applyFont="1" applyBorder="1" applyAlignment="1">
      <alignment horizontal="left" vertical="center" wrapText="1"/>
    </xf>
  </cellXfs>
  <cellStyles count="15">
    <cellStyle name="Atalnod 2" xfId="4" xr:uid="{00000000-0005-0000-0000-000001000000}"/>
    <cellStyle name="Canran 2" xfId="3" xr:uid="{00000000-0005-0000-0000-000003000000}"/>
    <cellStyle name="Comma" xfId="10" builtinId="3"/>
    <cellStyle name="Hyperlink" xfId="2" builtinId="8"/>
    <cellStyle name="Normal" xfId="0" builtinId="0"/>
    <cellStyle name="Normal 12" xfId="9" xr:uid="{00000000-0005-0000-0000-000006000000}"/>
    <cellStyle name="Normal 12 2" xfId="13" xr:uid="{00000000-0005-0000-0000-000007000000}"/>
    <cellStyle name="Normal 2" xfId="5" xr:uid="{00000000-0005-0000-0000-000008000000}"/>
    <cellStyle name="Normal 2 2" xfId="7" xr:uid="{00000000-0005-0000-0000-000009000000}"/>
    <cellStyle name="Normal 2 2 2" xfId="14" xr:uid="{DB6416DF-0EAC-4068-9FE2-0505B4A01ACD}"/>
    <cellStyle name="Normal 2 3" xfId="8" xr:uid="{00000000-0005-0000-0000-00000A000000}"/>
    <cellStyle name="Normal 2 4" xfId="12" xr:uid="{00000000-0005-0000-0000-00000B000000}"/>
    <cellStyle name="Normal 3" xfId="6" xr:uid="{00000000-0005-0000-0000-00000C000000}"/>
    <cellStyle name="Normal_Sheet3" xfId="1" xr:uid="{00000000-0005-0000-0000-000011000000}"/>
    <cellStyle name="Percent" xfId="11" builtinId="5"/>
  </cellStyles>
  <dxfs count="8">
    <dxf>
      <font>
        <b val="0"/>
        <i val="0"/>
        <strike val="0"/>
        <condense val="0"/>
        <extend val="0"/>
        <outline val="0"/>
        <shadow val="0"/>
        <u val="none"/>
        <vertAlign val="baseline"/>
        <sz val="10"/>
        <color rgb="FF000000"/>
        <name val="Arial"/>
        <family val="2"/>
        <scheme val="none"/>
      </font>
      <numFmt numFmtId="168" formatCode="#,##0.0"/>
    </dxf>
    <dxf>
      <font>
        <b val="0"/>
        <i val="0"/>
        <strike val="0"/>
        <condense val="0"/>
        <extend val="0"/>
        <outline val="0"/>
        <shadow val="0"/>
        <u val="none"/>
        <vertAlign val="baseline"/>
        <sz val="10"/>
        <color rgb="FF000000"/>
        <name val="Arial"/>
        <family val="2"/>
        <scheme val="none"/>
      </font>
      <numFmt numFmtId="168" formatCode="#,##0.0"/>
    </dxf>
    <dxf>
      <font>
        <b val="0"/>
        <i val="0"/>
        <strike val="0"/>
        <condense val="0"/>
        <extend val="0"/>
        <outline val="0"/>
        <shadow val="0"/>
        <u val="none"/>
        <vertAlign val="baseline"/>
        <sz val="10"/>
        <color rgb="FF000000"/>
        <name val="Arial"/>
        <family val="2"/>
        <scheme val="none"/>
      </font>
      <numFmt numFmtId="3" formatCode="#,##0"/>
    </dxf>
    <dxf>
      <font>
        <b val="0"/>
        <i val="0"/>
        <strike val="0"/>
        <condense val="0"/>
        <extend val="0"/>
        <outline val="0"/>
        <shadow val="0"/>
        <u val="none"/>
        <vertAlign val="baseline"/>
        <sz val="10"/>
        <color rgb="FF000000"/>
        <name val="Arial"/>
        <family val="2"/>
        <scheme val="none"/>
      </font>
      <numFmt numFmtId="3" formatCode="#,##0"/>
    </dxf>
    <dxf>
      <font>
        <b val="0"/>
        <i val="0"/>
        <strike val="0"/>
        <condense val="0"/>
        <extend val="0"/>
        <outline val="0"/>
        <shadow val="0"/>
        <u val="none"/>
        <vertAlign val="baseline"/>
        <sz val="10"/>
        <color rgb="FF000000"/>
        <name val="Arial"/>
        <family val="2"/>
        <scheme val="none"/>
      </font>
      <numFmt numFmtId="168" formatCode="#,##0.0"/>
    </dxf>
    <dxf>
      <font>
        <b val="0"/>
        <i val="0"/>
        <strike val="0"/>
        <condense val="0"/>
        <extend val="0"/>
        <outline val="0"/>
        <shadow val="0"/>
        <u val="none"/>
        <vertAlign val="baseline"/>
        <sz val="10"/>
        <color rgb="FF000000"/>
        <name val="Arial"/>
        <family val="2"/>
        <scheme val="none"/>
      </font>
      <numFmt numFmtId="168" formatCode="#,##0.0"/>
    </dxf>
    <dxf>
      <font>
        <b val="0"/>
        <i val="0"/>
        <strike val="0"/>
        <condense val="0"/>
        <extend val="0"/>
        <outline val="0"/>
        <shadow val="0"/>
        <u val="none"/>
        <vertAlign val="baseline"/>
        <sz val="10"/>
        <color rgb="FF000000"/>
        <name val="Arial"/>
        <family val="2"/>
        <scheme val="none"/>
      </font>
      <numFmt numFmtId="3" formatCode="#,##0"/>
    </dxf>
    <dxf>
      <font>
        <b val="0"/>
        <i val="0"/>
        <strike val="0"/>
        <condense val="0"/>
        <extend val="0"/>
        <outline val="0"/>
        <shadow val="0"/>
        <u val="none"/>
        <vertAlign val="baseline"/>
        <sz val="10"/>
        <color rgb="FF000000"/>
        <name val="Arial"/>
        <family val="2"/>
        <scheme val="none"/>
      </font>
      <numFmt numFmtId="3" formatCode="#,##0"/>
    </dxf>
  </dxfs>
  <tableStyles count="0" defaultTableStyle="TableStyleMedium2" defaultPivotStyle="PivotStyleLight16"/>
  <colors>
    <mruColors>
      <color rgb="FFD67D00"/>
      <color rgb="FF57A0A2"/>
      <color rgb="FF850018"/>
      <color rgb="FF003D6B"/>
      <color rgb="FF310B4A"/>
      <color rgb="FF2572AD"/>
      <color rgb="FF071527"/>
      <color rgb="FF5D99C6"/>
      <color rgb="FFB3CF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28" Type="http://schemas.openxmlformats.org/officeDocument/2006/relationships/customXml" Target="../customXml/item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 Id="rId27" Type="http://schemas.openxmlformats.org/officeDocument/2006/relationships/customXml" Target="../customXml/item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916653275483417E-2"/>
          <c:y val="0.14506151574803153"/>
          <c:w val="0.89497387481187596"/>
          <c:h val="0.71107830686249618"/>
        </c:manualLayout>
      </c:layout>
      <c:barChart>
        <c:barDir val="col"/>
        <c:grouping val="clustered"/>
        <c:varyColors val="0"/>
        <c:ser>
          <c:idx val="0"/>
          <c:order val="0"/>
          <c:tx>
            <c:strRef>
              <c:f>'1.1'!$D$31</c:f>
              <c:strCache>
                <c:ptCount val="1"/>
                <c:pt idx="0">
                  <c:v>Nifer y lleoliadau</c:v>
                </c:pt>
              </c:strCache>
            </c:strRef>
          </c:tx>
          <c:spPr>
            <a:solidFill>
              <a:srgbClr val="003D6B"/>
            </a:solidFill>
            <a:ln w="38100">
              <a:noFill/>
            </a:ln>
            <a:effectLst/>
          </c:spPr>
          <c:invertIfNegative val="0"/>
          <c:dPt>
            <c:idx val="6"/>
            <c:invertIfNegative val="0"/>
            <c:bubble3D val="0"/>
            <c:spPr>
              <a:solidFill>
                <a:srgbClr val="003D6B"/>
              </a:solidFill>
              <a:ln w="38100">
                <a:noFill/>
              </a:ln>
              <a:effectLst/>
            </c:spPr>
            <c:extLst>
              <c:ext xmlns:c16="http://schemas.microsoft.com/office/drawing/2014/chart" uri="{C3380CC4-5D6E-409C-BE32-E72D297353CC}">
                <c16:uniqueId val="{00000001-B194-4756-9705-68CD2E94EA8D}"/>
              </c:ext>
            </c:extLst>
          </c:dPt>
          <c:dLbls>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'1.1'!$E$30:$L$30</c:f>
              <c:strCache>
                <c:ptCount val="8"/>
                <c:pt idx="0">
                  <c:v>2015/16</c:v>
                </c:pt>
                <c:pt idx="1">
                  <c:v>2016/17</c:v>
                </c:pt>
                <c:pt idx="2">
                  <c:v>2017/18</c:v>
                </c:pt>
                <c:pt idx="3">
                  <c:v>2018/19</c:v>
                </c:pt>
                <c:pt idx="4">
                  <c:v>2019/20</c:v>
                </c:pt>
                <c:pt idx="5">
                  <c:v>2020/21</c:v>
                </c:pt>
                <c:pt idx="6">
                  <c:v>2021/22</c:v>
                </c:pt>
                <c:pt idx="7">
                  <c:v>2022/23</c:v>
                </c:pt>
              </c:strCache>
            </c:strRef>
          </c:cat>
          <c:val>
            <c:numRef>
              <c:f>'1.1'!$E$31:$L$31</c:f>
              <c:numCache>
                <c:formatCode>_-* #,##0_-;\-* #,##0_-;_-* "-"??_-;_-@_-</c:formatCode>
                <c:ptCount val="8"/>
                <c:pt idx="0">
                  <c:v>358</c:v>
                </c:pt>
                <c:pt idx="1">
                  <c:v>373</c:v>
                </c:pt>
                <c:pt idx="2">
                  <c:v>360</c:v>
                </c:pt>
                <c:pt idx="3">
                  <c:v>361</c:v>
                </c:pt>
                <c:pt idx="4">
                  <c:v>358</c:v>
                </c:pt>
                <c:pt idx="5">
                  <c:v>368</c:v>
                </c:pt>
                <c:pt idx="6">
                  <c:v>384</c:v>
                </c:pt>
                <c:pt idx="7">
                  <c:v>391</c:v>
                </c:pt>
              </c:numCache>
            </c:numRef>
          </c:val>
          <c:extLst>
            <c:ext xmlns:c16="http://schemas.microsoft.com/office/drawing/2014/chart" uri="{C3380CC4-5D6E-409C-BE32-E72D297353CC}">
              <c16:uniqueId val="{00000002-B194-4756-9705-68CD2E94EA8D}"/>
            </c:ext>
          </c:extLst>
        </c:ser>
        <c:ser>
          <c:idx val="1"/>
          <c:order val="1"/>
          <c:tx>
            <c:strRef>
              <c:f>'1.1'!$D$32</c:f>
              <c:strCache>
                <c:ptCount val="1"/>
                <c:pt idx="0">
                  <c:v>Nifer y Cylchoedd Meithrin</c:v>
                </c:pt>
              </c:strCache>
            </c:strRef>
          </c:tx>
          <c:spPr>
            <a:solidFill>
              <a:srgbClr val="5D99C6"/>
            </a:solidFill>
            <a:ln>
              <a:noFill/>
            </a:ln>
            <a:effectLst/>
          </c:spPr>
          <c:invertIfNegative val="0"/>
          <c:dPt>
            <c:idx val="0"/>
            <c:invertIfNegative val="0"/>
            <c:bubble3D val="0"/>
            <c:spPr>
              <a:solidFill>
                <a:srgbClr val="5D99C6"/>
              </a:solidFill>
              <a:ln>
                <a:solidFill>
                  <a:srgbClr val="5D99C6"/>
                </a:solidFill>
              </a:ln>
              <a:effectLst/>
            </c:spPr>
            <c:extLst>
              <c:ext xmlns:c16="http://schemas.microsoft.com/office/drawing/2014/chart" uri="{C3380CC4-5D6E-409C-BE32-E72D297353CC}">
                <c16:uniqueId val="{00000004-1ADD-4AA1-8ECC-8F09B5EA4B34}"/>
              </c:ext>
            </c:extLst>
          </c:dPt>
          <c:dPt>
            <c:idx val="6"/>
            <c:invertIfNegative val="0"/>
            <c:bubble3D val="0"/>
            <c:spPr>
              <a:solidFill>
                <a:srgbClr val="5D99C6"/>
              </a:solidFill>
              <a:ln>
                <a:noFill/>
              </a:ln>
              <a:effectLst/>
            </c:spPr>
            <c:extLst>
              <c:ext xmlns:c16="http://schemas.microsoft.com/office/drawing/2014/chart" uri="{C3380CC4-5D6E-409C-BE32-E72D297353CC}">
                <c16:uniqueId val="{00000004-B194-4756-9705-68CD2E94EA8D}"/>
              </c:ext>
            </c:extLst>
          </c:dPt>
          <c:dLbls>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'1.1'!$E$30:$L$30</c:f>
              <c:strCache>
                <c:ptCount val="8"/>
                <c:pt idx="0">
                  <c:v>2015/16</c:v>
                </c:pt>
                <c:pt idx="1">
                  <c:v>2016/17</c:v>
                </c:pt>
                <c:pt idx="2">
                  <c:v>2017/18</c:v>
                </c:pt>
                <c:pt idx="3">
                  <c:v>2018/19</c:v>
                </c:pt>
                <c:pt idx="4">
                  <c:v>2019/20</c:v>
                </c:pt>
                <c:pt idx="5">
                  <c:v>2020/21</c:v>
                </c:pt>
                <c:pt idx="6">
                  <c:v>2021/22</c:v>
                </c:pt>
                <c:pt idx="7">
                  <c:v>2022/23</c:v>
                </c:pt>
              </c:strCache>
            </c:strRef>
          </c:cat>
          <c:val>
            <c:numRef>
              <c:f>'1.1'!$E$32:$L$32</c:f>
              <c:numCache>
                <c:formatCode>_-* #,##0_-;\-* #,##0_-;_-* "-"??_-;_-@_-</c:formatCode>
                <c:ptCount val="8"/>
                <c:pt idx="0">
                  <c:v>467</c:v>
                </c:pt>
                <c:pt idx="1">
                  <c:v>491</c:v>
                </c:pt>
                <c:pt idx="2">
                  <c:v>462</c:v>
                </c:pt>
                <c:pt idx="3">
                  <c:v>454</c:v>
                </c:pt>
                <c:pt idx="4">
                  <c:v>436</c:v>
                </c:pt>
                <c:pt idx="5">
                  <c:v>440</c:v>
                </c:pt>
                <c:pt idx="6">
                  <c:v>446</c:v>
                </c:pt>
                <c:pt idx="7">
                  <c:v>454</c:v>
                </c:pt>
              </c:numCache>
            </c:numRef>
          </c:val>
          <c:extLst>
            <c:ext xmlns:c16="http://schemas.microsoft.com/office/drawing/2014/chart" uri="{C3380CC4-5D6E-409C-BE32-E72D297353CC}">
              <c16:uniqueId val="{00000005-B194-4756-9705-68CD2E94EA8D}"/>
            </c:ext>
          </c:extLst>
        </c:ser>
        <c:dLbls>
          <c:showLegendKey val="0"/>
          <c:showVal val="0"/>
          <c:showCatName val="0"/>
          <c:showSerName val="0"/>
          <c:showPercent val="0"/>
          <c:showBubbleSize val="0"/>
        </c:dLbls>
        <c:gapWidth val="150"/>
        <c:axId val="798193568"/>
        <c:axId val="798194552"/>
      </c:barChart>
      <c:catAx>
        <c:axId val="798193568"/>
        <c:scaling>
          <c:orientation val="minMax"/>
        </c:scaling>
        <c:delete val="0"/>
        <c:axPos val="b"/>
        <c:title>
          <c:tx>
            <c:rich>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a:t>Blwyddyn</a:t>
                </a:r>
              </a:p>
            </c:rich>
          </c:tx>
          <c:layout>
            <c:manualLayout>
              <c:xMode val="edge"/>
              <c:yMode val="edge"/>
              <c:x val="0.49171393427043725"/>
              <c:y val="0.93850079935453989"/>
            </c:manualLayou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98194552"/>
        <c:crosses val="autoZero"/>
        <c:auto val="1"/>
        <c:lblAlgn val="ctr"/>
        <c:lblOffset val="100"/>
        <c:noMultiLvlLbl val="0"/>
      </c:catAx>
      <c:valAx>
        <c:axId val="798194552"/>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Nifer</a:t>
                </a:r>
              </a:p>
            </c:rich>
          </c:tx>
          <c:layout>
            <c:manualLayout>
              <c:xMode val="edge"/>
              <c:yMode val="edge"/>
              <c:x val="1.1121703209405783E-2"/>
              <c:y val="1.9511257381889746E-2"/>
            </c:manualLayout>
          </c:layout>
          <c:overlay val="0"/>
          <c:spPr>
            <a:noFill/>
            <a:ln>
              <a:noFill/>
            </a:ln>
            <a:effectLst/>
          </c:spPr>
          <c:txPr>
            <a:bodyPr rot="0" spcFirstLastPara="1" vertOverflow="ellipsis"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98193568"/>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289076241078588E-2"/>
          <c:y val="8.634202843378419E-2"/>
          <c:w val="0.9215823831887624"/>
          <c:h val="0.6690120852505218"/>
        </c:manualLayout>
      </c:layout>
      <c:barChart>
        <c:barDir val="col"/>
        <c:grouping val="clustered"/>
        <c:varyColors val="0"/>
        <c:ser>
          <c:idx val="0"/>
          <c:order val="0"/>
          <c:tx>
            <c:strRef>
              <c:f>'2.6'!$G$33</c:f>
              <c:strCache>
                <c:ptCount val="1"/>
                <c:pt idx="0">
                  <c:v>2019/20</c:v>
                </c:pt>
              </c:strCache>
            </c:strRef>
          </c:tx>
          <c:spPr>
            <a:solidFill>
              <a:srgbClr val="003D6B"/>
            </a:solidFill>
            <a:ln>
              <a:solidFill>
                <a:schemeClr val="bg1"/>
              </a:solidFill>
            </a:ln>
            <a:effectLst/>
          </c:spPr>
          <c:invertIfNegative val="0"/>
          <c:cat>
            <c:strRef>
              <c:f>'2.6'!$F$34:$F$39</c:f>
              <c:strCache>
                <c:ptCount val="6"/>
                <c:pt idx="0">
                  <c:v>Dim sgiliau</c:v>
                </c:pt>
                <c:pt idx="1">
                  <c:v>Lefel Mynediad</c:v>
                </c:pt>
                <c:pt idx="2">
                  <c:v>Lefel Sylfaen</c:v>
                </c:pt>
                <c:pt idx="3">
                  <c:v>Lefel Ganolradd</c:v>
                </c:pt>
                <c:pt idx="4">
                  <c:v>Lefel Uwch</c:v>
                </c:pt>
                <c:pt idx="5">
                  <c:v>Lefel Hyfedr</c:v>
                </c:pt>
              </c:strCache>
            </c:strRef>
          </c:cat>
          <c:val>
            <c:numRef>
              <c:f>'2.6'!$G$34:$G$39</c:f>
              <c:numCache>
                <c:formatCode>#,##0</c:formatCode>
                <c:ptCount val="6"/>
                <c:pt idx="0">
                  <c:v>4860</c:v>
                </c:pt>
                <c:pt idx="1">
                  <c:v>5930</c:v>
                </c:pt>
                <c:pt idx="2">
                  <c:v>4880</c:v>
                </c:pt>
                <c:pt idx="3">
                  <c:v>2175</c:v>
                </c:pt>
                <c:pt idx="4">
                  <c:v>1790</c:v>
                </c:pt>
                <c:pt idx="5">
                  <c:v>6425</c:v>
                </c:pt>
              </c:numCache>
            </c:numRef>
          </c:val>
          <c:extLst>
            <c:ext xmlns:c16="http://schemas.microsoft.com/office/drawing/2014/chart" uri="{C3380CC4-5D6E-409C-BE32-E72D297353CC}">
              <c16:uniqueId val="{00000000-D4A2-4DB5-BACE-1EF23FDA8DCE}"/>
            </c:ext>
          </c:extLst>
        </c:ser>
        <c:ser>
          <c:idx val="1"/>
          <c:order val="1"/>
          <c:tx>
            <c:strRef>
              <c:f>'2.6'!$H$33</c:f>
              <c:strCache>
                <c:ptCount val="1"/>
                <c:pt idx="0">
                  <c:v>2020/21</c:v>
                </c:pt>
              </c:strCache>
            </c:strRef>
          </c:tx>
          <c:spPr>
            <a:solidFill>
              <a:srgbClr val="D67D00"/>
            </a:solidFill>
            <a:ln>
              <a:solidFill>
                <a:schemeClr val="bg1"/>
              </a:solidFill>
            </a:ln>
            <a:effectLst/>
          </c:spPr>
          <c:invertIfNegative val="0"/>
          <c:cat>
            <c:strRef>
              <c:f>'2.6'!$F$34:$F$39</c:f>
              <c:strCache>
                <c:ptCount val="6"/>
                <c:pt idx="0">
                  <c:v>Dim sgiliau</c:v>
                </c:pt>
                <c:pt idx="1">
                  <c:v>Lefel Mynediad</c:v>
                </c:pt>
                <c:pt idx="2">
                  <c:v>Lefel Sylfaen</c:v>
                </c:pt>
                <c:pt idx="3">
                  <c:v>Lefel Ganolradd</c:v>
                </c:pt>
                <c:pt idx="4">
                  <c:v>Lefel Uwch</c:v>
                </c:pt>
                <c:pt idx="5">
                  <c:v>Lefel Hyfedr</c:v>
                </c:pt>
              </c:strCache>
            </c:strRef>
          </c:cat>
          <c:val>
            <c:numRef>
              <c:f>'2.6'!$H$34:$H$39</c:f>
              <c:numCache>
                <c:formatCode>#,##0</c:formatCode>
                <c:ptCount val="6"/>
                <c:pt idx="0">
                  <c:v>4665</c:v>
                </c:pt>
                <c:pt idx="1">
                  <c:v>5820</c:v>
                </c:pt>
                <c:pt idx="2">
                  <c:v>4730</c:v>
                </c:pt>
                <c:pt idx="3">
                  <c:v>2055</c:v>
                </c:pt>
                <c:pt idx="4">
                  <c:v>1770</c:v>
                </c:pt>
                <c:pt idx="5">
                  <c:v>6315</c:v>
                </c:pt>
              </c:numCache>
            </c:numRef>
          </c:val>
          <c:extLst>
            <c:ext xmlns:c16="http://schemas.microsoft.com/office/drawing/2014/chart" uri="{C3380CC4-5D6E-409C-BE32-E72D297353CC}">
              <c16:uniqueId val="{00000001-D4A2-4DB5-BACE-1EF23FDA8DCE}"/>
            </c:ext>
          </c:extLst>
        </c:ser>
        <c:ser>
          <c:idx val="2"/>
          <c:order val="2"/>
          <c:tx>
            <c:strRef>
              <c:f>'2.6'!$I$33</c:f>
              <c:strCache>
                <c:ptCount val="1"/>
                <c:pt idx="0">
                  <c:v>2021/22</c:v>
                </c:pt>
              </c:strCache>
            </c:strRef>
          </c:tx>
          <c:spPr>
            <a:solidFill>
              <a:srgbClr val="57A0A2"/>
            </a:solidFill>
            <a:ln>
              <a:solidFill>
                <a:schemeClr val="bg1"/>
              </a:solidFill>
            </a:ln>
            <a:effectLst/>
          </c:spPr>
          <c:invertIfNegative val="0"/>
          <c:cat>
            <c:strRef>
              <c:f>'2.6'!$F$34:$F$39</c:f>
              <c:strCache>
                <c:ptCount val="6"/>
                <c:pt idx="0">
                  <c:v>Dim sgiliau</c:v>
                </c:pt>
                <c:pt idx="1">
                  <c:v>Lefel Mynediad</c:v>
                </c:pt>
                <c:pt idx="2">
                  <c:v>Lefel Sylfaen</c:v>
                </c:pt>
                <c:pt idx="3">
                  <c:v>Lefel Ganolradd</c:v>
                </c:pt>
                <c:pt idx="4">
                  <c:v>Lefel Uwch</c:v>
                </c:pt>
                <c:pt idx="5">
                  <c:v>Lefel Hyfedr</c:v>
                </c:pt>
              </c:strCache>
            </c:strRef>
          </c:cat>
          <c:val>
            <c:numRef>
              <c:f>'2.6'!$I$34:$I$39</c:f>
              <c:numCache>
                <c:formatCode>#,##0</c:formatCode>
                <c:ptCount val="6"/>
                <c:pt idx="0">
                  <c:v>4670</c:v>
                </c:pt>
                <c:pt idx="1">
                  <c:v>6110</c:v>
                </c:pt>
                <c:pt idx="2">
                  <c:v>4935</c:v>
                </c:pt>
                <c:pt idx="3">
                  <c:v>2055</c:v>
                </c:pt>
                <c:pt idx="4">
                  <c:v>1780</c:v>
                </c:pt>
                <c:pt idx="5">
                  <c:v>6500</c:v>
                </c:pt>
              </c:numCache>
            </c:numRef>
          </c:val>
          <c:extLst>
            <c:ext xmlns:c16="http://schemas.microsoft.com/office/drawing/2014/chart" uri="{C3380CC4-5D6E-409C-BE32-E72D297353CC}">
              <c16:uniqueId val="{00000002-D4A2-4DB5-BACE-1EF23FDA8DCE}"/>
            </c:ext>
          </c:extLst>
        </c:ser>
        <c:ser>
          <c:idx val="3"/>
          <c:order val="3"/>
          <c:tx>
            <c:strRef>
              <c:f>'2.6'!$J$33</c:f>
              <c:strCache>
                <c:ptCount val="1"/>
                <c:pt idx="0">
                  <c:v>2022/23</c:v>
                </c:pt>
              </c:strCache>
            </c:strRef>
          </c:tx>
          <c:spPr>
            <a:solidFill>
              <a:srgbClr val="850018"/>
            </a:solidFill>
            <a:ln>
              <a:solidFill>
                <a:schemeClr val="bg1"/>
              </a:solidFill>
            </a:ln>
            <a:effectLst/>
          </c:spPr>
          <c:invertIfNegative val="0"/>
          <c:cat>
            <c:strRef>
              <c:f>'2.6'!$F$34:$F$39</c:f>
              <c:strCache>
                <c:ptCount val="6"/>
                <c:pt idx="0">
                  <c:v>Dim sgiliau</c:v>
                </c:pt>
                <c:pt idx="1">
                  <c:v>Lefel Mynediad</c:v>
                </c:pt>
                <c:pt idx="2">
                  <c:v>Lefel Sylfaen</c:v>
                </c:pt>
                <c:pt idx="3">
                  <c:v>Lefel Ganolradd</c:v>
                </c:pt>
                <c:pt idx="4">
                  <c:v>Lefel Uwch</c:v>
                </c:pt>
                <c:pt idx="5">
                  <c:v>Lefel Hyfedr</c:v>
                </c:pt>
              </c:strCache>
            </c:strRef>
          </c:cat>
          <c:val>
            <c:numRef>
              <c:f>'2.6'!$J$34:$J$39</c:f>
              <c:numCache>
                <c:formatCode>#,##0</c:formatCode>
                <c:ptCount val="6"/>
                <c:pt idx="0">
                  <c:v>4530</c:v>
                </c:pt>
                <c:pt idx="1">
                  <c:v>6190</c:v>
                </c:pt>
                <c:pt idx="2">
                  <c:v>4975</c:v>
                </c:pt>
                <c:pt idx="3">
                  <c:v>2010</c:v>
                </c:pt>
                <c:pt idx="4">
                  <c:v>1805</c:v>
                </c:pt>
                <c:pt idx="5">
                  <c:v>6415</c:v>
                </c:pt>
              </c:numCache>
            </c:numRef>
          </c:val>
          <c:extLst>
            <c:ext xmlns:c16="http://schemas.microsoft.com/office/drawing/2014/chart" uri="{C3380CC4-5D6E-409C-BE32-E72D297353CC}">
              <c16:uniqueId val="{00000003-D4A2-4DB5-BACE-1EF23FDA8DCE}"/>
            </c:ext>
          </c:extLst>
        </c:ser>
        <c:dLbls>
          <c:showLegendKey val="0"/>
          <c:showVal val="0"/>
          <c:showCatName val="0"/>
          <c:showSerName val="0"/>
          <c:showPercent val="0"/>
          <c:showBubbleSize val="0"/>
        </c:dLbls>
        <c:gapWidth val="150"/>
        <c:axId val="159021551"/>
        <c:axId val="159023951"/>
      </c:barChart>
      <c:catAx>
        <c:axId val="159021551"/>
        <c:scaling>
          <c:orientation val="minMax"/>
        </c:scaling>
        <c:delete val="0"/>
        <c:axPos val="b"/>
        <c:title>
          <c:tx>
            <c:rich>
              <a:bodyPr rot="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Gallu iaith Gymraeg</a:t>
                </a:r>
              </a:p>
            </c:rich>
          </c:tx>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59023951"/>
        <c:crosses val="autoZero"/>
        <c:auto val="1"/>
        <c:lblAlgn val="ctr"/>
        <c:lblOffset val="100"/>
        <c:noMultiLvlLbl val="0"/>
      </c:catAx>
      <c:valAx>
        <c:axId val="159023951"/>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Nifer</a:t>
                </a:r>
              </a:p>
            </c:rich>
          </c:tx>
          <c:layout>
            <c:manualLayout>
              <c:xMode val="edge"/>
              <c:yMode val="edge"/>
              <c:x val="1.1292257745783048E-2"/>
              <c:y val="2.5288233954963231E-3"/>
            </c:manualLayout>
          </c:layout>
          <c:overlay val="0"/>
          <c:spPr>
            <a:noFill/>
            <a:ln>
              <a:noFill/>
            </a:ln>
            <a:effectLst/>
          </c:spPr>
          <c:txPr>
            <a:bodyPr rot="0" spcFirstLastPara="1" vertOverflow="ellipsis"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590215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1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916653275483417E-2"/>
          <c:y val="0.12140932578740157"/>
          <c:w val="0.8814299075406663"/>
          <c:h val="0.74165323572834629"/>
        </c:manualLayout>
      </c:layout>
      <c:barChart>
        <c:barDir val="col"/>
        <c:grouping val="clustered"/>
        <c:varyColors val="0"/>
        <c:ser>
          <c:idx val="0"/>
          <c:order val="0"/>
          <c:tx>
            <c:strRef>
              <c:f>'1.2'!$D$30</c:f>
              <c:strCache>
                <c:ptCount val="1"/>
                <c:pt idx="0">
                  <c:v>Nifer y plant sy'n mynychu'r Cylchoedd Meithrin</c:v>
                </c:pt>
              </c:strCache>
            </c:strRef>
          </c:tx>
          <c:spPr>
            <a:solidFill>
              <a:srgbClr val="003D6B"/>
            </a:solidFill>
            <a:ln w="38100">
              <a:noFill/>
            </a:ln>
            <a:effectLst/>
          </c:spPr>
          <c:invertIfNegative val="0"/>
          <c:dPt>
            <c:idx val="6"/>
            <c:invertIfNegative val="0"/>
            <c:bubble3D val="0"/>
            <c:spPr>
              <a:solidFill>
                <a:srgbClr val="003D6B"/>
              </a:solidFill>
              <a:ln w="38100">
                <a:noFill/>
              </a:ln>
              <a:effectLst/>
            </c:spPr>
            <c:extLst>
              <c:ext xmlns:c16="http://schemas.microsoft.com/office/drawing/2014/chart" uri="{C3380CC4-5D6E-409C-BE32-E72D297353CC}">
                <c16:uniqueId val="{00000001-838A-4757-A8FE-0A1F1A907526}"/>
              </c:ext>
            </c:extLst>
          </c:dPt>
          <c:dLbls>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'1.2'!$E$29:$L$29</c:f>
              <c:strCache>
                <c:ptCount val="8"/>
                <c:pt idx="0">
                  <c:v>2015/16</c:v>
                </c:pt>
                <c:pt idx="1">
                  <c:v>2016/17</c:v>
                </c:pt>
                <c:pt idx="2">
                  <c:v>2017/18</c:v>
                </c:pt>
                <c:pt idx="3">
                  <c:v>2018/19</c:v>
                </c:pt>
                <c:pt idx="4">
                  <c:v>2019/20</c:v>
                </c:pt>
                <c:pt idx="5">
                  <c:v>2020/21</c:v>
                </c:pt>
                <c:pt idx="6">
                  <c:v>2021/22</c:v>
                </c:pt>
                <c:pt idx="7">
                  <c:v>2022/23</c:v>
                </c:pt>
              </c:strCache>
            </c:strRef>
          </c:cat>
          <c:val>
            <c:numRef>
              <c:f>'1.2'!$E$30:$L$30</c:f>
              <c:numCache>
                <c:formatCode>_-* #,##0_-;\-* #,##0_-;_-* "-"??_-;_-@_-</c:formatCode>
                <c:ptCount val="8"/>
                <c:pt idx="0">
                  <c:v>10724</c:v>
                </c:pt>
                <c:pt idx="1">
                  <c:v>11215</c:v>
                </c:pt>
                <c:pt idx="2">
                  <c:v>11432</c:v>
                </c:pt>
                <c:pt idx="3">
                  <c:v>11544</c:v>
                </c:pt>
                <c:pt idx="4">
                  <c:v>9453</c:v>
                </c:pt>
                <c:pt idx="5">
                  <c:v>10621</c:v>
                </c:pt>
                <c:pt idx="6">
                  <c:v>11198</c:v>
                </c:pt>
                <c:pt idx="7">
                  <c:v>11076</c:v>
                </c:pt>
              </c:numCache>
            </c:numRef>
          </c:val>
          <c:extLst>
            <c:ext xmlns:c16="http://schemas.microsoft.com/office/drawing/2014/chart" uri="{C3380CC4-5D6E-409C-BE32-E72D297353CC}">
              <c16:uniqueId val="{00000002-838A-4757-A8FE-0A1F1A907526}"/>
            </c:ext>
          </c:extLst>
        </c:ser>
        <c:dLbls>
          <c:showLegendKey val="0"/>
          <c:showVal val="0"/>
          <c:showCatName val="0"/>
          <c:showSerName val="0"/>
          <c:showPercent val="0"/>
          <c:showBubbleSize val="0"/>
        </c:dLbls>
        <c:gapWidth val="150"/>
        <c:axId val="798193568"/>
        <c:axId val="798194552"/>
      </c:barChart>
      <c:catAx>
        <c:axId val="798193568"/>
        <c:scaling>
          <c:orientation val="minMax"/>
        </c:scaling>
        <c:delete val="0"/>
        <c:axPos val="b"/>
        <c:title>
          <c:tx>
            <c:rich>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a:t>Blwyddyn</a:t>
                </a:r>
              </a:p>
            </c:rich>
          </c:tx>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98194552"/>
        <c:crosses val="autoZero"/>
        <c:auto val="1"/>
        <c:lblAlgn val="ctr"/>
        <c:lblOffset val="100"/>
        <c:noMultiLvlLbl val="0"/>
      </c:catAx>
      <c:valAx>
        <c:axId val="798194552"/>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Nifer</a:t>
                </a:r>
              </a:p>
            </c:rich>
          </c:tx>
          <c:layout>
            <c:manualLayout>
              <c:xMode val="edge"/>
              <c:yMode val="edge"/>
              <c:x val="1.1727257497068185E-2"/>
              <c:y val="1.1366572342519699E-2"/>
            </c:manualLayout>
          </c:layout>
          <c:overlay val="0"/>
          <c:spPr>
            <a:noFill/>
            <a:ln>
              <a:noFill/>
            </a:ln>
            <a:effectLst/>
          </c:spPr>
          <c:txPr>
            <a:bodyPr rot="0" spcFirstLastPara="1" vertOverflow="ellipsis"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98193568"/>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916653275483417E-2"/>
          <c:y val="0.10969057578740157"/>
          <c:w val="0.88310523004024744"/>
          <c:h val="0.73774698572834629"/>
        </c:manualLayout>
      </c:layout>
      <c:barChart>
        <c:barDir val="col"/>
        <c:grouping val="clustered"/>
        <c:varyColors val="0"/>
        <c:ser>
          <c:idx val="0"/>
          <c:order val="0"/>
          <c:tx>
            <c:strRef>
              <c:f>'1.3'!$D$30</c:f>
              <c:strCache>
                <c:ptCount val="1"/>
                <c:pt idx="0">
                  <c:v>% sy'n trosglwyddo i addysg gynradd cyfrwng Gymraeg</c:v>
                </c:pt>
              </c:strCache>
            </c:strRef>
          </c:tx>
          <c:spPr>
            <a:solidFill>
              <a:srgbClr val="003D6B"/>
            </a:solidFill>
            <a:ln w="38100">
              <a:noFill/>
            </a:ln>
            <a:effectLst/>
          </c:spPr>
          <c:invertIfNegative val="0"/>
          <c:dPt>
            <c:idx val="6"/>
            <c:invertIfNegative val="0"/>
            <c:bubble3D val="0"/>
            <c:spPr>
              <a:solidFill>
                <a:srgbClr val="003D6B"/>
              </a:solidFill>
              <a:ln w="38100">
                <a:noFill/>
              </a:ln>
              <a:effectLst/>
            </c:spPr>
            <c:extLst>
              <c:ext xmlns:c16="http://schemas.microsoft.com/office/drawing/2014/chart" uri="{C3380CC4-5D6E-409C-BE32-E72D297353CC}">
                <c16:uniqueId val="{00000001-563E-4F9C-903B-44F0DB4C5B5C}"/>
              </c:ext>
            </c:extLst>
          </c:dPt>
          <c:dLbls>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'1.3'!$E$29:$L$29</c:f>
              <c:strCache>
                <c:ptCount val="8"/>
                <c:pt idx="0">
                  <c:v>2015/16</c:v>
                </c:pt>
                <c:pt idx="1">
                  <c:v>2016/17</c:v>
                </c:pt>
                <c:pt idx="2">
                  <c:v>2017/18</c:v>
                </c:pt>
                <c:pt idx="3">
                  <c:v>2018/19</c:v>
                </c:pt>
                <c:pt idx="4">
                  <c:v>2019/20</c:v>
                </c:pt>
                <c:pt idx="5">
                  <c:v>2020/21</c:v>
                </c:pt>
                <c:pt idx="6">
                  <c:v>2021/22</c:v>
                </c:pt>
                <c:pt idx="7">
                  <c:v>2022/23</c:v>
                </c:pt>
              </c:strCache>
            </c:strRef>
          </c:cat>
          <c:val>
            <c:numRef>
              <c:f>'1.3'!$E$30:$L$30</c:f>
              <c:numCache>
                <c:formatCode>0.0%</c:formatCode>
                <c:ptCount val="8"/>
                <c:pt idx="0">
                  <c:v>0.86353812905217664</c:v>
                </c:pt>
                <c:pt idx="1">
                  <c:v>0.8719341819310773</c:v>
                </c:pt>
                <c:pt idx="2">
                  <c:v>0.88063740228502707</c:v>
                </c:pt>
                <c:pt idx="3">
                  <c:v>0.89809680803236924</c:v>
                </c:pt>
                <c:pt idx="4">
                  <c:v>0.88063424193835738</c:v>
                </c:pt>
                <c:pt idx="5">
                  <c:v>0.89279403102297272</c:v>
                </c:pt>
                <c:pt idx="6">
                  <c:v>0.88430780167051715</c:v>
                </c:pt>
                <c:pt idx="7">
                  <c:v>0.86852665774890125</c:v>
                </c:pt>
              </c:numCache>
            </c:numRef>
          </c:val>
          <c:extLst>
            <c:ext xmlns:c16="http://schemas.microsoft.com/office/drawing/2014/chart" uri="{C3380CC4-5D6E-409C-BE32-E72D297353CC}">
              <c16:uniqueId val="{00000002-563E-4F9C-903B-44F0DB4C5B5C}"/>
            </c:ext>
          </c:extLst>
        </c:ser>
        <c:dLbls>
          <c:showLegendKey val="0"/>
          <c:showVal val="0"/>
          <c:showCatName val="0"/>
          <c:showSerName val="0"/>
          <c:showPercent val="0"/>
          <c:showBubbleSize val="0"/>
        </c:dLbls>
        <c:gapWidth val="150"/>
        <c:axId val="798193568"/>
        <c:axId val="798194552"/>
      </c:barChart>
      <c:catAx>
        <c:axId val="798193568"/>
        <c:scaling>
          <c:orientation val="minMax"/>
        </c:scaling>
        <c:delete val="0"/>
        <c:axPos val="b"/>
        <c:title>
          <c:tx>
            <c:rich>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Blwyddyn</a:t>
                </a:r>
              </a:p>
            </c:rich>
          </c:tx>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98194552"/>
        <c:crosses val="autoZero"/>
        <c:auto val="1"/>
        <c:lblAlgn val="ctr"/>
        <c:lblOffset val="100"/>
        <c:noMultiLvlLbl val="0"/>
      </c:catAx>
      <c:valAx>
        <c:axId val="798194552"/>
        <c:scaling>
          <c:orientation val="minMax"/>
          <c:max val="1"/>
          <c:min val="0"/>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Canran</a:t>
                </a:r>
              </a:p>
            </c:rich>
          </c:tx>
          <c:layout>
            <c:manualLayout>
              <c:xMode val="edge"/>
              <c:yMode val="edge"/>
              <c:x val="6.7012899983246773E-3"/>
              <c:y val="9.6382874015747966E-3"/>
            </c:manualLayout>
          </c:layout>
          <c:overlay val="0"/>
          <c:spPr>
            <a:noFill/>
            <a:ln>
              <a:noFill/>
            </a:ln>
            <a:effectLst/>
          </c:spPr>
          <c:txPr>
            <a:bodyPr rot="0" spcFirstLastPara="1" vertOverflow="ellipsis"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98193568"/>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1917808851922905E-2"/>
          <c:y val="8.0365296803652966E-2"/>
          <c:w val="0.88637524519389177"/>
          <c:h val="0.72804199475065612"/>
        </c:manualLayout>
      </c:layout>
      <c:barChart>
        <c:barDir val="col"/>
        <c:grouping val="clustered"/>
        <c:varyColors val="0"/>
        <c:ser>
          <c:idx val="2"/>
          <c:order val="0"/>
          <c:tx>
            <c:strRef>
              <c:f>'2.1'!$D$34</c:f>
              <c:strCache>
                <c:ptCount val="1"/>
                <c:pt idx="0">
                  <c:v>Nifer y disgyblion sy'n cael eu hasesu yn Gymraeg</c:v>
                </c:pt>
              </c:strCache>
            </c:strRef>
          </c:tx>
          <c:spPr>
            <a:solidFill>
              <a:srgbClr val="003D6B"/>
            </a:solidFill>
            <a:ln>
              <a:solidFill>
                <a:srgbClr val="003D6B"/>
              </a:solidFill>
            </a:ln>
            <a:effectLst/>
          </c:spPr>
          <c:invertIfNegative val="0"/>
          <c:cat>
            <c:strRef>
              <c:f>'2.1'!$E$33:$P$33</c:f>
              <c:strCache>
                <c:ptCount val="12"/>
                <c:pt idx="0">
                  <c:v>2012</c:v>
                </c:pt>
                <c:pt idx="1">
                  <c:v>2013</c:v>
                </c:pt>
                <c:pt idx="2">
                  <c:v>2014</c:v>
                </c:pt>
                <c:pt idx="3">
                  <c:v>2015</c:v>
                </c:pt>
                <c:pt idx="4">
                  <c:v>2016</c:v>
                </c:pt>
                <c:pt idx="5">
                  <c:v>2017</c:v>
                </c:pt>
                <c:pt idx="6">
                  <c:v>2018</c:v>
                </c:pt>
                <c:pt idx="7">
                  <c:v>2019</c:v>
                </c:pt>
                <c:pt idx="8">
                  <c:v>2020</c:v>
                </c:pt>
                <c:pt idx="9">
                  <c:v>2021a</c:v>
                </c:pt>
                <c:pt idx="10">
                  <c:v>2022</c:v>
                </c:pt>
                <c:pt idx="11">
                  <c:v>2023</c:v>
                </c:pt>
              </c:strCache>
            </c:strRef>
          </c:cat>
          <c:val>
            <c:numRef>
              <c:f>'2.1'!$E$34:$P$34</c:f>
              <c:numCache>
                <c:formatCode>_-* #,##0_-;\-* #,##0_-;_-* "-"??_-;_-@_-</c:formatCode>
                <c:ptCount val="12"/>
                <c:pt idx="0">
                  <c:v>7505</c:v>
                </c:pt>
                <c:pt idx="1">
                  <c:v>7010</c:v>
                </c:pt>
                <c:pt idx="2">
                  <c:v>7460</c:v>
                </c:pt>
                <c:pt idx="3">
                  <c:v>7540</c:v>
                </c:pt>
                <c:pt idx="4">
                  <c:v>7630</c:v>
                </c:pt>
                <c:pt idx="5">
                  <c:v>7650</c:v>
                </c:pt>
                <c:pt idx="6">
                  <c:v>7625</c:v>
                </c:pt>
                <c:pt idx="7">
                  <c:v>7720</c:v>
                </c:pt>
                <c:pt idx="8">
                  <c:v>7880</c:v>
                </c:pt>
                <c:pt idx="9">
                  <c:v>8580</c:v>
                </c:pt>
                <c:pt idx="10">
                  <c:v>7555</c:v>
                </c:pt>
                <c:pt idx="11">
                  <c:v>7195</c:v>
                </c:pt>
              </c:numCache>
            </c:numRef>
          </c:val>
          <c:extLst>
            <c:ext xmlns:c16="http://schemas.microsoft.com/office/drawing/2014/chart" uri="{C3380CC4-5D6E-409C-BE32-E72D297353CC}">
              <c16:uniqueId val="{00000000-BCCF-42D5-B8A0-D42285FD2943}"/>
            </c:ext>
          </c:extLst>
        </c:ser>
        <c:dLbls>
          <c:showLegendKey val="0"/>
          <c:showVal val="0"/>
          <c:showCatName val="0"/>
          <c:showSerName val="0"/>
          <c:showPercent val="0"/>
          <c:showBubbleSize val="0"/>
        </c:dLbls>
        <c:gapWidth val="219"/>
        <c:axId val="644336032"/>
        <c:axId val="644331768"/>
      </c:barChart>
      <c:lineChart>
        <c:grouping val="standard"/>
        <c:varyColors val="0"/>
        <c:ser>
          <c:idx val="3"/>
          <c:order val="1"/>
          <c:tx>
            <c:strRef>
              <c:f>'2.1'!$D$35</c:f>
              <c:strCache>
                <c:ptCount val="1"/>
                <c:pt idx="0">
                  <c:v>Canran y disgyblion sy'n cael eu hasesu yn Gymraeg</c:v>
                </c:pt>
              </c:strCache>
            </c:strRef>
          </c:tx>
          <c:spPr>
            <a:ln w="28575" cap="rnd">
              <a:solidFill>
                <a:srgbClr val="D67D00"/>
              </a:solidFill>
              <a:round/>
            </a:ln>
            <a:effectLst/>
          </c:spPr>
          <c:marker>
            <c:symbol val="none"/>
          </c:marker>
          <c:cat>
            <c:strRef>
              <c:f>'2.1'!$E$33:$P$33</c:f>
              <c:strCache>
                <c:ptCount val="12"/>
                <c:pt idx="0">
                  <c:v>2012</c:v>
                </c:pt>
                <c:pt idx="1">
                  <c:v>2013</c:v>
                </c:pt>
                <c:pt idx="2">
                  <c:v>2014</c:v>
                </c:pt>
                <c:pt idx="3">
                  <c:v>2015</c:v>
                </c:pt>
                <c:pt idx="4">
                  <c:v>2016</c:v>
                </c:pt>
                <c:pt idx="5">
                  <c:v>2017</c:v>
                </c:pt>
                <c:pt idx="6">
                  <c:v>2018</c:v>
                </c:pt>
                <c:pt idx="7">
                  <c:v>2019</c:v>
                </c:pt>
                <c:pt idx="8">
                  <c:v>2020</c:v>
                </c:pt>
                <c:pt idx="9">
                  <c:v>2021a</c:v>
                </c:pt>
                <c:pt idx="10">
                  <c:v>2022</c:v>
                </c:pt>
                <c:pt idx="11">
                  <c:v>2023</c:v>
                </c:pt>
              </c:strCache>
            </c:strRef>
          </c:cat>
          <c:val>
            <c:numRef>
              <c:f>'2.1'!$E$35:$P$35</c:f>
              <c:numCache>
                <c:formatCode>0.0%</c:formatCode>
                <c:ptCount val="12"/>
                <c:pt idx="0">
                  <c:v>0.21099999999999999</c:v>
                </c:pt>
                <c:pt idx="1">
                  <c:v>0.20100000000000001</c:v>
                </c:pt>
                <c:pt idx="2">
                  <c:v>0.20599999999999999</c:v>
                </c:pt>
                <c:pt idx="3">
                  <c:v>0.20599999999999999</c:v>
                </c:pt>
                <c:pt idx="4">
                  <c:v>0.20899999999999999</c:v>
                </c:pt>
                <c:pt idx="5">
                  <c:v>0.214</c:v>
                </c:pt>
                <c:pt idx="6">
                  <c:v>0.216</c:v>
                </c:pt>
                <c:pt idx="7">
                  <c:v>0.22</c:v>
                </c:pt>
                <c:pt idx="8">
                  <c:v>0.22900000000000001</c:v>
                </c:pt>
                <c:pt idx="9">
                  <c:v>0.23</c:v>
                </c:pt>
                <c:pt idx="10">
                  <c:v>0.22500000000000001</c:v>
                </c:pt>
                <c:pt idx="11">
                  <c:v>0.224</c:v>
                </c:pt>
              </c:numCache>
            </c:numRef>
          </c:val>
          <c:smooth val="0"/>
          <c:extLst>
            <c:ext xmlns:c16="http://schemas.microsoft.com/office/drawing/2014/chart" uri="{C3380CC4-5D6E-409C-BE32-E72D297353CC}">
              <c16:uniqueId val="{00000001-BCCF-42D5-B8A0-D42285FD2943}"/>
            </c:ext>
          </c:extLst>
        </c:ser>
        <c:dLbls>
          <c:showLegendKey val="0"/>
          <c:showVal val="0"/>
          <c:showCatName val="0"/>
          <c:showSerName val="0"/>
          <c:showPercent val="0"/>
          <c:showBubbleSize val="0"/>
        </c:dLbls>
        <c:marker val="1"/>
        <c:smooth val="0"/>
        <c:axId val="644338328"/>
        <c:axId val="644347184"/>
      </c:lineChart>
      <c:catAx>
        <c:axId val="644336032"/>
        <c:scaling>
          <c:orientation val="minMax"/>
        </c:scaling>
        <c:delete val="0"/>
        <c:axPos val="b"/>
        <c:title>
          <c:tx>
            <c:rich>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Blwyddyn</a:t>
                </a:r>
              </a:p>
            </c:rich>
          </c:tx>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44331768"/>
        <c:crosses val="autoZero"/>
        <c:auto val="1"/>
        <c:lblAlgn val="ctr"/>
        <c:lblOffset val="100"/>
        <c:noMultiLvlLbl val="0"/>
      </c:catAx>
      <c:valAx>
        <c:axId val="64433176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Nifer</a:t>
                </a:r>
              </a:p>
            </c:rich>
          </c:tx>
          <c:layout>
            <c:manualLayout>
              <c:xMode val="edge"/>
              <c:yMode val="edge"/>
              <c:x val="1.3443332854843545E-2"/>
              <c:y val="8.2029306601878391E-3"/>
            </c:manualLayout>
          </c:layout>
          <c:overlay val="0"/>
          <c:spPr>
            <a:noFill/>
            <a:ln>
              <a:noFill/>
            </a:ln>
            <a:effectLst/>
          </c:spPr>
          <c:txPr>
            <a:bodyPr rot="0" spcFirstLastPara="1" vertOverflow="ellipsis"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44336032"/>
        <c:crosses val="autoZero"/>
        <c:crossBetween val="between"/>
      </c:valAx>
      <c:valAx>
        <c:axId val="644347184"/>
        <c:scaling>
          <c:orientation val="minMax"/>
          <c:max val="1"/>
          <c:min val="0"/>
        </c:scaling>
        <c:delete val="0"/>
        <c:axPos val="r"/>
        <c:title>
          <c:tx>
            <c:rich>
              <a:bodyPr rot="0" spcFirstLastPara="1" vertOverflow="ellipsis"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a:t>Canran</a:t>
                </a:r>
              </a:p>
            </c:rich>
          </c:tx>
          <c:layout>
            <c:manualLayout>
              <c:xMode val="edge"/>
              <c:yMode val="edge"/>
              <c:x val="0.94945701576054842"/>
              <c:y val="2.3579945149646473E-3"/>
            </c:manualLayout>
          </c:layout>
          <c:overlay val="0"/>
          <c:spPr>
            <a:noFill/>
            <a:ln>
              <a:noFill/>
            </a:ln>
            <a:effectLst/>
          </c:spPr>
          <c:txPr>
            <a:bodyPr rot="0" spcFirstLastPara="1" vertOverflow="ellipsis"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44338328"/>
        <c:crosses val="max"/>
        <c:crossBetween val="between"/>
      </c:valAx>
      <c:catAx>
        <c:axId val="644338328"/>
        <c:scaling>
          <c:orientation val="minMax"/>
        </c:scaling>
        <c:delete val="1"/>
        <c:axPos val="b"/>
        <c:numFmt formatCode="General" sourceLinked="1"/>
        <c:majorTickMark val="out"/>
        <c:minorTickMark val="none"/>
        <c:tickLblPos val="nextTo"/>
        <c:crossAx val="644347184"/>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50974760230443"/>
          <c:y val="0.10738555245914926"/>
          <c:w val="0.8702175740171364"/>
          <c:h val="0.67749405365250071"/>
        </c:manualLayout>
      </c:layout>
      <c:barChart>
        <c:barDir val="col"/>
        <c:grouping val="clustered"/>
        <c:varyColors val="0"/>
        <c:ser>
          <c:idx val="0"/>
          <c:order val="0"/>
          <c:tx>
            <c:strRef>
              <c:f>'2.2'!$D$38</c:f>
              <c:strCache>
                <c:ptCount val="1"/>
                <c:pt idx="0">
                  <c:v>Cymraeg (iaith gyntaf)</c:v>
                </c:pt>
              </c:strCache>
            </c:strRef>
          </c:tx>
          <c:spPr>
            <a:solidFill>
              <a:srgbClr val="003D6B"/>
            </a:solidFill>
            <a:ln w="38100">
              <a:noFill/>
            </a:ln>
            <a:effectLst/>
          </c:spPr>
          <c:invertIfNegative val="0"/>
          <c:dPt>
            <c:idx val="6"/>
            <c:invertIfNegative val="0"/>
            <c:bubble3D val="0"/>
            <c:spPr>
              <a:solidFill>
                <a:srgbClr val="003D6B"/>
              </a:solidFill>
              <a:ln w="38100">
                <a:noFill/>
              </a:ln>
              <a:effectLst/>
            </c:spPr>
            <c:extLst>
              <c:ext xmlns:c16="http://schemas.microsoft.com/office/drawing/2014/chart" uri="{C3380CC4-5D6E-409C-BE32-E72D297353CC}">
                <c16:uniqueId val="{00000001-4552-4183-9B9A-397A9C7E2B99}"/>
              </c:ext>
            </c:extLst>
          </c:dPt>
          <c:cat>
            <c:strRef>
              <c:f>'2.2'!$F$37:$O$37</c:f>
              <c:strCache>
                <c:ptCount val="10"/>
                <c:pt idx="0">
                  <c:v>2012/13</c:v>
                </c:pt>
                <c:pt idx="1">
                  <c:v>2013/14</c:v>
                </c:pt>
                <c:pt idx="2">
                  <c:v>2014/15</c:v>
                </c:pt>
                <c:pt idx="3">
                  <c:v>2015/16</c:v>
                </c:pt>
                <c:pt idx="4">
                  <c:v>2016/17</c:v>
                </c:pt>
                <c:pt idx="5">
                  <c:v>2017/18</c:v>
                </c:pt>
                <c:pt idx="6">
                  <c:v>2018/19</c:v>
                </c:pt>
                <c:pt idx="7">
                  <c:v>2019/20</c:v>
                </c:pt>
                <c:pt idx="8">
                  <c:v>2020/21</c:v>
                </c:pt>
                <c:pt idx="9">
                  <c:v>2021/22</c:v>
                </c:pt>
              </c:strCache>
            </c:strRef>
          </c:cat>
          <c:val>
            <c:numRef>
              <c:f>'2.2'!$F$38:$O$38</c:f>
              <c:numCache>
                <c:formatCode>_-* #,##0_-;\-* #,##0_-;_-* "-"??_-;_-@_-</c:formatCode>
                <c:ptCount val="10"/>
                <c:pt idx="0">
                  <c:v>5580</c:v>
                </c:pt>
                <c:pt idx="1">
                  <c:v>5541</c:v>
                </c:pt>
                <c:pt idx="2">
                  <c:v>5444</c:v>
                </c:pt>
                <c:pt idx="3">
                  <c:v>5285</c:v>
                </c:pt>
                <c:pt idx="4">
                  <c:v>5365</c:v>
                </c:pt>
                <c:pt idx="5">
                  <c:v>5266</c:v>
                </c:pt>
                <c:pt idx="6">
                  <c:v>5385</c:v>
                </c:pt>
                <c:pt idx="7">
                  <c:v>5515</c:v>
                </c:pt>
                <c:pt idx="8">
                  <c:v>5782</c:v>
                </c:pt>
                <c:pt idx="9">
                  <c:v>5972</c:v>
                </c:pt>
              </c:numCache>
            </c:numRef>
          </c:val>
          <c:extLst>
            <c:ext xmlns:c16="http://schemas.microsoft.com/office/drawing/2014/chart" uri="{C3380CC4-5D6E-409C-BE32-E72D297353CC}">
              <c16:uniqueId val="{00000002-4552-4183-9B9A-397A9C7E2B99}"/>
            </c:ext>
          </c:extLst>
        </c:ser>
        <c:ser>
          <c:idx val="2"/>
          <c:order val="2"/>
          <c:tx>
            <c:strRef>
              <c:f>'2.2'!$D$40</c:f>
              <c:strCache>
                <c:ptCount val="1"/>
                <c:pt idx="0">
                  <c:v>Cymraeg (ail iaith)</c:v>
                </c:pt>
              </c:strCache>
            </c:strRef>
          </c:tx>
          <c:spPr>
            <a:solidFill>
              <a:srgbClr val="D67D00"/>
            </a:solidFill>
            <a:ln>
              <a:solidFill>
                <a:schemeClr val="bg1"/>
              </a:solidFill>
            </a:ln>
            <a:effectLst/>
          </c:spPr>
          <c:invertIfNegative val="0"/>
          <c:cat>
            <c:strRef>
              <c:f>'2.2'!$F$37:$O$37</c:f>
              <c:strCache>
                <c:ptCount val="10"/>
                <c:pt idx="0">
                  <c:v>2012/13</c:v>
                </c:pt>
                <c:pt idx="1">
                  <c:v>2013/14</c:v>
                </c:pt>
                <c:pt idx="2">
                  <c:v>2014/15</c:v>
                </c:pt>
                <c:pt idx="3">
                  <c:v>2015/16</c:v>
                </c:pt>
                <c:pt idx="4">
                  <c:v>2016/17</c:v>
                </c:pt>
                <c:pt idx="5">
                  <c:v>2017/18</c:v>
                </c:pt>
                <c:pt idx="6">
                  <c:v>2018/19</c:v>
                </c:pt>
                <c:pt idx="7">
                  <c:v>2019/20</c:v>
                </c:pt>
                <c:pt idx="8">
                  <c:v>2020/21</c:v>
                </c:pt>
                <c:pt idx="9">
                  <c:v>2021/22</c:v>
                </c:pt>
              </c:strCache>
            </c:strRef>
          </c:cat>
          <c:val>
            <c:numRef>
              <c:f>'2.2'!$F$40:$O$40</c:f>
              <c:numCache>
                <c:formatCode>_-* #,##0_-;\-* #,##0_-;_-* "-"??_-;_-@_-</c:formatCode>
                <c:ptCount val="10"/>
                <c:pt idx="0">
                  <c:v>10024</c:v>
                </c:pt>
                <c:pt idx="1">
                  <c:v>10343</c:v>
                </c:pt>
                <c:pt idx="2">
                  <c:v>10855</c:v>
                </c:pt>
                <c:pt idx="3">
                  <c:v>10816</c:v>
                </c:pt>
                <c:pt idx="4">
                  <c:v>12009</c:v>
                </c:pt>
                <c:pt idx="5">
                  <c:v>13342</c:v>
                </c:pt>
                <c:pt idx="6">
                  <c:v>20270</c:v>
                </c:pt>
                <c:pt idx="7">
                  <c:v>21203</c:v>
                </c:pt>
                <c:pt idx="8">
                  <c:v>21829</c:v>
                </c:pt>
                <c:pt idx="9">
                  <c:v>21580</c:v>
                </c:pt>
              </c:numCache>
            </c:numRef>
          </c:val>
          <c:extLst>
            <c:ext xmlns:c16="http://schemas.microsoft.com/office/drawing/2014/chart" uri="{C3380CC4-5D6E-409C-BE32-E72D297353CC}">
              <c16:uniqueId val="{00000003-4552-4183-9B9A-397A9C7E2B99}"/>
            </c:ext>
          </c:extLst>
        </c:ser>
        <c:ser>
          <c:idx val="4"/>
          <c:order val="4"/>
          <c:tx>
            <c:strRef>
              <c:f>'2.2'!$D$42</c:f>
              <c:strCache>
                <c:ptCount val="1"/>
                <c:pt idx="0">
                  <c:v>Heb gofrestru ar gyfer TGAU Cymraeg</c:v>
                </c:pt>
              </c:strCache>
            </c:strRef>
          </c:tx>
          <c:spPr>
            <a:solidFill>
              <a:srgbClr val="850018"/>
            </a:solidFill>
            <a:ln>
              <a:solidFill>
                <a:schemeClr val="bg1"/>
              </a:solidFill>
            </a:ln>
            <a:effectLst/>
          </c:spPr>
          <c:invertIfNegative val="0"/>
          <c:cat>
            <c:strRef>
              <c:f>'2.2'!$F$37:$O$37</c:f>
              <c:strCache>
                <c:ptCount val="10"/>
                <c:pt idx="0">
                  <c:v>2012/13</c:v>
                </c:pt>
                <c:pt idx="1">
                  <c:v>2013/14</c:v>
                </c:pt>
                <c:pt idx="2">
                  <c:v>2014/15</c:v>
                </c:pt>
                <c:pt idx="3">
                  <c:v>2015/16</c:v>
                </c:pt>
                <c:pt idx="4">
                  <c:v>2016/17</c:v>
                </c:pt>
                <c:pt idx="5">
                  <c:v>2017/18</c:v>
                </c:pt>
                <c:pt idx="6">
                  <c:v>2018/19</c:v>
                </c:pt>
                <c:pt idx="7">
                  <c:v>2019/20</c:v>
                </c:pt>
                <c:pt idx="8">
                  <c:v>2020/21</c:v>
                </c:pt>
                <c:pt idx="9">
                  <c:v>2021/22</c:v>
                </c:pt>
              </c:strCache>
            </c:strRef>
          </c:cat>
          <c:val>
            <c:numRef>
              <c:f>'2.2'!$F$42:$O$42</c:f>
              <c:numCache>
                <c:formatCode>_-* #,##0_-;\-* #,##0_-;_-* "-"??_-;_-@_-</c:formatCode>
                <c:ptCount val="10"/>
                <c:pt idx="0">
                  <c:v>21065</c:v>
                </c:pt>
                <c:pt idx="1">
                  <c:v>19332</c:v>
                </c:pt>
                <c:pt idx="2">
                  <c:v>17745</c:v>
                </c:pt>
                <c:pt idx="3">
                  <c:v>16147</c:v>
                </c:pt>
                <c:pt idx="4">
                  <c:v>14020</c:v>
                </c:pt>
                <c:pt idx="5">
                  <c:v>11774</c:v>
                </c:pt>
                <c:pt idx="6">
                  <c:v>5750</c:v>
                </c:pt>
                <c:pt idx="7">
                  <c:v>4242</c:v>
                </c:pt>
                <c:pt idx="8">
                  <c:v>4442</c:v>
                </c:pt>
                <c:pt idx="9">
                  <c:v>5449</c:v>
                </c:pt>
              </c:numCache>
            </c:numRef>
          </c:val>
          <c:extLst>
            <c:ext xmlns:c16="http://schemas.microsoft.com/office/drawing/2014/chart" uri="{C3380CC4-5D6E-409C-BE32-E72D297353CC}">
              <c16:uniqueId val="{00000004-4552-4183-9B9A-397A9C7E2B99}"/>
            </c:ext>
          </c:extLst>
        </c:ser>
        <c:dLbls>
          <c:showLegendKey val="0"/>
          <c:showVal val="0"/>
          <c:showCatName val="0"/>
          <c:showSerName val="0"/>
          <c:showPercent val="0"/>
          <c:showBubbleSize val="0"/>
        </c:dLbls>
        <c:gapWidth val="100"/>
        <c:overlap val="-10"/>
        <c:axId val="798193568"/>
        <c:axId val="798194552"/>
      </c:barChart>
      <c:lineChart>
        <c:grouping val="standard"/>
        <c:varyColors val="0"/>
        <c:dLbls>
          <c:showLegendKey val="0"/>
          <c:showVal val="0"/>
          <c:showCatName val="0"/>
          <c:showSerName val="0"/>
          <c:showPercent val="0"/>
          <c:showBubbleSize val="0"/>
        </c:dLbls>
        <c:marker val="1"/>
        <c:smooth val="0"/>
        <c:axId val="771744488"/>
        <c:axId val="771745800"/>
        <c:extLst>
          <c:ext xmlns:c15="http://schemas.microsoft.com/office/drawing/2012/chart" uri="{02D57815-91ED-43cb-92C2-25804820EDAC}">
            <c15:filteredLineSeries>
              <c15:ser>
                <c:idx val="1"/>
                <c:order val="1"/>
                <c:tx>
                  <c:strRef>
                    <c:extLst>
                      <c:ext uri="{02D57815-91ED-43cb-92C2-25804820EDAC}">
                        <c15:formulaRef>
                          <c15:sqref>'2.2'!$D$39</c15:sqref>
                        </c15:formulaRef>
                      </c:ext>
                    </c:extLst>
                    <c:strCache>
                      <c:ptCount val="1"/>
                    </c:strCache>
                  </c:strRef>
                </c:tx>
                <c:spPr>
                  <a:ln w="28575" cap="rnd">
                    <a:solidFill>
                      <a:schemeClr val="accent2"/>
                    </a:solidFill>
                    <a:round/>
                  </a:ln>
                  <a:effectLst/>
                </c:spPr>
                <c:marker>
                  <c:symbol val="none"/>
                </c:marker>
                <c:dPt>
                  <c:idx val="6"/>
                  <c:marker>
                    <c:symbol val="none"/>
                  </c:marker>
                  <c:bubble3D val="0"/>
                  <c:spPr>
                    <a:ln w="28575" cap="rnd">
                      <a:solidFill>
                        <a:schemeClr val="accent2"/>
                      </a:solidFill>
                      <a:round/>
                    </a:ln>
                    <a:effectLst/>
                  </c:spPr>
                  <c:extLst>
                    <c:ext xmlns:c16="http://schemas.microsoft.com/office/drawing/2014/chart" uri="{C3380CC4-5D6E-409C-BE32-E72D297353CC}">
                      <c16:uniqueId val="{00000006-4552-4183-9B9A-397A9C7E2B99}"/>
                    </c:ext>
                  </c:extLst>
                </c:dPt>
                <c:cat>
                  <c:strRef>
                    <c:extLst>
                      <c:ext uri="{02D57815-91ED-43cb-92C2-25804820EDAC}">
                        <c15:formulaRef>
                          <c15:sqref>'2.2'!$F$37:$O$37</c15:sqref>
                        </c15:formulaRef>
                      </c:ext>
                    </c:extLst>
                    <c:strCache>
                      <c:ptCount val="10"/>
                      <c:pt idx="0">
                        <c:v>2012/13</c:v>
                      </c:pt>
                      <c:pt idx="1">
                        <c:v>2013/14</c:v>
                      </c:pt>
                      <c:pt idx="2">
                        <c:v>2014/15</c:v>
                      </c:pt>
                      <c:pt idx="3">
                        <c:v>2015/16</c:v>
                      </c:pt>
                      <c:pt idx="4">
                        <c:v>2016/17</c:v>
                      </c:pt>
                      <c:pt idx="5">
                        <c:v>2017/18</c:v>
                      </c:pt>
                      <c:pt idx="6">
                        <c:v>2018/19</c:v>
                      </c:pt>
                      <c:pt idx="7">
                        <c:v>2019/20</c:v>
                      </c:pt>
                      <c:pt idx="8">
                        <c:v>2020/21</c:v>
                      </c:pt>
                      <c:pt idx="9">
                        <c:v>2021/22</c:v>
                      </c:pt>
                    </c:strCache>
                  </c:strRef>
                </c:cat>
                <c:val>
                  <c:numRef>
                    <c:extLst>
                      <c:ext uri="{02D57815-91ED-43cb-92C2-25804820EDAC}">
                        <c15:formulaRef>
                          <c15:sqref>'2.2'!$F$39:$O$39</c15:sqref>
                        </c15:formulaRef>
                      </c:ext>
                    </c:extLst>
                    <c:numCache>
                      <c:formatCode>_-* #,##0.0_-;\-* #,##0.0_-;_-* "-"??_-;_-@_-</c:formatCode>
                      <c:ptCount val="10"/>
                      <c:pt idx="0">
                        <c:v>15.238823497282683</c:v>
                      </c:pt>
                      <c:pt idx="1">
                        <c:v>15.755800727934485</c:v>
                      </c:pt>
                      <c:pt idx="2">
                        <c:v>16.009881190448183</c:v>
                      </c:pt>
                      <c:pt idx="3">
                        <c:v>16.388613247333168</c:v>
                      </c:pt>
                      <c:pt idx="4">
                        <c:v>17.097421842633608</c:v>
                      </c:pt>
                      <c:pt idx="5">
                        <c:v>17.338908827499917</c:v>
                      </c:pt>
                      <c:pt idx="6">
                        <c:v>17.178129386244738</c:v>
                      </c:pt>
                      <c:pt idx="7">
                        <c:v>17.850207146556187</c:v>
                      </c:pt>
                      <c:pt idx="8">
                        <c:v>18.038873116400961</c:v>
                      </c:pt>
                      <c:pt idx="9">
                        <c:v>18.096421320566044</c:v>
                      </c:pt>
                    </c:numCache>
                  </c:numRef>
                </c:val>
                <c:smooth val="0"/>
                <c:extLst>
                  <c:ext xmlns:c16="http://schemas.microsoft.com/office/drawing/2014/chart" uri="{C3380CC4-5D6E-409C-BE32-E72D297353CC}">
                    <c16:uniqueId val="{00000007-4552-4183-9B9A-397A9C7E2B99}"/>
                  </c:ext>
                </c:extLst>
              </c15:ser>
            </c15:filteredLineSeries>
            <c15:filteredLineSeries>
              <c15:ser>
                <c:idx val="3"/>
                <c:order val="3"/>
                <c:tx>
                  <c:strRef>
                    <c:extLst xmlns:c15="http://schemas.microsoft.com/office/drawing/2012/chart">
                      <c:ext xmlns:c15="http://schemas.microsoft.com/office/drawing/2012/chart" uri="{02D57815-91ED-43cb-92C2-25804820EDAC}">
                        <c15:formulaRef>
                          <c15:sqref>'2.2'!$D$41</c15:sqref>
                        </c15:formulaRef>
                      </c:ext>
                    </c:extLst>
                    <c:strCache>
                      <c:ptCount val="1"/>
                    </c:strCache>
                  </c:strRef>
                </c:tx>
                <c:spPr>
                  <a:ln w="28575" cap="rnd">
                    <a:solidFill>
                      <a:schemeClr val="accent4"/>
                    </a:solidFill>
                    <a:round/>
                  </a:ln>
                  <a:effectLst/>
                </c:spPr>
                <c:marker>
                  <c:symbol val="none"/>
                </c:marker>
                <c:cat>
                  <c:strRef>
                    <c:extLst xmlns:c15="http://schemas.microsoft.com/office/drawing/2012/chart">
                      <c:ext xmlns:c15="http://schemas.microsoft.com/office/drawing/2012/chart" uri="{02D57815-91ED-43cb-92C2-25804820EDAC}">
                        <c15:formulaRef>
                          <c15:sqref>'2.2'!$F$37:$O$37</c15:sqref>
                        </c15:formulaRef>
                      </c:ext>
                    </c:extLst>
                    <c:strCache>
                      <c:ptCount val="10"/>
                      <c:pt idx="0">
                        <c:v>2012/13</c:v>
                      </c:pt>
                      <c:pt idx="1">
                        <c:v>2013/14</c:v>
                      </c:pt>
                      <c:pt idx="2">
                        <c:v>2014/15</c:v>
                      </c:pt>
                      <c:pt idx="3">
                        <c:v>2015/16</c:v>
                      </c:pt>
                      <c:pt idx="4">
                        <c:v>2016/17</c:v>
                      </c:pt>
                      <c:pt idx="5">
                        <c:v>2017/18</c:v>
                      </c:pt>
                      <c:pt idx="6">
                        <c:v>2018/19</c:v>
                      </c:pt>
                      <c:pt idx="7">
                        <c:v>2019/20</c:v>
                      </c:pt>
                      <c:pt idx="8">
                        <c:v>2020/21</c:v>
                      </c:pt>
                      <c:pt idx="9">
                        <c:v>2021/22</c:v>
                      </c:pt>
                    </c:strCache>
                  </c:strRef>
                </c:cat>
                <c:val>
                  <c:numRef>
                    <c:extLst xmlns:c15="http://schemas.microsoft.com/office/drawing/2012/chart">
                      <c:ext xmlns:c15="http://schemas.microsoft.com/office/drawing/2012/chart" uri="{02D57815-91ED-43cb-92C2-25804820EDAC}">
                        <c15:formulaRef>
                          <c15:sqref>'2.2'!$F$41:$O$41</c15:sqref>
                        </c15:formulaRef>
                      </c:ext>
                    </c:extLst>
                    <c:numCache>
                      <c:formatCode>_-* #,##0.0_-;\-* #,##0.0_-;_-* "-"??_-;_-@_-</c:formatCode>
                      <c:ptCount val="10"/>
                      <c:pt idx="0">
                        <c:v>27.375262856050469</c:v>
                      </c:pt>
                      <c:pt idx="1">
                        <c:v>29.410259326660597</c:v>
                      </c:pt>
                      <c:pt idx="2">
                        <c:v>31.92271497470886</c:v>
                      </c:pt>
                      <c:pt idx="3">
                        <c:v>33.540064500124039</c:v>
                      </c:pt>
                      <c:pt idx="4">
                        <c:v>38.27081806303579</c:v>
                      </c:pt>
                      <c:pt idx="5">
                        <c:v>43.930064864508907</c:v>
                      </c:pt>
                      <c:pt idx="6">
                        <c:v>64.661222406533113</c:v>
                      </c:pt>
                      <c:pt idx="7">
                        <c:v>68.627006732263069</c:v>
                      </c:pt>
                      <c:pt idx="8">
                        <c:v>68.102829688328711</c:v>
                      </c:pt>
                      <c:pt idx="9">
                        <c:v>65.391957819460018</c:v>
                      </c:pt>
                    </c:numCache>
                  </c:numRef>
                </c:val>
                <c:smooth val="0"/>
                <c:extLst xmlns:c15="http://schemas.microsoft.com/office/drawing/2012/chart">
                  <c:ext xmlns:c16="http://schemas.microsoft.com/office/drawing/2014/chart" uri="{C3380CC4-5D6E-409C-BE32-E72D297353CC}">
                    <c16:uniqueId val="{00000008-4552-4183-9B9A-397A9C7E2B99}"/>
                  </c:ext>
                </c:extLst>
              </c15:ser>
            </c15:filteredLineSeries>
            <c15:filteredLineSeries>
              <c15:ser>
                <c:idx val="5"/>
                <c:order val="5"/>
                <c:tx>
                  <c:strRef>
                    <c:extLst xmlns:c15="http://schemas.microsoft.com/office/drawing/2012/chart">
                      <c:ext xmlns:c15="http://schemas.microsoft.com/office/drawing/2012/chart" uri="{02D57815-91ED-43cb-92C2-25804820EDAC}">
                        <c15:formulaRef>
                          <c15:sqref>'2.2'!$D$43</c15:sqref>
                        </c15:formulaRef>
                      </c:ext>
                    </c:extLst>
                    <c:strCache>
                      <c:ptCount val="1"/>
                    </c:strCache>
                  </c:strRef>
                </c:tx>
                <c:spPr>
                  <a:ln w="28575" cap="rnd">
                    <a:solidFill>
                      <a:schemeClr val="accent6"/>
                    </a:solidFill>
                    <a:round/>
                  </a:ln>
                  <a:effectLst/>
                </c:spPr>
                <c:marker>
                  <c:symbol val="none"/>
                </c:marker>
                <c:cat>
                  <c:strRef>
                    <c:extLst xmlns:c15="http://schemas.microsoft.com/office/drawing/2012/chart">
                      <c:ext xmlns:c15="http://schemas.microsoft.com/office/drawing/2012/chart" uri="{02D57815-91ED-43cb-92C2-25804820EDAC}">
                        <c15:formulaRef>
                          <c15:sqref>'2.2'!$F$37:$O$37</c15:sqref>
                        </c15:formulaRef>
                      </c:ext>
                    </c:extLst>
                    <c:strCache>
                      <c:ptCount val="10"/>
                      <c:pt idx="0">
                        <c:v>2012/13</c:v>
                      </c:pt>
                      <c:pt idx="1">
                        <c:v>2013/14</c:v>
                      </c:pt>
                      <c:pt idx="2">
                        <c:v>2014/15</c:v>
                      </c:pt>
                      <c:pt idx="3">
                        <c:v>2015/16</c:v>
                      </c:pt>
                      <c:pt idx="4">
                        <c:v>2016/17</c:v>
                      </c:pt>
                      <c:pt idx="5">
                        <c:v>2017/18</c:v>
                      </c:pt>
                      <c:pt idx="6">
                        <c:v>2018/19</c:v>
                      </c:pt>
                      <c:pt idx="7">
                        <c:v>2019/20</c:v>
                      </c:pt>
                      <c:pt idx="8">
                        <c:v>2020/21</c:v>
                      </c:pt>
                      <c:pt idx="9">
                        <c:v>2021/22</c:v>
                      </c:pt>
                    </c:strCache>
                  </c:strRef>
                </c:cat>
                <c:val>
                  <c:numRef>
                    <c:extLst xmlns:c15="http://schemas.microsoft.com/office/drawing/2012/chart">
                      <c:ext xmlns:c15="http://schemas.microsoft.com/office/drawing/2012/chart" uri="{02D57815-91ED-43cb-92C2-25804820EDAC}">
                        <c15:formulaRef>
                          <c15:sqref>'2.2'!$F$43:$O$43</c15:sqref>
                        </c15:formulaRef>
                      </c:ext>
                    </c:extLst>
                    <c:numCache>
                      <c:formatCode>_-* #,##0.0_-;\-* #,##0.0_-;_-* "-"??_-;_-@_-</c:formatCode>
                      <c:ptCount val="10"/>
                      <c:pt idx="0">
                        <c:v>57.527924188218584</c:v>
                      </c:pt>
                      <c:pt idx="1">
                        <c:v>54.97042766151047</c:v>
                      </c:pt>
                      <c:pt idx="2">
                        <c:v>52.185037054464175</c:v>
                      </c:pt>
                      <c:pt idx="3">
                        <c:v>50.071322252542792</c:v>
                      </c:pt>
                      <c:pt idx="4">
                        <c:v>44.679562764906464</c:v>
                      </c:pt>
                      <c:pt idx="5">
                        <c:v>38.767245069309539</c:v>
                      </c:pt>
                      <c:pt idx="6">
                        <c:v>18.342477989026413</c:v>
                      </c:pt>
                      <c:pt idx="7">
                        <c:v>13.729932677369238</c:v>
                      </c:pt>
                      <c:pt idx="8">
                        <c:v>13.858297195270334</c:v>
                      </c:pt>
                      <c:pt idx="9">
                        <c:v>16.511620859973942</c:v>
                      </c:pt>
                    </c:numCache>
                  </c:numRef>
                </c:val>
                <c:smooth val="0"/>
                <c:extLst xmlns:c15="http://schemas.microsoft.com/office/drawing/2012/chart">
                  <c:ext xmlns:c16="http://schemas.microsoft.com/office/drawing/2014/chart" uri="{C3380CC4-5D6E-409C-BE32-E72D297353CC}">
                    <c16:uniqueId val="{00000009-4552-4183-9B9A-397A9C7E2B99}"/>
                  </c:ext>
                </c:extLst>
              </c15:ser>
            </c15:filteredLineSeries>
          </c:ext>
        </c:extLst>
      </c:lineChart>
      <c:catAx>
        <c:axId val="798193568"/>
        <c:scaling>
          <c:orientation val="minMax"/>
        </c:scaling>
        <c:delete val="0"/>
        <c:axPos val="b"/>
        <c:title>
          <c:tx>
            <c:rich>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Blwyddyn</a:t>
                </a:r>
              </a:p>
            </c:rich>
          </c:tx>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98194552"/>
        <c:crosses val="autoZero"/>
        <c:auto val="1"/>
        <c:lblAlgn val="ctr"/>
        <c:lblOffset val="100"/>
        <c:noMultiLvlLbl val="0"/>
      </c:catAx>
      <c:valAx>
        <c:axId val="798194552"/>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Nifer</a:t>
                </a:r>
              </a:p>
            </c:rich>
          </c:tx>
          <c:layout>
            <c:manualLayout>
              <c:xMode val="edge"/>
              <c:yMode val="edge"/>
              <c:x val="2.7135201139678447E-2"/>
              <c:y val="4.8252784522837021E-4"/>
            </c:manualLayout>
          </c:layout>
          <c:overlay val="0"/>
          <c:spPr>
            <a:noFill/>
            <a:ln>
              <a:noFill/>
            </a:ln>
            <a:effectLst/>
          </c:spPr>
          <c:txPr>
            <a:bodyPr rot="0" spcFirstLastPara="1" vertOverflow="ellipsis"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98193568"/>
        <c:crosses val="autoZero"/>
        <c:crossBetween val="between"/>
      </c:valAx>
      <c:valAx>
        <c:axId val="771745800"/>
        <c:scaling>
          <c:orientation val="minMax"/>
          <c:max val="1"/>
          <c:min val="0"/>
        </c:scaling>
        <c:delete val="1"/>
        <c:axPos val="r"/>
        <c:numFmt formatCode="0%" sourceLinked="1"/>
        <c:majorTickMark val="out"/>
        <c:minorTickMark val="none"/>
        <c:tickLblPos val="nextTo"/>
        <c:crossAx val="771744488"/>
        <c:crosses val="max"/>
        <c:crossBetween val="between"/>
      </c:valAx>
      <c:catAx>
        <c:axId val="771744488"/>
        <c:scaling>
          <c:orientation val="minMax"/>
        </c:scaling>
        <c:delete val="1"/>
        <c:axPos val="b"/>
        <c:numFmt formatCode="General" sourceLinked="1"/>
        <c:majorTickMark val="out"/>
        <c:minorTickMark val="none"/>
        <c:tickLblPos val="nextTo"/>
        <c:crossAx val="771745800"/>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7276265988757453E-2"/>
          <c:y val="9.5094675925925937E-2"/>
          <c:w val="0.89283641975308647"/>
          <c:h val="0.67839791666666671"/>
        </c:manualLayout>
      </c:layout>
      <c:barChart>
        <c:barDir val="col"/>
        <c:grouping val="clustered"/>
        <c:varyColors val="0"/>
        <c:dLbls>
          <c:showLegendKey val="0"/>
          <c:showVal val="0"/>
          <c:showCatName val="0"/>
          <c:showSerName val="0"/>
          <c:showPercent val="0"/>
          <c:showBubbleSize val="0"/>
        </c:dLbls>
        <c:gapWidth val="150"/>
        <c:axId val="798193568"/>
        <c:axId val="798194552"/>
        <c:extLst>
          <c:ext xmlns:c15="http://schemas.microsoft.com/office/drawing/2012/chart" uri="{02D57815-91ED-43cb-92C2-25804820EDAC}">
            <c15:filteredBarSeries>
              <c15:ser>
                <c:idx val="0"/>
                <c:order val="0"/>
                <c:tx>
                  <c:strRef>
                    <c:extLst>
                      <c:ext uri="{02D57815-91ED-43cb-92C2-25804820EDAC}">
                        <c15:formulaRef>
                          <c15:sqref>'2.2'!$D$38</c15:sqref>
                        </c15:formulaRef>
                      </c:ext>
                    </c:extLst>
                    <c:strCache>
                      <c:ptCount val="1"/>
                      <c:pt idx="0">
                        <c:v>Cymraeg (iaith gyntaf)</c:v>
                      </c:pt>
                    </c:strCache>
                  </c:strRef>
                </c:tx>
                <c:spPr>
                  <a:solidFill>
                    <a:srgbClr val="002D6A"/>
                  </a:solidFill>
                  <a:ln w="38100">
                    <a:noFill/>
                  </a:ln>
                  <a:effectLst/>
                </c:spPr>
                <c:invertIfNegative val="0"/>
                <c:dPt>
                  <c:idx val="6"/>
                  <c:invertIfNegative val="0"/>
                  <c:bubble3D val="0"/>
                  <c:spPr>
                    <a:solidFill>
                      <a:srgbClr val="002D6A"/>
                    </a:solidFill>
                    <a:ln w="38100">
                      <a:noFill/>
                    </a:ln>
                    <a:effectLst/>
                  </c:spPr>
                  <c:extLst>
                    <c:ext xmlns:c16="http://schemas.microsoft.com/office/drawing/2014/chart" uri="{C3380CC4-5D6E-409C-BE32-E72D297353CC}">
                      <c16:uniqueId val="{00000006-6BF3-4240-B5BE-D48C645FD2AE}"/>
                    </c:ext>
                  </c:extLst>
                </c:dPt>
                <c:cat>
                  <c:strRef>
                    <c:extLst>
                      <c:ext uri="{02D57815-91ED-43cb-92C2-25804820EDAC}">
                        <c15:formulaRef>
                          <c15:sqref>'2.2'!$F$37:$L$37</c15:sqref>
                        </c15:formulaRef>
                      </c:ext>
                    </c:extLst>
                    <c:strCache>
                      <c:ptCount val="7"/>
                      <c:pt idx="0">
                        <c:v>2012/13</c:v>
                      </c:pt>
                      <c:pt idx="1">
                        <c:v>2013/14</c:v>
                      </c:pt>
                      <c:pt idx="2">
                        <c:v>2014/15</c:v>
                      </c:pt>
                      <c:pt idx="3">
                        <c:v>2015/16</c:v>
                      </c:pt>
                      <c:pt idx="4">
                        <c:v>2016/17</c:v>
                      </c:pt>
                      <c:pt idx="5">
                        <c:v>2017/18</c:v>
                      </c:pt>
                      <c:pt idx="6">
                        <c:v>2018/19</c:v>
                      </c:pt>
                    </c:strCache>
                  </c:strRef>
                </c:cat>
                <c:val>
                  <c:numRef>
                    <c:extLst>
                      <c:ext uri="{02D57815-91ED-43cb-92C2-25804820EDAC}">
                        <c15:formulaRef>
                          <c15:sqref>'2.2'!$F$38:$L$38</c15:sqref>
                        </c15:formulaRef>
                      </c:ext>
                    </c:extLst>
                    <c:numCache>
                      <c:formatCode>_-* #,##0_-;\-* #,##0_-;_-* "-"??_-;_-@_-</c:formatCode>
                      <c:ptCount val="7"/>
                      <c:pt idx="0">
                        <c:v>5580</c:v>
                      </c:pt>
                      <c:pt idx="1">
                        <c:v>5541</c:v>
                      </c:pt>
                      <c:pt idx="2">
                        <c:v>5444</c:v>
                      </c:pt>
                      <c:pt idx="3">
                        <c:v>5285</c:v>
                      </c:pt>
                      <c:pt idx="4">
                        <c:v>5365</c:v>
                      </c:pt>
                      <c:pt idx="5">
                        <c:v>5266</c:v>
                      </c:pt>
                      <c:pt idx="6">
                        <c:v>5385</c:v>
                      </c:pt>
                    </c:numCache>
                  </c:numRef>
                </c:val>
                <c:extLst>
                  <c:ext xmlns:c16="http://schemas.microsoft.com/office/drawing/2014/chart" uri="{C3380CC4-5D6E-409C-BE32-E72D297353CC}">
                    <c16:uniqueId val="{00000007-6BF3-4240-B5BE-D48C645FD2AE}"/>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'2.2'!$D$40</c15:sqref>
                        </c15:formulaRef>
                      </c:ext>
                    </c:extLst>
                    <c:strCache>
                      <c:ptCount val="1"/>
                      <c:pt idx="0">
                        <c:v>Cymraeg (ail iaith)</c:v>
                      </c:pt>
                    </c:strCache>
                  </c:strRef>
                </c:tx>
                <c:spPr>
                  <a:solidFill>
                    <a:schemeClr val="accent3"/>
                  </a:solidFill>
                  <a:ln>
                    <a:noFill/>
                  </a:ln>
                  <a:effectLst/>
                </c:spPr>
                <c:invertIfNegative val="0"/>
                <c:cat>
                  <c:strRef>
                    <c:extLst xmlns:c15="http://schemas.microsoft.com/office/drawing/2012/chart">
                      <c:ext xmlns:c15="http://schemas.microsoft.com/office/drawing/2012/chart" uri="{02D57815-91ED-43cb-92C2-25804820EDAC}">
                        <c15:formulaRef>
                          <c15:sqref>'2.2'!$F$37:$L$37</c15:sqref>
                        </c15:formulaRef>
                      </c:ext>
                    </c:extLst>
                    <c:strCache>
                      <c:ptCount val="7"/>
                      <c:pt idx="0">
                        <c:v>2012/13</c:v>
                      </c:pt>
                      <c:pt idx="1">
                        <c:v>2013/14</c:v>
                      </c:pt>
                      <c:pt idx="2">
                        <c:v>2014/15</c:v>
                      </c:pt>
                      <c:pt idx="3">
                        <c:v>2015/16</c:v>
                      </c:pt>
                      <c:pt idx="4">
                        <c:v>2016/17</c:v>
                      </c:pt>
                      <c:pt idx="5">
                        <c:v>2017/18</c:v>
                      </c:pt>
                      <c:pt idx="6">
                        <c:v>2018/19</c:v>
                      </c:pt>
                    </c:strCache>
                  </c:strRef>
                </c:cat>
                <c:val>
                  <c:numRef>
                    <c:extLst xmlns:c15="http://schemas.microsoft.com/office/drawing/2012/chart">
                      <c:ext xmlns:c15="http://schemas.microsoft.com/office/drawing/2012/chart" uri="{02D57815-91ED-43cb-92C2-25804820EDAC}">
                        <c15:formulaRef>
                          <c15:sqref>'2.2'!$F$40:$L$40</c15:sqref>
                        </c15:formulaRef>
                      </c:ext>
                    </c:extLst>
                    <c:numCache>
                      <c:formatCode>_-* #,##0_-;\-* #,##0_-;_-* "-"??_-;_-@_-</c:formatCode>
                      <c:ptCount val="7"/>
                      <c:pt idx="0">
                        <c:v>10024</c:v>
                      </c:pt>
                      <c:pt idx="1">
                        <c:v>10343</c:v>
                      </c:pt>
                      <c:pt idx="2">
                        <c:v>10855</c:v>
                      </c:pt>
                      <c:pt idx="3">
                        <c:v>10816</c:v>
                      </c:pt>
                      <c:pt idx="4">
                        <c:v>12009</c:v>
                      </c:pt>
                      <c:pt idx="5">
                        <c:v>13342</c:v>
                      </c:pt>
                      <c:pt idx="6">
                        <c:v>20270</c:v>
                      </c:pt>
                    </c:numCache>
                  </c:numRef>
                </c:val>
                <c:extLst xmlns:c15="http://schemas.microsoft.com/office/drawing/2012/chart">
                  <c:ext xmlns:c16="http://schemas.microsoft.com/office/drawing/2014/chart" uri="{C3380CC4-5D6E-409C-BE32-E72D297353CC}">
                    <c16:uniqueId val="{00000008-6BF3-4240-B5BE-D48C645FD2AE}"/>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'2.2'!$D$42</c15:sqref>
                        </c15:formulaRef>
                      </c:ext>
                    </c:extLst>
                    <c:strCache>
                      <c:ptCount val="1"/>
                      <c:pt idx="0">
                        <c:v>Heb gofrestru ar gyfer TGAU Cymraeg</c:v>
                      </c:pt>
                    </c:strCache>
                  </c:strRef>
                </c:tx>
                <c:spPr>
                  <a:solidFill>
                    <a:schemeClr val="accent5"/>
                  </a:solidFill>
                  <a:ln>
                    <a:noFill/>
                  </a:ln>
                  <a:effectLst/>
                </c:spPr>
                <c:invertIfNegative val="0"/>
                <c:cat>
                  <c:strRef>
                    <c:extLst xmlns:c15="http://schemas.microsoft.com/office/drawing/2012/chart">
                      <c:ext xmlns:c15="http://schemas.microsoft.com/office/drawing/2012/chart" uri="{02D57815-91ED-43cb-92C2-25804820EDAC}">
                        <c15:formulaRef>
                          <c15:sqref>'2.2'!$F$37:$L$37</c15:sqref>
                        </c15:formulaRef>
                      </c:ext>
                    </c:extLst>
                    <c:strCache>
                      <c:ptCount val="7"/>
                      <c:pt idx="0">
                        <c:v>2012/13</c:v>
                      </c:pt>
                      <c:pt idx="1">
                        <c:v>2013/14</c:v>
                      </c:pt>
                      <c:pt idx="2">
                        <c:v>2014/15</c:v>
                      </c:pt>
                      <c:pt idx="3">
                        <c:v>2015/16</c:v>
                      </c:pt>
                      <c:pt idx="4">
                        <c:v>2016/17</c:v>
                      </c:pt>
                      <c:pt idx="5">
                        <c:v>2017/18</c:v>
                      </c:pt>
                      <c:pt idx="6">
                        <c:v>2018/19</c:v>
                      </c:pt>
                    </c:strCache>
                  </c:strRef>
                </c:cat>
                <c:val>
                  <c:numRef>
                    <c:extLst xmlns:c15="http://schemas.microsoft.com/office/drawing/2012/chart">
                      <c:ext xmlns:c15="http://schemas.microsoft.com/office/drawing/2012/chart" uri="{02D57815-91ED-43cb-92C2-25804820EDAC}">
                        <c15:formulaRef>
                          <c15:sqref>'2.2'!$F$42:$L$42</c15:sqref>
                        </c15:formulaRef>
                      </c:ext>
                    </c:extLst>
                    <c:numCache>
                      <c:formatCode>_-* #,##0_-;\-* #,##0_-;_-* "-"??_-;_-@_-</c:formatCode>
                      <c:ptCount val="7"/>
                      <c:pt idx="0">
                        <c:v>21065</c:v>
                      </c:pt>
                      <c:pt idx="1">
                        <c:v>19332</c:v>
                      </c:pt>
                      <c:pt idx="2">
                        <c:v>17745</c:v>
                      </c:pt>
                      <c:pt idx="3">
                        <c:v>16147</c:v>
                      </c:pt>
                      <c:pt idx="4">
                        <c:v>14020</c:v>
                      </c:pt>
                      <c:pt idx="5">
                        <c:v>11774</c:v>
                      </c:pt>
                      <c:pt idx="6">
                        <c:v>5750</c:v>
                      </c:pt>
                    </c:numCache>
                  </c:numRef>
                </c:val>
                <c:extLst xmlns:c15="http://schemas.microsoft.com/office/drawing/2012/chart">
                  <c:ext xmlns:c16="http://schemas.microsoft.com/office/drawing/2014/chart" uri="{C3380CC4-5D6E-409C-BE32-E72D297353CC}">
                    <c16:uniqueId val="{00000009-6BF3-4240-B5BE-D48C645FD2AE}"/>
                  </c:ext>
                </c:extLst>
              </c15:ser>
            </c15:filteredBarSeries>
          </c:ext>
        </c:extLst>
      </c:barChart>
      <c:lineChart>
        <c:grouping val="standard"/>
        <c:varyColors val="0"/>
        <c:ser>
          <c:idx val="1"/>
          <c:order val="1"/>
          <c:tx>
            <c:strRef>
              <c:f>'2.2'!$D$38:$D$39</c:f>
              <c:strCache>
                <c:ptCount val="1"/>
                <c:pt idx="0">
                  <c:v>Cymraeg (iaith gyntaf)</c:v>
                </c:pt>
              </c:strCache>
            </c:strRef>
          </c:tx>
          <c:spPr>
            <a:ln w="28575" cap="rnd">
              <a:solidFill>
                <a:srgbClr val="003D6B"/>
              </a:solidFill>
              <a:round/>
            </a:ln>
            <a:effectLst/>
          </c:spPr>
          <c:marker>
            <c:symbol val="none"/>
          </c:marker>
          <c:dPt>
            <c:idx val="6"/>
            <c:marker>
              <c:symbol val="none"/>
            </c:marker>
            <c:bubble3D val="0"/>
            <c:spPr>
              <a:ln w="28575" cap="rnd">
                <a:solidFill>
                  <a:srgbClr val="003D6B"/>
                </a:solidFill>
                <a:round/>
              </a:ln>
              <a:effectLst/>
            </c:spPr>
            <c:extLst>
              <c:ext xmlns:c16="http://schemas.microsoft.com/office/drawing/2014/chart" uri="{C3380CC4-5D6E-409C-BE32-E72D297353CC}">
                <c16:uniqueId val="{00000001-6BF3-4240-B5BE-D48C645FD2AE}"/>
              </c:ext>
            </c:extLst>
          </c:dPt>
          <c:cat>
            <c:strRef>
              <c:f>'2.2'!$F$37:$O$37</c:f>
              <c:strCache>
                <c:ptCount val="10"/>
                <c:pt idx="0">
                  <c:v>2012/13</c:v>
                </c:pt>
                <c:pt idx="1">
                  <c:v>2013/14</c:v>
                </c:pt>
                <c:pt idx="2">
                  <c:v>2014/15</c:v>
                </c:pt>
                <c:pt idx="3">
                  <c:v>2015/16</c:v>
                </c:pt>
                <c:pt idx="4">
                  <c:v>2016/17</c:v>
                </c:pt>
                <c:pt idx="5">
                  <c:v>2017/18</c:v>
                </c:pt>
                <c:pt idx="6">
                  <c:v>2018/19</c:v>
                </c:pt>
                <c:pt idx="7">
                  <c:v>2019/20</c:v>
                </c:pt>
                <c:pt idx="8">
                  <c:v>2020/21</c:v>
                </c:pt>
                <c:pt idx="9">
                  <c:v>2021/22</c:v>
                </c:pt>
              </c:strCache>
            </c:strRef>
          </c:cat>
          <c:val>
            <c:numRef>
              <c:f>'2.2'!$F$39:$O$39</c:f>
              <c:numCache>
                <c:formatCode>_-* #,##0.0_-;\-* #,##0.0_-;_-* "-"??_-;_-@_-</c:formatCode>
                <c:ptCount val="10"/>
                <c:pt idx="0">
                  <c:v>15.238823497282683</c:v>
                </c:pt>
                <c:pt idx="1">
                  <c:v>15.755800727934485</c:v>
                </c:pt>
                <c:pt idx="2">
                  <c:v>16.009881190448183</c:v>
                </c:pt>
                <c:pt idx="3">
                  <c:v>16.388613247333168</c:v>
                </c:pt>
                <c:pt idx="4">
                  <c:v>17.097421842633608</c:v>
                </c:pt>
                <c:pt idx="5">
                  <c:v>17.338908827499917</c:v>
                </c:pt>
                <c:pt idx="6">
                  <c:v>17.178129386244738</c:v>
                </c:pt>
                <c:pt idx="7">
                  <c:v>17.850207146556187</c:v>
                </c:pt>
                <c:pt idx="8">
                  <c:v>18.038873116400961</c:v>
                </c:pt>
                <c:pt idx="9">
                  <c:v>18.096421320566044</c:v>
                </c:pt>
              </c:numCache>
            </c:numRef>
          </c:val>
          <c:smooth val="0"/>
          <c:extLst>
            <c:ext xmlns:c16="http://schemas.microsoft.com/office/drawing/2014/chart" uri="{C3380CC4-5D6E-409C-BE32-E72D297353CC}">
              <c16:uniqueId val="{00000002-6BF3-4240-B5BE-D48C645FD2AE}"/>
            </c:ext>
          </c:extLst>
        </c:ser>
        <c:ser>
          <c:idx val="3"/>
          <c:order val="3"/>
          <c:tx>
            <c:strRef>
              <c:f>'2.2'!$D$40:$D$41</c:f>
              <c:strCache>
                <c:ptCount val="1"/>
                <c:pt idx="0">
                  <c:v>Cymraeg (ail iaith)</c:v>
                </c:pt>
              </c:strCache>
            </c:strRef>
          </c:tx>
          <c:spPr>
            <a:ln w="28575" cap="rnd">
              <a:solidFill>
                <a:srgbClr val="D67D00"/>
              </a:solidFill>
              <a:round/>
            </a:ln>
            <a:effectLst/>
          </c:spPr>
          <c:marker>
            <c:symbol val="none"/>
          </c:marker>
          <c:cat>
            <c:strRef>
              <c:f>'2.2'!$F$37:$O$37</c:f>
              <c:strCache>
                <c:ptCount val="10"/>
                <c:pt idx="0">
                  <c:v>2012/13</c:v>
                </c:pt>
                <c:pt idx="1">
                  <c:v>2013/14</c:v>
                </c:pt>
                <c:pt idx="2">
                  <c:v>2014/15</c:v>
                </c:pt>
                <c:pt idx="3">
                  <c:v>2015/16</c:v>
                </c:pt>
                <c:pt idx="4">
                  <c:v>2016/17</c:v>
                </c:pt>
                <c:pt idx="5">
                  <c:v>2017/18</c:v>
                </c:pt>
                <c:pt idx="6">
                  <c:v>2018/19</c:v>
                </c:pt>
                <c:pt idx="7">
                  <c:v>2019/20</c:v>
                </c:pt>
                <c:pt idx="8">
                  <c:v>2020/21</c:v>
                </c:pt>
                <c:pt idx="9">
                  <c:v>2021/22</c:v>
                </c:pt>
              </c:strCache>
            </c:strRef>
          </c:cat>
          <c:val>
            <c:numRef>
              <c:f>'2.2'!$F$41:$O$41</c:f>
              <c:numCache>
                <c:formatCode>_-* #,##0.0_-;\-* #,##0.0_-;_-* "-"??_-;_-@_-</c:formatCode>
                <c:ptCount val="10"/>
                <c:pt idx="0">
                  <c:v>27.375262856050469</c:v>
                </c:pt>
                <c:pt idx="1">
                  <c:v>29.410259326660597</c:v>
                </c:pt>
                <c:pt idx="2">
                  <c:v>31.92271497470886</c:v>
                </c:pt>
                <c:pt idx="3">
                  <c:v>33.540064500124039</c:v>
                </c:pt>
                <c:pt idx="4">
                  <c:v>38.27081806303579</c:v>
                </c:pt>
                <c:pt idx="5">
                  <c:v>43.930064864508907</c:v>
                </c:pt>
                <c:pt idx="6">
                  <c:v>64.661222406533113</c:v>
                </c:pt>
                <c:pt idx="7">
                  <c:v>68.627006732263069</c:v>
                </c:pt>
                <c:pt idx="8">
                  <c:v>68.102829688328711</c:v>
                </c:pt>
                <c:pt idx="9">
                  <c:v>65.391957819460018</c:v>
                </c:pt>
              </c:numCache>
            </c:numRef>
          </c:val>
          <c:smooth val="0"/>
          <c:extLst>
            <c:ext xmlns:c16="http://schemas.microsoft.com/office/drawing/2014/chart" uri="{C3380CC4-5D6E-409C-BE32-E72D297353CC}">
              <c16:uniqueId val="{00000003-6BF3-4240-B5BE-D48C645FD2AE}"/>
            </c:ext>
          </c:extLst>
        </c:ser>
        <c:ser>
          <c:idx val="5"/>
          <c:order val="5"/>
          <c:tx>
            <c:strRef>
              <c:f>'2.2'!$D$42:$D$43</c:f>
              <c:strCache>
                <c:ptCount val="1"/>
                <c:pt idx="0">
                  <c:v>Heb gofrestru ar gyfer TGAU Cymraeg</c:v>
                </c:pt>
              </c:strCache>
            </c:strRef>
          </c:tx>
          <c:spPr>
            <a:ln w="28575" cap="rnd">
              <a:solidFill>
                <a:srgbClr val="850018"/>
              </a:solidFill>
              <a:round/>
            </a:ln>
            <a:effectLst/>
          </c:spPr>
          <c:marker>
            <c:symbol val="none"/>
          </c:marker>
          <c:cat>
            <c:strRef>
              <c:f>'2.2'!$F$37:$O$37</c:f>
              <c:strCache>
                <c:ptCount val="10"/>
                <c:pt idx="0">
                  <c:v>2012/13</c:v>
                </c:pt>
                <c:pt idx="1">
                  <c:v>2013/14</c:v>
                </c:pt>
                <c:pt idx="2">
                  <c:v>2014/15</c:v>
                </c:pt>
                <c:pt idx="3">
                  <c:v>2015/16</c:v>
                </c:pt>
                <c:pt idx="4">
                  <c:v>2016/17</c:v>
                </c:pt>
                <c:pt idx="5">
                  <c:v>2017/18</c:v>
                </c:pt>
                <c:pt idx="6">
                  <c:v>2018/19</c:v>
                </c:pt>
                <c:pt idx="7">
                  <c:v>2019/20</c:v>
                </c:pt>
                <c:pt idx="8">
                  <c:v>2020/21</c:v>
                </c:pt>
                <c:pt idx="9">
                  <c:v>2021/22</c:v>
                </c:pt>
              </c:strCache>
            </c:strRef>
          </c:cat>
          <c:val>
            <c:numRef>
              <c:f>'2.2'!$F$43:$O$43</c:f>
              <c:numCache>
                <c:formatCode>_-* #,##0.0_-;\-* #,##0.0_-;_-* "-"??_-;_-@_-</c:formatCode>
                <c:ptCount val="10"/>
                <c:pt idx="0">
                  <c:v>57.527924188218584</c:v>
                </c:pt>
                <c:pt idx="1">
                  <c:v>54.97042766151047</c:v>
                </c:pt>
                <c:pt idx="2">
                  <c:v>52.185037054464175</c:v>
                </c:pt>
                <c:pt idx="3">
                  <c:v>50.071322252542792</c:v>
                </c:pt>
                <c:pt idx="4">
                  <c:v>44.679562764906464</c:v>
                </c:pt>
                <c:pt idx="5">
                  <c:v>38.767245069309539</c:v>
                </c:pt>
                <c:pt idx="6">
                  <c:v>18.342477989026413</c:v>
                </c:pt>
                <c:pt idx="7">
                  <c:v>13.729932677369238</c:v>
                </c:pt>
                <c:pt idx="8">
                  <c:v>13.858297195270334</c:v>
                </c:pt>
                <c:pt idx="9">
                  <c:v>16.511620859973942</c:v>
                </c:pt>
              </c:numCache>
            </c:numRef>
          </c:val>
          <c:smooth val="0"/>
          <c:extLst>
            <c:ext xmlns:c16="http://schemas.microsoft.com/office/drawing/2014/chart" uri="{C3380CC4-5D6E-409C-BE32-E72D297353CC}">
              <c16:uniqueId val="{00000004-6BF3-4240-B5BE-D48C645FD2AE}"/>
            </c:ext>
          </c:extLst>
        </c:ser>
        <c:dLbls>
          <c:showLegendKey val="0"/>
          <c:showVal val="0"/>
          <c:showCatName val="0"/>
          <c:showSerName val="0"/>
          <c:showPercent val="0"/>
          <c:showBubbleSize val="0"/>
        </c:dLbls>
        <c:marker val="1"/>
        <c:smooth val="0"/>
        <c:axId val="771744488"/>
        <c:axId val="771745800"/>
      </c:lineChart>
      <c:catAx>
        <c:axId val="798193568"/>
        <c:scaling>
          <c:orientation val="minMax"/>
        </c:scaling>
        <c:delete val="0"/>
        <c:axPos val="b"/>
        <c:title>
          <c:tx>
            <c:rich>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Blwyddyn</a:t>
                </a:r>
              </a:p>
            </c:rich>
          </c:tx>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98194552"/>
        <c:crosses val="autoZero"/>
        <c:auto val="1"/>
        <c:lblAlgn val="ctr"/>
        <c:lblOffset val="100"/>
        <c:noMultiLvlLbl val="0"/>
      </c:catAx>
      <c:valAx>
        <c:axId val="798194552"/>
        <c:scaling>
          <c:orientation val="minMax"/>
          <c:max val="100"/>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Canran</a:t>
                </a:r>
              </a:p>
            </c:rich>
          </c:tx>
          <c:layout>
            <c:manualLayout>
              <c:xMode val="edge"/>
              <c:yMode val="edge"/>
              <c:x val="1.3907170759693017E-3"/>
              <c:y val="7.4843913691520665E-4"/>
            </c:manualLayout>
          </c:layout>
          <c:overlay val="0"/>
          <c:spPr>
            <a:noFill/>
            <a:ln>
              <a:noFill/>
            </a:ln>
            <a:effectLst/>
          </c:spPr>
          <c:txPr>
            <a:bodyPr rot="0" spcFirstLastPara="1" vertOverflow="ellipsis"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98193568"/>
        <c:crosses val="autoZero"/>
        <c:crossBetween val="between"/>
      </c:valAx>
      <c:valAx>
        <c:axId val="771745800"/>
        <c:scaling>
          <c:orientation val="minMax"/>
          <c:max val="1"/>
          <c:min val="0"/>
        </c:scaling>
        <c:delete val="1"/>
        <c:axPos val="r"/>
        <c:numFmt formatCode="_-* #,##0.0_-;\-* #,##0.0_-;_-* &quot;-&quot;??_-;_-@_-" sourceLinked="1"/>
        <c:majorTickMark val="out"/>
        <c:minorTickMark val="none"/>
        <c:tickLblPos val="nextTo"/>
        <c:crossAx val="771744488"/>
        <c:crosses val="max"/>
        <c:crossBetween val="between"/>
      </c:valAx>
      <c:catAx>
        <c:axId val="771744488"/>
        <c:scaling>
          <c:orientation val="minMax"/>
        </c:scaling>
        <c:delete val="1"/>
        <c:axPos val="b"/>
        <c:numFmt formatCode="General" sourceLinked="1"/>
        <c:majorTickMark val="out"/>
        <c:minorTickMark val="none"/>
        <c:tickLblPos val="nextTo"/>
        <c:crossAx val="771745800"/>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9751951606907512E-2"/>
          <c:y val="0.10964086439750068"/>
          <c:w val="0.85278181429038113"/>
          <c:h val="0.61234562072962806"/>
        </c:manualLayout>
      </c:layout>
      <c:barChart>
        <c:barDir val="col"/>
        <c:grouping val="clustered"/>
        <c:varyColors val="0"/>
        <c:ser>
          <c:idx val="0"/>
          <c:order val="0"/>
          <c:tx>
            <c:v>Nifer y cofrestriadau Safon Uwch ac Uwch Gyfrannol yn y Gymraeg</c:v>
          </c:tx>
          <c:spPr>
            <a:solidFill>
              <a:srgbClr val="003D6B"/>
            </a:solidFill>
            <a:ln>
              <a:solidFill>
                <a:srgbClr val="003D6B"/>
              </a:solidFill>
            </a:ln>
            <a:effectLst/>
          </c:spPr>
          <c:invertIfNegative val="0"/>
          <c:cat>
            <c:strRef>
              <c:f>'2.3'!$E$30:$N$30</c:f>
              <c:strCache>
                <c:ptCount val="10"/>
                <c:pt idx="0">
                  <c:v>2012/13</c:v>
                </c:pt>
                <c:pt idx="1">
                  <c:v>2013/14</c:v>
                </c:pt>
                <c:pt idx="2">
                  <c:v>2014/15</c:v>
                </c:pt>
                <c:pt idx="3">
                  <c:v>2015/16</c:v>
                </c:pt>
                <c:pt idx="4">
                  <c:v>2016/17</c:v>
                </c:pt>
                <c:pt idx="5">
                  <c:v>2017/18</c:v>
                </c:pt>
                <c:pt idx="6">
                  <c:v>2018/19</c:v>
                </c:pt>
                <c:pt idx="7">
                  <c:v>2019/20</c:v>
                </c:pt>
                <c:pt idx="8">
                  <c:v>2020/21</c:v>
                </c:pt>
                <c:pt idx="9">
                  <c:v>2021/22</c:v>
                </c:pt>
              </c:strCache>
            </c:strRef>
          </c:cat>
          <c:val>
            <c:numRef>
              <c:f>'2.3'!$E$31:$N$31</c:f>
              <c:numCache>
                <c:formatCode>_-* #,##0_-;\-* #,##0_-;_-* "-"??_-;_-@_-</c:formatCode>
                <c:ptCount val="10"/>
                <c:pt idx="0">
                  <c:v>1272</c:v>
                </c:pt>
                <c:pt idx="1">
                  <c:v>1192</c:v>
                </c:pt>
                <c:pt idx="2">
                  <c:v>1098</c:v>
                </c:pt>
                <c:pt idx="3">
                  <c:v>1000</c:v>
                </c:pt>
                <c:pt idx="4">
                  <c:v>972</c:v>
                </c:pt>
                <c:pt idx="5">
                  <c:v>907</c:v>
                </c:pt>
                <c:pt idx="6">
                  <c:v>822</c:v>
                </c:pt>
                <c:pt idx="7">
                  <c:v>905</c:v>
                </c:pt>
                <c:pt idx="8">
                  <c:v>896</c:v>
                </c:pt>
                <c:pt idx="9">
                  <c:v>684</c:v>
                </c:pt>
              </c:numCache>
            </c:numRef>
          </c:val>
          <c:extLst>
            <c:ext xmlns:c16="http://schemas.microsoft.com/office/drawing/2014/chart" uri="{C3380CC4-5D6E-409C-BE32-E72D297353CC}">
              <c16:uniqueId val="{00000000-EF5E-4A61-8A04-5CB1AEECAA2F}"/>
            </c:ext>
          </c:extLst>
        </c:ser>
        <c:dLbls>
          <c:showLegendKey val="0"/>
          <c:showVal val="0"/>
          <c:showCatName val="0"/>
          <c:showSerName val="0"/>
          <c:showPercent val="0"/>
          <c:showBubbleSize val="0"/>
        </c:dLbls>
        <c:gapWidth val="219"/>
        <c:axId val="639678256"/>
        <c:axId val="639675960"/>
      </c:barChart>
      <c:lineChart>
        <c:grouping val="standard"/>
        <c:varyColors val="0"/>
        <c:ser>
          <c:idx val="1"/>
          <c:order val="1"/>
          <c:tx>
            <c:v>Canran y cofrestriadau Safon Uwch ac Uwch Gyfrannol yn y Gymraeg</c:v>
          </c:tx>
          <c:spPr>
            <a:ln w="28575" cap="rnd">
              <a:solidFill>
                <a:srgbClr val="D67D00"/>
              </a:solidFill>
              <a:round/>
            </a:ln>
            <a:effectLst/>
          </c:spPr>
          <c:marker>
            <c:symbol val="none"/>
          </c:marker>
          <c:cat>
            <c:strRef>
              <c:f>'2.3'!$E$30:$N$30</c:f>
              <c:strCache>
                <c:ptCount val="10"/>
                <c:pt idx="0">
                  <c:v>2012/13</c:v>
                </c:pt>
                <c:pt idx="1">
                  <c:v>2013/14</c:v>
                </c:pt>
                <c:pt idx="2">
                  <c:v>2014/15</c:v>
                </c:pt>
                <c:pt idx="3">
                  <c:v>2015/16</c:v>
                </c:pt>
                <c:pt idx="4">
                  <c:v>2016/17</c:v>
                </c:pt>
                <c:pt idx="5">
                  <c:v>2017/18</c:v>
                </c:pt>
                <c:pt idx="6">
                  <c:v>2018/19</c:v>
                </c:pt>
                <c:pt idx="7">
                  <c:v>2019/20</c:v>
                </c:pt>
                <c:pt idx="8">
                  <c:v>2020/21</c:v>
                </c:pt>
                <c:pt idx="9">
                  <c:v>2021/22</c:v>
                </c:pt>
              </c:strCache>
            </c:strRef>
          </c:cat>
          <c:val>
            <c:numRef>
              <c:f>'2.3'!$E$32:$N$32</c:f>
              <c:numCache>
                <c:formatCode>_-* #,##0.0_-;\-* #,##0.0_-;_-* "-"??_-;_-@_-</c:formatCode>
                <c:ptCount val="10"/>
                <c:pt idx="0">
                  <c:v>4.3934788615639677</c:v>
                </c:pt>
                <c:pt idx="1">
                  <c:v>4.2109725509591271</c:v>
                </c:pt>
                <c:pt idx="2">
                  <c:v>3.9330873661210015</c:v>
                </c:pt>
                <c:pt idx="3">
                  <c:v>3.7703125589111339</c:v>
                </c:pt>
                <c:pt idx="4">
                  <c:v>3.9264794990910925</c:v>
                </c:pt>
                <c:pt idx="5">
                  <c:v>3.9265769080912594</c:v>
                </c:pt>
                <c:pt idx="6">
                  <c:v>3.7334786755688785</c:v>
                </c:pt>
                <c:pt idx="7">
                  <c:v>4.1841971427250453</c:v>
                </c:pt>
                <c:pt idx="8">
                  <c:v>3.9284461592423709</c:v>
                </c:pt>
                <c:pt idx="9">
                  <c:v>2.9722330856472428</c:v>
                </c:pt>
              </c:numCache>
            </c:numRef>
          </c:val>
          <c:smooth val="0"/>
          <c:extLst>
            <c:ext xmlns:c16="http://schemas.microsoft.com/office/drawing/2014/chart" uri="{C3380CC4-5D6E-409C-BE32-E72D297353CC}">
              <c16:uniqueId val="{00000001-EF5E-4A61-8A04-5CB1AEECAA2F}"/>
            </c:ext>
          </c:extLst>
        </c:ser>
        <c:dLbls>
          <c:showLegendKey val="0"/>
          <c:showVal val="0"/>
          <c:showCatName val="0"/>
          <c:showSerName val="0"/>
          <c:showPercent val="0"/>
          <c:showBubbleSize val="0"/>
        </c:dLbls>
        <c:marker val="1"/>
        <c:smooth val="0"/>
        <c:axId val="489096616"/>
        <c:axId val="489098256"/>
      </c:lineChart>
      <c:catAx>
        <c:axId val="639678256"/>
        <c:scaling>
          <c:orientation val="minMax"/>
        </c:scaling>
        <c:delete val="0"/>
        <c:axPos val="b"/>
        <c:title>
          <c:tx>
            <c:rich>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Blwyddyn</a:t>
                </a:r>
              </a:p>
            </c:rich>
          </c:tx>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39675960"/>
        <c:crosses val="autoZero"/>
        <c:auto val="1"/>
        <c:lblAlgn val="ctr"/>
        <c:lblOffset val="100"/>
        <c:noMultiLvlLbl val="0"/>
      </c:catAx>
      <c:valAx>
        <c:axId val="63967596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Nifer</a:t>
                </a:r>
              </a:p>
            </c:rich>
          </c:tx>
          <c:layout>
            <c:manualLayout>
              <c:xMode val="edge"/>
              <c:yMode val="edge"/>
              <c:x val="1.9341466436867065E-2"/>
              <c:y val="1.6808231661928394E-2"/>
            </c:manualLayout>
          </c:layout>
          <c:overlay val="0"/>
          <c:spPr>
            <a:noFill/>
            <a:ln>
              <a:noFill/>
            </a:ln>
            <a:effectLst/>
          </c:spPr>
          <c:txPr>
            <a:bodyPr rot="0" spcFirstLastPara="1" vertOverflow="ellipsis"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39678256"/>
        <c:crosses val="autoZero"/>
        <c:crossBetween val="between"/>
      </c:valAx>
      <c:valAx>
        <c:axId val="489098256"/>
        <c:scaling>
          <c:orientation val="minMax"/>
          <c:max val="100"/>
        </c:scaling>
        <c:delete val="0"/>
        <c:axPos val="r"/>
        <c:title>
          <c:tx>
            <c:rich>
              <a:bodyPr rot="0" spcFirstLastPara="1" vertOverflow="ellipsis"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Canran</a:t>
                </a:r>
              </a:p>
            </c:rich>
          </c:tx>
          <c:layout>
            <c:manualLayout>
              <c:xMode val="edge"/>
              <c:yMode val="edge"/>
              <c:x val="0.93211731044349067"/>
              <c:y val="1.2984509849096758E-2"/>
            </c:manualLayout>
          </c:layout>
          <c:overlay val="0"/>
          <c:spPr>
            <a:noFill/>
            <a:ln>
              <a:noFill/>
            </a:ln>
            <a:effectLst/>
          </c:spPr>
          <c:txPr>
            <a:bodyPr rot="0" spcFirstLastPara="1" vertOverflow="ellipsis"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89096616"/>
        <c:crosses val="max"/>
        <c:crossBetween val="between"/>
      </c:valAx>
      <c:catAx>
        <c:axId val="489096616"/>
        <c:scaling>
          <c:orientation val="minMax"/>
        </c:scaling>
        <c:delete val="1"/>
        <c:axPos val="b"/>
        <c:numFmt formatCode="General" sourceLinked="1"/>
        <c:majorTickMark val="out"/>
        <c:minorTickMark val="none"/>
        <c:tickLblPos val="nextTo"/>
        <c:crossAx val="489098256"/>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29156307106092"/>
          <c:y val="8.0964349262273125E-2"/>
          <c:w val="0.88373366156813893"/>
          <c:h val="0.55603535447612251"/>
        </c:manualLayout>
      </c:layout>
      <c:barChart>
        <c:barDir val="col"/>
        <c:grouping val="clustered"/>
        <c:varyColors val="0"/>
        <c:ser>
          <c:idx val="0"/>
          <c:order val="0"/>
          <c:tx>
            <c:strRef>
              <c:f>'2.4'!$F$35</c:f>
              <c:strCache>
                <c:ptCount val="1"/>
                <c:pt idx="0">
                  <c:v>2019/20</c:v>
                </c:pt>
              </c:strCache>
            </c:strRef>
          </c:tx>
          <c:spPr>
            <a:solidFill>
              <a:srgbClr val="003D6B"/>
            </a:solidFill>
            <a:ln>
              <a:solidFill>
                <a:schemeClr val="bg1"/>
              </a:solidFill>
            </a:ln>
            <a:effectLst/>
          </c:spPr>
          <c:invertIfNegative val="0"/>
          <c:cat>
            <c:strRef>
              <c:extLst>
                <c:ext xmlns:c15="http://schemas.microsoft.com/office/drawing/2012/chart" uri="{02D57815-91ED-43cb-92C2-25804820EDAC}">
                  <c15:fullRef>
                    <c15:sqref>'2.4'!$D$36:$E$39</c15:sqref>
                  </c15:fullRef>
                  <c15:levelRef>
                    <c15:sqref>'2.4'!$E$36:$E$39</c15:sqref>
                  </c15:levelRef>
                </c:ext>
              </c:extLst>
              <c:f>'2.4'!$E$36:$E$39</c:f>
              <c:strCache>
                <c:ptCount val="4"/>
                <c:pt idx="0">
                  <c:v>Addysgu/Gweithio drwy gyfrwng y Gymraeg</c:v>
                </c:pt>
                <c:pt idx="1">
                  <c:v>Yn gallu addysgu/gweithio drwy gyfrwng y Gymraeg ond ddim yn gwneud</c:v>
                </c:pt>
                <c:pt idx="2">
                  <c:v>Ddim yn gallu addysgu/gweithio drwy gyfrwng y Gymraeg</c:v>
                </c:pt>
                <c:pt idx="3">
                  <c:v>Yn addysgu'r Gymraeg fel pwnc yn unig</c:v>
                </c:pt>
              </c:strCache>
            </c:strRef>
          </c:cat>
          <c:val>
            <c:numRef>
              <c:f>'2.4'!$F$36:$F$39</c:f>
              <c:numCache>
                <c:formatCode>#,##0</c:formatCode>
                <c:ptCount val="4"/>
                <c:pt idx="0">
                  <c:v>6595</c:v>
                </c:pt>
                <c:pt idx="1">
                  <c:v>1840</c:v>
                </c:pt>
                <c:pt idx="2">
                  <c:v>10335</c:v>
                </c:pt>
                <c:pt idx="3">
                  <c:v>8030</c:v>
                </c:pt>
              </c:numCache>
            </c:numRef>
          </c:val>
          <c:extLst>
            <c:ext xmlns:c16="http://schemas.microsoft.com/office/drawing/2014/chart" uri="{C3380CC4-5D6E-409C-BE32-E72D297353CC}">
              <c16:uniqueId val="{00000000-FCB6-4D0F-B5B3-AD388ED0E0A1}"/>
            </c:ext>
          </c:extLst>
        </c:ser>
        <c:ser>
          <c:idx val="1"/>
          <c:order val="1"/>
          <c:tx>
            <c:strRef>
              <c:f>'2.4'!$G$35</c:f>
              <c:strCache>
                <c:ptCount val="1"/>
                <c:pt idx="0">
                  <c:v>2020/21</c:v>
                </c:pt>
              </c:strCache>
            </c:strRef>
          </c:tx>
          <c:spPr>
            <a:solidFill>
              <a:srgbClr val="D67D00"/>
            </a:solidFill>
            <a:ln>
              <a:solidFill>
                <a:schemeClr val="bg1"/>
              </a:solidFill>
            </a:ln>
            <a:effectLst/>
          </c:spPr>
          <c:invertIfNegative val="0"/>
          <c:cat>
            <c:strRef>
              <c:extLst>
                <c:ext xmlns:c15="http://schemas.microsoft.com/office/drawing/2012/chart" uri="{02D57815-91ED-43cb-92C2-25804820EDAC}">
                  <c15:fullRef>
                    <c15:sqref>'2.4'!$D$36:$E$39</c15:sqref>
                  </c15:fullRef>
                  <c15:levelRef>
                    <c15:sqref>'2.4'!$E$36:$E$39</c15:sqref>
                  </c15:levelRef>
                </c:ext>
              </c:extLst>
              <c:f>'2.4'!$E$36:$E$39</c:f>
              <c:strCache>
                <c:ptCount val="4"/>
                <c:pt idx="0">
                  <c:v>Addysgu/Gweithio drwy gyfrwng y Gymraeg</c:v>
                </c:pt>
                <c:pt idx="1">
                  <c:v>Yn gallu addysgu/gweithio drwy gyfrwng y Gymraeg ond ddim yn gwneud</c:v>
                </c:pt>
                <c:pt idx="2">
                  <c:v>Ddim yn gallu addysgu/gweithio drwy gyfrwng y Gymraeg</c:v>
                </c:pt>
                <c:pt idx="3">
                  <c:v>Yn addysgu'r Gymraeg fel pwnc yn unig</c:v>
                </c:pt>
              </c:strCache>
            </c:strRef>
          </c:cat>
          <c:val>
            <c:numRef>
              <c:f>'2.4'!$G$36:$G$39</c:f>
              <c:numCache>
                <c:formatCode>#,##0</c:formatCode>
                <c:ptCount val="4"/>
                <c:pt idx="0">
                  <c:v>6470</c:v>
                </c:pt>
                <c:pt idx="1">
                  <c:v>1770</c:v>
                </c:pt>
                <c:pt idx="2">
                  <c:v>9950</c:v>
                </c:pt>
                <c:pt idx="3">
                  <c:v>7740</c:v>
                </c:pt>
              </c:numCache>
            </c:numRef>
          </c:val>
          <c:extLst>
            <c:ext xmlns:c16="http://schemas.microsoft.com/office/drawing/2014/chart" uri="{C3380CC4-5D6E-409C-BE32-E72D297353CC}">
              <c16:uniqueId val="{00000001-FCB6-4D0F-B5B3-AD388ED0E0A1}"/>
            </c:ext>
          </c:extLst>
        </c:ser>
        <c:ser>
          <c:idx val="2"/>
          <c:order val="2"/>
          <c:tx>
            <c:strRef>
              <c:f>'2.4'!$H$35</c:f>
              <c:strCache>
                <c:ptCount val="1"/>
                <c:pt idx="0">
                  <c:v>2021/22</c:v>
                </c:pt>
              </c:strCache>
            </c:strRef>
          </c:tx>
          <c:spPr>
            <a:solidFill>
              <a:srgbClr val="850018"/>
            </a:solidFill>
            <a:ln>
              <a:solidFill>
                <a:schemeClr val="bg1"/>
              </a:solidFill>
            </a:ln>
            <a:effectLst/>
          </c:spPr>
          <c:invertIfNegative val="0"/>
          <c:cat>
            <c:strRef>
              <c:extLst>
                <c:ext xmlns:c15="http://schemas.microsoft.com/office/drawing/2012/chart" uri="{02D57815-91ED-43cb-92C2-25804820EDAC}">
                  <c15:fullRef>
                    <c15:sqref>'2.4'!$D$36:$E$39</c15:sqref>
                  </c15:fullRef>
                  <c15:levelRef>
                    <c15:sqref>'2.4'!$E$36:$E$39</c15:sqref>
                  </c15:levelRef>
                </c:ext>
              </c:extLst>
              <c:f>'2.4'!$E$36:$E$39</c:f>
              <c:strCache>
                <c:ptCount val="4"/>
                <c:pt idx="0">
                  <c:v>Addysgu/Gweithio drwy gyfrwng y Gymraeg</c:v>
                </c:pt>
                <c:pt idx="1">
                  <c:v>Yn gallu addysgu/gweithio drwy gyfrwng y Gymraeg ond ddim yn gwneud</c:v>
                </c:pt>
                <c:pt idx="2">
                  <c:v>Ddim yn gallu addysgu/gweithio drwy gyfrwng y Gymraeg</c:v>
                </c:pt>
                <c:pt idx="3">
                  <c:v>Yn addysgu'r Gymraeg fel pwnc yn unig</c:v>
                </c:pt>
              </c:strCache>
            </c:strRef>
          </c:cat>
          <c:val>
            <c:numRef>
              <c:f>'2.4'!$H$36:$H$39</c:f>
              <c:numCache>
                <c:formatCode>#,##0</c:formatCode>
                <c:ptCount val="4"/>
                <c:pt idx="0">
                  <c:v>6635</c:v>
                </c:pt>
                <c:pt idx="1">
                  <c:v>1665</c:v>
                </c:pt>
                <c:pt idx="2">
                  <c:v>10360</c:v>
                </c:pt>
                <c:pt idx="3">
                  <c:v>7940</c:v>
                </c:pt>
              </c:numCache>
            </c:numRef>
          </c:val>
          <c:extLst>
            <c:ext xmlns:c16="http://schemas.microsoft.com/office/drawing/2014/chart" uri="{C3380CC4-5D6E-409C-BE32-E72D297353CC}">
              <c16:uniqueId val="{00000002-FCB6-4D0F-B5B3-AD388ED0E0A1}"/>
            </c:ext>
          </c:extLst>
        </c:ser>
        <c:ser>
          <c:idx val="3"/>
          <c:order val="3"/>
          <c:tx>
            <c:strRef>
              <c:f>'2.4'!$I$35</c:f>
              <c:strCache>
                <c:ptCount val="1"/>
                <c:pt idx="0">
                  <c:v>2022/23</c:v>
                </c:pt>
              </c:strCache>
            </c:strRef>
          </c:tx>
          <c:spPr>
            <a:solidFill>
              <a:srgbClr val="57A0A2"/>
            </a:solidFill>
            <a:ln>
              <a:solidFill>
                <a:schemeClr val="bg1"/>
              </a:solidFill>
            </a:ln>
            <a:effectLst/>
          </c:spPr>
          <c:invertIfNegative val="0"/>
          <c:cat>
            <c:strRef>
              <c:extLst>
                <c:ext xmlns:c15="http://schemas.microsoft.com/office/drawing/2012/chart" uri="{02D57815-91ED-43cb-92C2-25804820EDAC}">
                  <c15:fullRef>
                    <c15:sqref>'2.4'!$D$36:$E$39</c15:sqref>
                  </c15:fullRef>
                  <c15:levelRef>
                    <c15:sqref>'2.4'!$E$36:$E$39</c15:sqref>
                  </c15:levelRef>
                </c:ext>
              </c:extLst>
              <c:f>'2.4'!$E$36:$E$39</c:f>
              <c:strCache>
                <c:ptCount val="4"/>
                <c:pt idx="0">
                  <c:v>Addysgu/Gweithio drwy gyfrwng y Gymraeg</c:v>
                </c:pt>
                <c:pt idx="1">
                  <c:v>Yn gallu addysgu/gweithio drwy gyfrwng y Gymraeg ond ddim yn gwneud</c:v>
                </c:pt>
                <c:pt idx="2">
                  <c:v>Ddim yn gallu addysgu/gweithio drwy gyfrwng y Gymraeg</c:v>
                </c:pt>
                <c:pt idx="3">
                  <c:v>Yn addysgu'r Gymraeg fel pwnc yn unig</c:v>
                </c:pt>
              </c:strCache>
            </c:strRef>
          </c:cat>
          <c:val>
            <c:numRef>
              <c:f>'2.4'!$I$36:$I$39</c:f>
              <c:numCache>
                <c:formatCode>#,##0</c:formatCode>
                <c:ptCount val="4"/>
                <c:pt idx="0">
                  <c:v>6610</c:v>
                </c:pt>
                <c:pt idx="1">
                  <c:v>1620</c:v>
                </c:pt>
                <c:pt idx="2">
                  <c:v>10320</c:v>
                </c:pt>
                <c:pt idx="3">
                  <c:v>7895</c:v>
                </c:pt>
              </c:numCache>
            </c:numRef>
          </c:val>
          <c:extLst>
            <c:ext xmlns:c16="http://schemas.microsoft.com/office/drawing/2014/chart" uri="{C3380CC4-5D6E-409C-BE32-E72D297353CC}">
              <c16:uniqueId val="{00000000-D66F-484D-8F41-E68CDC7D2722}"/>
            </c:ext>
          </c:extLst>
        </c:ser>
        <c:dLbls>
          <c:showLegendKey val="0"/>
          <c:showVal val="0"/>
          <c:showCatName val="0"/>
          <c:showSerName val="0"/>
          <c:showPercent val="0"/>
          <c:showBubbleSize val="0"/>
        </c:dLbls>
        <c:gapWidth val="150"/>
        <c:axId val="1657520096"/>
        <c:axId val="1657520576"/>
      </c:barChart>
      <c:catAx>
        <c:axId val="1657520096"/>
        <c:scaling>
          <c:orientation val="minMax"/>
        </c:scaling>
        <c:delete val="0"/>
        <c:axPos val="b"/>
        <c:title>
          <c:tx>
            <c:rich>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a:t>Blwyddyn</a:t>
                </a:r>
                <a:r>
                  <a:rPr lang="en-GB" baseline="0"/>
                  <a:t> academaidd</a:t>
                </a:r>
                <a:endParaRPr lang="en-GB"/>
              </a:p>
            </c:rich>
          </c:tx>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657520576"/>
        <c:crosses val="autoZero"/>
        <c:auto val="1"/>
        <c:lblAlgn val="ctr"/>
        <c:lblOffset val="100"/>
        <c:noMultiLvlLbl val="0"/>
      </c:catAx>
      <c:valAx>
        <c:axId val="16575205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a:t>Nifer</a:t>
                </a:r>
              </a:p>
            </c:rich>
          </c:tx>
          <c:layout>
            <c:manualLayout>
              <c:xMode val="edge"/>
              <c:yMode val="edge"/>
              <c:x val="3.5668739555734519E-2"/>
              <c:y val="5.5203116601116571E-3"/>
            </c:manualLayout>
          </c:layout>
          <c:overlay val="0"/>
          <c:spPr>
            <a:noFill/>
            <a:ln>
              <a:noFill/>
            </a:ln>
            <a:effectLst/>
          </c:spPr>
          <c:txPr>
            <a:bodyPr rot="0" spcFirstLastPara="1" vertOverflow="ellipsis"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low"/>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6575200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noFill/>
    <a:ln w="9525" cap="flat" cmpd="sng" algn="ctr">
      <a:no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9410821956055265E-2"/>
          <c:y val="6.9557919887347941E-2"/>
          <c:w val="0.91085381740096105"/>
          <c:h val="0.56918309275762013"/>
        </c:manualLayout>
      </c:layout>
      <c:lineChart>
        <c:grouping val="standard"/>
        <c:varyColors val="0"/>
        <c:ser>
          <c:idx val="0"/>
          <c:order val="0"/>
          <c:tx>
            <c:strRef>
              <c:f>'2.5'!$D$33</c:f>
              <c:strCache>
                <c:ptCount val="1"/>
                <c:pt idx="0">
                  <c:v>Athrawon cymwysedig sy’n addysgu’r Gymraeg fel iaith gyntaf </c:v>
                </c:pt>
              </c:strCache>
            </c:strRef>
          </c:tx>
          <c:spPr>
            <a:ln w="28575" cap="rnd">
              <a:solidFill>
                <a:srgbClr val="003D6B"/>
              </a:solidFill>
              <a:round/>
            </a:ln>
            <a:effectLst/>
          </c:spPr>
          <c:marker>
            <c:symbol val="none"/>
          </c:marker>
          <c:cat>
            <c:strRef>
              <c:f>'2.5'!$F$32:$Q$32</c:f>
              <c:strCache>
                <c:ptCount val="12"/>
                <c:pt idx="0">
                  <c:v>2011/12</c:v>
                </c:pt>
                <c:pt idx="1">
                  <c:v>2012/13</c:v>
                </c:pt>
                <c:pt idx="2">
                  <c:v>2013/14</c:v>
                </c:pt>
                <c:pt idx="3">
                  <c:v>2014/15</c:v>
                </c:pt>
                <c:pt idx="4">
                  <c:v>2015/16</c:v>
                </c:pt>
                <c:pt idx="5">
                  <c:v>2016/17</c:v>
                </c:pt>
                <c:pt idx="6">
                  <c:v>2017/18</c:v>
                </c:pt>
                <c:pt idx="7">
                  <c:v>2018/19</c:v>
                </c:pt>
                <c:pt idx="8">
                  <c:v>2019/20</c:v>
                </c:pt>
                <c:pt idx="9">
                  <c:v>2020/21</c:v>
                </c:pt>
                <c:pt idx="10">
                  <c:v>2021/22</c:v>
                </c:pt>
                <c:pt idx="11">
                  <c:v>2022/23</c:v>
                </c:pt>
              </c:strCache>
            </c:strRef>
          </c:cat>
          <c:val>
            <c:numRef>
              <c:f>'2.5'!$F$33:$Q$33</c:f>
              <c:numCache>
                <c:formatCode>#,##0</c:formatCode>
                <c:ptCount val="12"/>
                <c:pt idx="0">
                  <c:v>3255</c:v>
                </c:pt>
                <c:pt idx="1">
                  <c:v>3275</c:v>
                </c:pt>
                <c:pt idx="2">
                  <c:v>3395</c:v>
                </c:pt>
                <c:pt idx="3">
                  <c:v>3250</c:v>
                </c:pt>
                <c:pt idx="4">
                  <c:v>3380</c:v>
                </c:pt>
                <c:pt idx="5">
                  <c:v>3295</c:v>
                </c:pt>
                <c:pt idx="6">
                  <c:v>3190</c:v>
                </c:pt>
                <c:pt idx="7">
                  <c:v>3220</c:v>
                </c:pt>
                <c:pt idx="8">
                  <c:v>3215</c:v>
                </c:pt>
                <c:pt idx="9">
                  <c:v>3260</c:v>
                </c:pt>
                <c:pt idx="10">
                  <c:v>3380</c:v>
                </c:pt>
                <c:pt idx="11">
                  <c:v>3505</c:v>
                </c:pt>
              </c:numCache>
            </c:numRef>
          </c:val>
          <c:smooth val="0"/>
          <c:extLst>
            <c:ext xmlns:c16="http://schemas.microsoft.com/office/drawing/2014/chart" uri="{C3380CC4-5D6E-409C-BE32-E72D297353CC}">
              <c16:uniqueId val="{00000000-6544-477B-BDB5-86D27C14C70A}"/>
            </c:ext>
          </c:extLst>
        </c:ser>
        <c:ser>
          <c:idx val="2"/>
          <c:order val="2"/>
          <c:tx>
            <c:strRef>
              <c:f>'2.5'!$D$35</c:f>
              <c:strCache>
                <c:ptCount val="1"/>
                <c:pt idx="0">
                  <c:v>Athrawon cymwysedig sy’n addysgu’r Gymraeg fel ail iaith yn unig </c:v>
                </c:pt>
              </c:strCache>
            </c:strRef>
          </c:tx>
          <c:spPr>
            <a:ln w="28575" cap="rnd">
              <a:solidFill>
                <a:srgbClr val="D67D00"/>
              </a:solidFill>
              <a:round/>
            </a:ln>
            <a:effectLst/>
          </c:spPr>
          <c:marker>
            <c:symbol val="none"/>
          </c:marker>
          <c:cat>
            <c:strRef>
              <c:f>'2.5'!$F$32:$Q$32</c:f>
              <c:strCache>
                <c:ptCount val="12"/>
                <c:pt idx="0">
                  <c:v>2011/12</c:v>
                </c:pt>
                <c:pt idx="1">
                  <c:v>2012/13</c:v>
                </c:pt>
                <c:pt idx="2">
                  <c:v>2013/14</c:v>
                </c:pt>
                <c:pt idx="3">
                  <c:v>2014/15</c:v>
                </c:pt>
                <c:pt idx="4">
                  <c:v>2015/16</c:v>
                </c:pt>
                <c:pt idx="5">
                  <c:v>2016/17</c:v>
                </c:pt>
                <c:pt idx="6">
                  <c:v>2017/18</c:v>
                </c:pt>
                <c:pt idx="7">
                  <c:v>2018/19</c:v>
                </c:pt>
                <c:pt idx="8">
                  <c:v>2019/20</c:v>
                </c:pt>
                <c:pt idx="9">
                  <c:v>2020/21</c:v>
                </c:pt>
                <c:pt idx="10">
                  <c:v>2021/22</c:v>
                </c:pt>
                <c:pt idx="11">
                  <c:v>2022/23</c:v>
                </c:pt>
              </c:strCache>
            </c:strRef>
          </c:cat>
          <c:val>
            <c:numRef>
              <c:f>'2.5'!$F$35:$Q$35</c:f>
              <c:numCache>
                <c:formatCode>#,##0</c:formatCode>
                <c:ptCount val="12"/>
                <c:pt idx="0">
                  <c:v>9730</c:v>
                </c:pt>
                <c:pt idx="1">
                  <c:v>9810</c:v>
                </c:pt>
                <c:pt idx="2">
                  <c:v>9925</c:v>
                </c:pt>
                <c:pt idx="3">
                  <c:v>9940</c:v>
                </c:pt>
                <c:pt idx="4">
                  <c:v>9830</c:v>
                </c:pt>
                <c:pt idx="5">
                  <c:v>9950</c:v>
                </c:pt>
                <c:pt idx="6">
                  <c:v>9795</c:v>
                </c:pt>
                <c:pt idx="7">
                  <c:v>9780</c:v>
                </c:pt>
                <c:pt idx="8">
                  <c:v>9570</c:v>
                </c:pt>
                <c:pt idx="9">
                  <c:v>9480</c:v>
                </c:pt>
                <c:pt idx="10">
                  <c:v>9815</c:v>
                </c:pt>
                <c:pt idx="11">
                  <c:v>10035</c:v>
                </c:pt>
              </c:numCache>
            </c:numRef>
          </c:val>
          <c:smooth val="0"/>
          <c:extLst>
            <c:ext xmlns:c16="http://schemas.microsoft.com/office/drawing/2014/chart" uri="{C3380CC4-5D6E-409C-BE32-E72D297353CC}">
              <c16:uniqueId val="{00000001-6544-477B-BDB5-86D27C14C70A}"/>
            </c:ext>
          </c:extLst>
        </c:ser>
        <c:ser>
          <c:idx val="4"/>
          <c:order val="4"/>
          <c:tx>
            <c:strRef>
              <c:f>'2.5'!$D$37</c:f>
              <c:strCache>
                <c:ptCount val="1"/>
                <c:pt idx="0">
                  <c:v>Athrawon cymwysedig sy’n addysgu pynciau eraill trwy gyfrwng y Gymraeg </c:v>
                </c:pt>
              </c:strCache>
            </c:strRef>
          </c:tx>
          <c:spPr>
            <a:ln w="28575" cap="rnd">
              <a:solidFill>
                <a:srgbClr val="850018"/>
              </a:solidFill>
              <a:round/>
            </a:ln>
            <a:effectLst/>
          </c:spPr>
          <c:marker>
            <c:symbol val="none"/>
          </c:marker>
          <c:cat>
            <c:strRef>
              <c:f>'2.5'!$F$32:$Q$32</c:f>
              <c:strCache>
                <c:ptCount val="12"/>
                <c:pt idx="0">
                  <c:v>2011/12</c:v>
                </c:pt>
                <c:pt idx="1">
                  <c:v>2012/13</c:v>
                </c:pt>
                <c:pt idx="2">
                  <c:v>2013/14</c:v>
                </c:pt>
                <c:pt idx="3">
                  <c:v>2014/15</c:v>
                </c:pt>
                <c:pt idx="4">
                  <c:v>2015/16</c:v>
                </c:pt>
                <c:pt idx="5">
                  <c:v>2016/17</c:v>
                </c:pt>
                <c:pt idx="6">
                  <c:v>2017/18</c:v>
                </c:pt>
                <c:pt idx="7">
                  <c:v>2018/19</c:v>
                </c:pt>
                <c:pt idx="8">
                  <c:v>2019/20</c:v>
                </c:pt>
                <c:pt idx="9">
                  <c:v>2020/21</c:v>
                </c:pt>
                <c:pt idx="10">
                  <c:v>2021/22</c:v>
                </c:pt>
                <c:pt idx="11">
                  <c:v>2022/23</c:v>
                </c:pt>
              </c:strCache>
            </c:strRef>
          </c:cat>
          <c:val>
            <c:numRef>
              <c:f>'2.5'!$F$37:$Q$37</c:f>
              <c:numCache>
                <c:formatCode>#,##0</c:formatCode>
                <c:ptCount val="12"/>
                <c:pt idx="0">
                  <c:v>1970</c:v>
                </c:pt>
                <c:pt idx="1">
                  <c:v>2160</c:v>
                </c:pt>
                <c:pt idx="2">
                  <c:v>2110</c:v>
                </c:pt>
                <c:pt idx="3">
                  <c:v>2120</c:v>
                </c:pt>
                <c:pt idx="4">
                  <c:v>2045</c:v>
                </c:pt>
                <c:pt idx="5">
                  <c:v>2065</c:v>
                </c:pt>
                <c:pt idx="6">
                  <c:v>2325</c:v>
                </c:pt>
                <c:pt idx="7">
                  <c:v>2190</c:v>
                </c:pt>
                <c:pt idx="8">
                  <c:v>2280</c:v>
                </c:pt>
                <c:pt idx="9">
                  <c:v>2285</c:v>
                </c:pt>
                <c:pt idx="10">
                  <c:v>2295</c:v>
                </c:pt>
                <c:pt idx="11">
                  <c:v>2280</c:v>
                </c:pt>
              </c:numCache>
            </c:numRef>
          </c:val>
          <c:smooth val="0"/>
          <c:extLst>
            <c:ext xmlns:c16="http://schemas.microsoft.com/office/drawing/2014/chart" uri="{C3380CC4-5D6E-409C-BE32-E72D297353CC}">
              <c16:uniqueId val="{00000002-6544-477B-BDB5-86D27C14C70A}"/>
            </c:ext>
          </c:extLst>
        </c:ser>
        <c:ser>
          <c:idx val="6"/>
          <c:order val="6"/>
          <c:tx>
            <c:strRef>
              <c:f>'2.5'!$D$39</c:f>
              <c:strCache>
                <c:ptCount val="1"/>
                <c:pt idx="0">
                  <c:v>Athrawon cymwysedig sy’n gallu addysgu’r Gymraeg neu addysgu drwy gyfrwng y Gymraeg, ond nad ydynt yn gwneud hynny </c:v>
                </c:pt>
              </c:strCache>
            </c:strRef>
          </c:tx>
          <c:spPr>
            <a:ln w="28575" cap="rnd">
              <a:solidFill>
                <a:srgbClr val="57A0A2"/>
              </a:solidFill>
              <a:round/>
            </a:ln>
            <a:effectLst/>
          </c:spPr>
          <c:marker>
            <c:symbol val="none"/>
          </c:marker>
          <c:cat>
            <c:strRef>
              <c:f>'2.5'!$F$32:$Q$32</c:f>
              <c:strCache>
                <c:ptCount val="12"/>
                <c:pt idx="0">
                  <c:v>2011/12</c:v>
                </c:pt>
                <c:pt idx="1">
                  <c:v>2012/13</c:v>
                </c:pt>
                <c:pt idx="2">
                  <c:v>2013/14</c:v>
                </c:pt>
                <c:pt idx="3">
                  <c:v>2014/15</c:v>
                </c:pt>
                <c:pt idx="4">
                  <c:v>2015/16</c:v>
                </c:pt>
                <c:pt idx="5">
                  <c:v>2016/17</c:v>
                </c:pt>
                <c:pt idx="6">
                  <c:v>2017/18</c:v>
                </c:pt>
                <c:pt idx="7">
                  <c:v>2018/19</c:v>
                </c:pt>
                <c:pt idx="8">
                  <c:v>2019/20</c:v>
                </c:pt>
                <c:pt idx="9">
                  <c:v>2020/21</c:v>
                </c:pt>
                <c:pt idx="10">
                  <c:v>2021/22</c:v>
                </c:pt>
                <c:pt idx="11">
                  <c:v>2022/23</c:v>
                </c:pt>
              </c:strCache>
            </c:strRef>
          </c:cat>
          <c:val>
            <c:numRef>
              <c:f>'2.5'!$F$39:$Q$39</c:f>
              <c:numCache>
                <c:formatCode>#,##0</c:formatCode>
                <c:ptCount val="12"/>
                <c:pt idx="0">
                  <c:v>980</c:v>
                </c:pt>
                <c:pt idx="1">
                  <c:v>920</c:v>
                </c:pt>
                <c:pt idx="2">
                  <c:v>825</c:v>
                </c:pt>
                <c:pt idx="3">
                  <c:v>885</c:v>
                </c:pt>
                <c:pt idx="4">
                  <c:v>680</c:v>
                </c:pt>
                <c:pt idx="5">
                  <c:v>810</c:v>
                </c:pt>
                <c:pt idx="6">
                  <c:v>815</c:v>
                </c:pt>
                <c:pt idx="7">
                  <c:v>940</c:v>
                </c:pt>
                <c:pt idx="8">
                  <c:v>945</c:v>
                </c:pt>
                <c:pt idx="9">
                  <c:v>935</c:v>
                </c:pt>
                <c:pt idx="10">
                  <c:v>870</c:v>
                </c:pt>
                <c:pt idx="11">
                  <c:v>965</c:v>
                </c:pt>
              </c:numCache>
            </c:numRef>
          </c:val>
          <c:smooth val="0"/>
          <c:extLst>
            <c:ext xmlns:c16="http://schemas.microsoft.com/office/drawing/2014/chart" uri="{C3380CC4-5D6E-409C-BE32-E72D297353CC}">
              <c16:uniqueId val="{00000003-6544-477B-BDB5-86D27C14C70A}"/>
            </c:ext>
          </c:extLst>
        </c:ser>
        <c:ser>
          <c:idx val="8"/>
          <c:order val="8"/>
          <c:tx>
            <c:strRef>
              <c:f>'2.5'!$D$41</c:f>
              <c:strCache>
                <c:ptCount val="1"/>
                <c:pt idx="0">
                  <c:v>Athrawon nad ydynt yn gymwysedig i addysgu’r Gymraeg neu drwy gyfrwng y Gymraeg </c:v>
                </c:pt>
              </c:strCache>
            </c:strRef>
          </c:tx>
          <c:spPr>
            <a:ln w="28575" cap="rnd">
              <a:solidFill>
                <a:srgbClr val="310B4A"/>
              </a:solidFill>
              <a:round/>
            </a:ln>
            <a:effectLst/>
          </c:spPr>
          <c:marker>
            <c:symbol val="none"/>
          </c:marker>
          <c:cat>
            <c:strRef>
              <c:f>'2.5'!$F$32:$Q$32</c:f>
              <c:strCache>
                <c:ptCount val="12"/>
                <c:pt idx="0">
                  <c:v>2011/12</c:v>
                </c:pt>
                <c:pt idx="1">
                  <c:v>2012/13</c:v>
                </c:pt>
                <c:pt idx="2">
                  <c:v>2013/14</c:v>
                </c:pt>
                <c:pt idx="3">
                  <c:v>2014/15</c:v>
                </c:pt>
                <c:pt idx="4">
                  <c:v>2015/16</c:v>
                </c:pt>
                <c:pt idx="5">
                  <c:v>2016/17</c:v>
                </c:pt>
                <c:pt idx="6">
                  <c:v>2017/18</c:v>
                </c:pt>
                <c:pt idx="7">
                  <c:v>2018/19</c:v>
                </c:pt>
                <c:pt idx="8">
                  <c:v>2019/20</c:v>
                </c:pt>
                <c:pt idx="9">
                  <c:v>2020/21</c:v>
                </c:pt>
                <c:pt idx="10">
                  <c:v>2021/22</c:v>
                </c:pt>
                <c:pt idx="11">
                  <c:v>2022/23</c:v>
                </c:pt>
              </c:strCache>
            </c:strRef>
          </c:cat>
          <c:val>
            <c:numRef>
              <c:f>'2.5'!$F$41:$Q$41</c:f>
              <c:numCache>
                <c:formatCode>#,##0</c:formatCode>
                <c:ptCount val="12"/>
                <c:pt idx="0">
                  <c:v>9370</c:v>
                </c:pt>
                <c:pt idx="1">
                  <c:v>9350</c:v>
                </c:pt>
                <c:pt idx="2">
                  <c:v>9235</c:v>
                </c:pt>
                <c:pt idx="3">
                  <c:v>8995</c:v>
                </c:pt>
                <c:pt idx="4">
                  <c:v>8940</c:v>
                </c:pt>
                <c:pt idx="5">
                  <c:v>8515</c:v>
                </c:pt>
                <c:pt idx="6">
                  <c:v>8430</c:v>
                </c:pt>
                <c:pt idx="7">
                  <c:v>8120</c:v>
                </c:pt>
                <c:pt idx="8">
                  <c:v>8285</c:v>
                </c:pt>
                <c:pt idx="9">
                  <c:v>8705</c:v>
                </c:pt>
                <c:pt idx="10">
                  <c:v>8880</c:v>
                </c:pt>
                <c:pt idx="11">
                  <c:v>8750</c:v>
                </c:pt>
              </c:numCache>
            </c:numRef>
          </c:val>
          <c:smooth val="0"/>
          <c:extLst>
            <c:ext xmlns:c16="http://schemas.microsoft.com/office/drawing/2014/chart" uri="{C3380CC4-5D6E-409C-BE32-E72D297353CC}">
              <c16:uniqueId val="{00000004-6544-477B-BDB5-86D27C14C70A}"/>
            </c:ext>
          </c:extLst>
        </c:ser>
        <c:dLbls>
          <c:showLegendKey val="0"/>
          <c:showVal val="0"/>
          <c:showCatName val="0"/>
          <c:showSerName val="0"/>
          <c:showPercent val="0"/>
          <c:showBubbleSize val="0"/>
        </c:dLbls>
        <c:smooth val="0"/>
        <c:axId val="585707592"/>
        <c:axId val="585708904"/>
        <c:extLst>
          <c:ext xmlns:c15="http://schemas.microsoft.com/office/drawing/2012/chart" uri="{02D57815-91ED-43cb-92C2-25804820EDAC}">
            <c15:filteredLineSeries>
              <c15:ser>
                <c:idx val="1"/>
                <c:order val="1"/>
                <c:tx>
                  <c:strRef>
                    <c:extLst>
                      <c:ext uri="{02D57815-91ED-43cb-92C2-25804820EDAC}">
                        <c15:formulaRef>
                          <c15:sqref>'2.5'!$D$34:$E$34</c15:sqref>
                        </c15:formulaRef>
                      </c:ext>
                    </c:extLst>
                    <c:strCache>
                      <c:ptCount val="2"/>
                      <c:pt idx="0">
                        <c:v>Athrawon cymwysedig sy’n addysgu’r Gymraeg fel iaith gyntaf </c:v>
                      </c:pt>
                      <c:pt idx="1">
                        <c:v>Canran</c:v>
                      </c:pt>
                    </c:strCache>
                  </c:strRef>
                </c:tx>
                <c:spPr>
                  <a:ln w="28575" cap="rnd">
                    <a:solidFill>
                      <a:schemeClr val="accent2"/>
                    </a:solidFill>
                    <a:round/>
                  </a:ln>
                  <a:effectLst/>
                </c:spPr>
                <c:marker>
                  <c:symbol val="none"/>
                </c:marker>
                <c:cat>
                  <c:strRef>
                    <c:extLst>
                      <c:ext uri="{02D57815-91ED-43cb-92C2-25804820EDAC}">
                        <c15:formulaRef>
                          <c15:sqref>'2.5'!$F$32:$Q$32</c15:sqref>
                        </c15:formulaRef>
                      </c:ext>
                    </c:extLst>
                    <c:strCache>
                      <c:ptCount val="12"/>
                      <c:pt idx="0">
                        <c:v>2011/12</c:v>
                      </c:pt>
                      <c:pt idx="1">
                        <c:v>2012/13</c:v>
                      </c:pt>
                      <c:pt idx="2">
                        <c:v>2013/14</c:v>
                      </c:pt>
                      <c:pt idx="3">
                        <c:v>2014/15</c:v>
                      </c:pt>
                      <c:pt idx="4">
                        <c:v>2015/16</c:v>
                      </c:pt>
                      <c:pt idx="5">
                        <c:v>2016/17</c:v>
                      </c:pt>
                      <c:pt idx="6">
                        <c:v>2017/18</c:v>
                      </c:pt>
                      <c:pt idx="7">
                        <c:v>2018/19</c:v>
                      </c:pt>
                      <c:pt idx="8">
                        <c:v>2019/20</c:v>
                      </c:pt>
                      <c:pt idx="9">
                        <c:v>2020/21</c:v>
                      </c:pt>
                      <c:pt idx="10">
                        <c:v>2021/22</c:v>
                      </c:pt>
                      <c:pt idx="11">
                        <c:v>2022/23</c:v>
                      </c:pt>
                    </c:strCache>
                  </c:strRef>
                </c:cat>
                <c:val>
                  <c:numRef>
                    <c:extLst>
                      <c:ext uri="{02D57815-91ED-43cb-92C2-25804820EDAC}">
                        <c15:formulaRef>
                          <c15:sqref>'2.5'!$F$34:$O$34</c15:sqref>
                        </c15:formulaRef>
                      </c:ext>
                    </c:extLst>
                    <c:numCache>
                      <c:formatCode>0.0%</c:formatCode>
                      <c:ptCount val="10"/>
                      <c:pt idx="0">
                        <c:v>0.12860529435005927</c:v>
                      </c:pt>
                      <c:pt idx="1">
                        <c:v>0.12835586909660984</c:v>
                      </c:pt>
                      <c:pt idx="2">
                        <c:v>0.13321561702962528</c:v>
                      </c:pt>
                      <c:pt idx="3">
                        <c:v>0.12901945216355698</c:v>
                      </c:pt>
                      <c:pt idx="4">
                        <c:v>0.13587939698492463</c:v>
                      </c:pt>
                      <c:pt idx="5">
                        <c:v>0.1337799431587495</c:v>
                      </c:pt>
                      <c:pt idx="6">
                        <c:v>0.12988599348534202</c:v>
                      </c:pt>
                      <c:pt idx="7">
                        <c:v>0.13278350515463919</c:v>
                      </c:pt>
                      <c:pt idx="8">
                        <c:v>0.13235899547138741</c:v>
                      </c:pt>
                      <c:pt idx="9">
                        <c:v>0.13214430482367248</c:v>
                      </c:pt>
                    </c:numCache>
                  </c:numRef>
                </c:val>
                <c:smooth val="0"/>
                <c:extLst>
                  <c:ext xmlns:c16="http://schemas.microsoft.com/office/drawing/2014/chart" uri="{C3380CC4-5D6E-409C-BE32-E72D297353CC}">
                    <c16:uniqueId val="{00000005-6544-477B-BDB5-86D27C14C70A}"/>
                  </c:ext>
                </c:extLst>
              </c15:ser>
            </c15:filteredLineSeries>
            <c15:filteredLineSeries>
              <c15:ser>
                <c:idx val="3"/>
                <c:order val="3"/>
                <c:tx>
                  <c:strRef>
                    <c:extLst xmlns:c15="http://schemas.microsoft.com/office/drawing/2012/chart">
                      <c:ext xmlns:c15="http://schemas.microsoft.com/office/drawing/2012/chart" uri="{02D57815-91ED-43cb-92C2-25804820EDAC}">
                        <c15:formulaRef>
                          <c15:sqref>'2.5'!$D$36:$E$36</c15:sqref>
                        </c15:formulaRef>
                      </c:ext>
                    </c:extLst>
                    <c:strCache>
                      <c:ptCount val="2"/>
                      <c:pt idx="0">
                        <c:v>Athrawon cymwysedig sy’n addysgu’r Gymraeg fel ail iaith yn unig </c:v>
                      </c:pt>
                      <c:pt idx="1">
                        <c:v>Canran</c:v>
                      </c:pt>
                    </c:strCache>
                  </c:strRef>
                </c:tx>
                <c:spPr>
                  <a:ln w="28575" cap="rnd">
                    <a:solidFill>
                      <a:schemeClr val="accent4"/>
                    </a:solidFill>
                    <a:round/>
                  </a:ln>
                  <a:effectLst/>
                </c:spPr>
                <c:marker>
                  <c:symbol val="none"/>
                </c:marker>
                <c:cat>
                  <c:strRef>
                    <c:extLst xmlns:c15="http://schemas.microsoft.com/office/drawing/2012/chart">
                      <c:ext xmlns:c15="http://schemas.microsoft.com/office/drawing/2012/chart" uri="{02D57815-91ED-43cb-92C2-25804820EDAC}">
                        <c15:formulaRef>
                          <c15:sqref>'2.5'!$F$32:$Q$32</c15:sqref>
                        </c15:formulaRef>
                      </c:ext>
                    </c:extLst>
                    <c:strCache>
                      <c:ptCount val="12"/>
                      <c:pt idx="0">
                        <c:v>2011/12</c:v>
                      </c:pt>
                      <c:pt idx="1">
                        <c:v>2012/13</c:v>
                      </c:pt>
                      <c:pt idx="2">
                        <c:v>2013/14</c:v>
                      </c:pt>
                      <c:pt idx="3">
                        <c:v>2014/15</c:v>
                      </c:pt>
                      <c:pt idx="4">
                        <c:v>2015/16</c:v>
                      </c:pt>
                      <c:pt idx="5">
                        <c:v>2016/17</c:v>
                      </c:pt>
                      <c:pt idx="6">
                        <c:v>2017/18</c:v>
                      </c:pt>
                      <c:pt idx="7">
                        <c:v>2018/19</c:v>
                      </c:pt>
                      <c:pt idx="8">
                        <c:v>2019/20</c:v>
                      </c:pt>
                      <c:pt idx="9">
                        <c:v>2020/21</c:v>
                      </c:pt>
                      <c:pt idx="10">
                        <c:v>2021/22</c:v>
                      </c:pt>
                      <c:pt idx="11">
                        <c:v>2022/23</c:v>
                      </c:pt>
                    </c:strCache>
                  </c:strRef>
                </c:cat>
                <c:val>
                  <c:numRef>
                    <c:extLst xmlns:c15="http://schemas.microsoft.com/office/drawing/2012/chart">
                      <c:ext xmlns:c15="http://schemas.microsoft.com/office/drawing/2012/chart" uri="{02D57815-91ED-43cb-92C2-25804820EDAC}">
                        <c15:formulaRef>
                          <c15:sqref>'2.5'!$F$36:$O$36</c15:sqref>
                        </c15:formulaRef>
                      </c:ext>
                    </c:extLst>
                    <c:numCache>
                      <c:formatCode>0.0%</c:formatCode>
                      <c:ptCount val="10"/>
                      <c:pt idx="0">
                        <c:v>0.38443303042275778</c:v>
                      </c:pt>
                      <c:pt idx="1">
                        <c:v>0.38447971781305113</c:v>
                      </c:pt>
                      <c:pt idx="2">
                        <c:v>0.38944477143417694</c:v>
                      </c:pt>
                      <c:pt idx="3">
                        <c:v>0.39460103215561732</c:v>
                      </c:pt>
                      <c:pt idx="4">
                        <c:v>0.3951758793969849</c:v>
                      </c:pt>
                      <c:pt idx="5">
                        <c:v>0.4039788875355258</c:v>
                      </c:pt>
                      <c:pt idx="6">
                        <c:v>0.39881921824104233</c:v>
                      </c:pt>
                      <c:pt idx="7">
                        <c:v>0.40329896907216495</c:v>
                      </c:pt>
                      <c:pt idx="8">
                        <c:v>0.39398929600658705</c:v>
                      </c:pt>
                      <c:pt idx="9">
                        <c:v>0.38427239562221321</c:v>
                      </c:pt>
                    </c:numCache>
                  </c:numRef>
                </c:val>
                <c:smooth val="0"/>
                <c:extLst xmlns:c15="http://schemas.microsoft.com/office/drawing/2012/chart">
                  <c:ext xmlns:c16="http://schemas.microsoft.com/office/drawing/2014/chart" uri="{C3380CC4-5D6E-409C-BE32-E72D297353CC}">
                    <c16:uniqueId val="{00000006-6544-477B-BDB5-86D27C14C70A}"/>
                  </c:ext>
                </c:extLst>
              </c15:ser>
            </c15:filteredLineSeries>
            <c15:filteredLineSeries>
              <c15:ser>
                <c:idx val="5"/>
                <c:order val="5"/>
                <c:tx>
                  <c:strRef>
                    <c:extLst xmlns:c15="http://schemas.microsoft.com/office/drawing/2012/chart">
                      <c:ext xmlns:c15="http://schemas.microsoft.com/office/drawing/2012/chart" uri="{02D57815-91ED-43cb-92C2-25804820EDAC}">
                        <c15:formulaRef>
                          <c15:sqref>'2.5'!$D$38:$E$38</c15:sqref>
                        </c15:formulaRef>
                      </c:ext>
                    </c:extLst>
                    <c:strCache>
                      <c:ptCount val="2"/>
                      <c:pt idx="0">
                        <c:v>Athrawon cymwysedig sy’n addysgu pynciau eraill trwy gyfrwng y Gymraeg </c:v>
                      </c:pt>
                      <c:pt idx="1">
                        <c:v>Canran</c:v>
                      </c:pt>
                    </c:strCache>
                  </c:strRef>
                </c:tx>
                <c:spPr>
                  <a:ln w="28575" cap="rnd">
                    <a:solidFill>
                      <a:schemeClr val="accent6"/>
                    </a:solidFill>
                    <a:round/>
                  </a:ln>
                  <a:effectLst/>
                </c:spPr>
                <c:marker>
                  <c:symbol val="none"/>
                </c:marker>
                <c:cat>
                  <c:strRef>
                    <c:extLst xmlns:c15="http://schemas.microsoft.com/office/drawing/2012/chart">
                      <c:ext xmlns:c15="http://schemas.microsoft.com/office/drawing/2012/chart" uri="{02D57815-91ED-43cb-92C2-25804820EDAC}">
                        <c15:formulaRef>
                          <c15:sqref>'2.5'!$F$32:$Q$32</c15:sqref>
                        </c15:formulaRef>
                      </c:ext>
                    </c:extLst>
                    <c:strCache>
                      <c:ptCount val="12"/>
                      <c:pt idx="0">
                        <c:v>2011/12</c:v>
                      </c:pt>
                      <c:pt idx="1">
                        <c:v>2012/13</c:v>
                      </c:pt>
                      <c:pt idx="2">
                        <c:v>2013/14</c:v>
                      </c:pt>
                      <c:pt idx="3">
                        <c:v>2014/15</c:v>
                      </c:pt>
                      <c:pt idx="4">
                        <c:v>2015/16</c:v>
                      </c:pt>
                      <c:pt idx="5">
                        <c:v>2016/17</c:v>
                      </c:pt>
                      <c:pt idx="6">
                        <c:v>2017/18</c:v>
                      </c:pt>
                      <c:pt idx="7">
                        <c:v>2018/19</c:v>
                      </c:pt>
                      <c:pt idx="8">
                        <c:v>2019/20</c:v>
                      </c:pt>
                      <c:pt idx="9">
                        <c:v>2020/21</c:v>
                      </c:pt>
                      <c:pt idx="10">
                        <c:v>2021/22</c:v>
                      </c:pt>
                      <c:pt idx="11">
                        <c:v>2022/23</c:v>
                      </c:pt>
                    </c:strCache>
                  </c:strRef>
                </c:cat>
                <c:val>
                  <c:numRef>
                    <c:extLst xmlns:c15="http://schemas.microsoft.com/office/drawing/2012/chart">
                      <c:ext xmlns:c15="http://schemas.microsoft.com/office/drawing/2012/chart" uri="{02D57815-91ED-43cb-92C2-25804820EDAC}">
                        <c15:formulaRef>
                          <c15:sqref>'2.5'!$F$38:$O$38</c15:sqref>
                        </c15:formulaRef>
                      </c:ext>
                    </c:extLst>
                    <c:numCache>
                      <c:formatCode>0.0%</c:formatCode>
                      <c:ptCount val="10"/>
                      <c:pt idx="0">
                        <c:v>7.7834847886210978E-2</c:v>
                      </c:pt>
                      <c:pt idx="1">
                        <c:v>8.4656084656084651E-2</c:v>
                      </c:pt>
                      <c:pt idx="2">
                        <c:v>8.279380027467137E-2</c:v>
                      </c:pt>
                      <c:pt idx="3">
                        <c:v>8.4160381103612542E-2</c:v>
                      </c:pt>
                      <c:pt idx="4">
                        <c:v>8.2211055276381909E-2</c:v>
                      </c:pt>
                      <c:pt idx="5">
                        <c:v>8.3840844498578967E-2</c:v>
                      </c:pt>
                      <c:pt idx="6">
                        <c:v>9.4666123778501629E-2</c:v>
                      </c:pt>
                      <c:pt idx="7">
                        <c:v>9.0309278350515471E-2</c:v>
                      </c:pt>
                      <c:pt idx="8">
                        <c:v>9.3865788390284061E-2</c:v>
                      </c:pt>
                      <c:pt idx="9">
                        <c:v>9.2622618565058781E-2</c:v>
                      </c:pt>
                    </c:numCache>
                  </c:numRef>
                </c:val>
                <c:smooth val="0"/>
                <c:extLst xmlns:c15="http://schemas.microsoft.com/office/drawing/2012/chart">
                  <c:ext xmlns:c16="http://schemas.microsoft.com/office/drawing/2014/chart" uri="{C3380CC4-5D6E-409C-BE32-E72D297353CC}">
                    <c16:uniqueId val="{00000007-6544-477B-BDB5-86D27C14C70A}"/>
                  </c:ext>
                </c:extLst>
              </c15:ser>
            </c15:filteredLineSeries>
            <c15:filteredLineSeries>
              <c15:ser>
                <c:idx val="7"/>
                <c:order val="7"/>
                <c:tx>
                  <c:strRef>
                    <c:extLst xmlns:c15="http://schemas.microsoft.com/office/drawing/2012/chart">
                      <c:ext xmlns:c15="http://schemas.microsoft.com/office/drawing/2012/chart" uri="{02D57815-91ED-43cb-92C2-25804820EDAC}">
                        <c15:formulaRef>
                          <c15:sqref>'2.5'!$D$40:$E$40</c15:sqref>
                        </c15:formulaRef>
                      </c:ext>
                    </c:extLst>
                    <c:strCache>
                      <c:ptCount val="2"/>
                      <c:pt idx="0">
                        <c:v>Athrawon cymwysedig sy’n gallu addysgu’r Gymraeg neu addysgu drwy gyfrwng y Gymraeg, ond nad ydynt yn gwneud hynny </c:v>
                      </c:pt>
                      <c:pt idx="1">
                        <c:v>Canran</c:v>
                      </c:pt>
                    </c:strCache>
                  </c:strRef>
                </c:tx>
                <c:spPr>
                  <a:ln w="28575" cap="rnd">
                    <a:solidFill>
                      <a:schemeClr val="accent2">
                        <a:lumMod val="60000"/>
                      </a:schemeClr>
                    </a:solidFill>
                    <a:round/>
                  </a:ln>
                  <a:effectLst/>
                </c:spPr>
                <c:marker>
                  <c:symbol val="none"/>
                </c:marker>
                <c:cat>
                  <c:strRef>
                    <c:extLst xmlns:c15="http://schemas.microsoft.com/office/drawing/2012/chart">
                      <c:ext xmlns:c15="http://schemas.microsoft.com/office/drawing/2012/chart" uri="{02D57815-91ED-43cb-92C2-25804820EDAC}">
                        <c15:formulaRef>
                          <c15:sqref>'2.5'!$F$32:$Q$32</c15:sqref>
                        </c15:formulaRef>
                      </c:ext>
                    </c:extLst>
                    <c:strCache>
                      <c:ptCount val="12"/>
                      <c:pt idx="0">
                        <c:v>2011/12</c:v>
                      </c:pt>
                      <c:pt idx="1">
                        <c:v>2012/13</c:v>
                      </c:pt>
                      <c:pt idx="2">
                        <c:v>2013/14</c:v>
                      </c:pt>
                      <c:pt idx="3">
                        <c:v>2014/15</c:v>
                      </c:pt>
                      <c:pt idx="4">
                        <c:v>2015/16</c:v>
                      </c:pt>
                      <c:pt idx="5">
                        <c:v>2016/17</c:v>
                      </c:pt>
                      <c:pt idx="6">
                        <c:v>2017/18</c:v>
                      </c:pt>
                      <c:pt idx="7">
                        <c:v>2018/19</c:v>
                      </c:pt>
                      <c:pt idx="8">
                        <c:v>2019/20</c:v>
                      </c:pt>
                      <c:pt idx="9">
                        <c:v>2020/21</c:v>
                      </c:pt>
                      <c:pt idx="10">
                        <c:v>2021/22</c:v>
                      </c:pt>
                      <c:pt idx="11">
                        <c:v>2022/23</c:v>
                      </c:pt>
                    </c:strCache>
                  </c:strRef>
                </c:cat>
                <c:val>
                  <c:numRef>
                    <c:extLst xmlns:c15="http://schemas.microsoft.com/office/drawing/2012/chart">
                      <c:ext xmlns:c15="http://schemas.microsoft.com/office/drawing/2012/chart" uri="{02D57815-91ED-43cb-92C2-25804820EDAC}">
                        <c15:formulaRef>
                          <c15:sqref>'2.5'!$F$40:$O$40</c15:sqref>
                        </c15:formulaRef>
                      </c:ext>
                    </c:extLst>
                    <c:numCache>
                      <c:formatCode>0.0%</c:formatCode>
                      <c:ptCount val="10"/>
                      <c:pt idx="0">
                        <c:v>3.8719873567759779E-2</c:v>
                      </c:pt>
                      <c:pt idx="1">
                        <c:v>3.6057221242406429E-2</c:v>
                      </c:pt>
                      <c:pt idx="2">
                        <c:v>3.2371983519717484E-2</c:v>
                      </c:pt>
                      <c:pt idx="3">
                        <c:v>3.51329892814609E-2</c:v>
                      </c:pt>
                      <c:pt idx="4">
                        <c:v>2.7336683417085426E-2</c:v>
                      </c:pt>
                      <c:pt idx="5">
                        <c:v>3.2886723507917173E-2</c:v>
                      </c:pt>
                      <c:pt idx="6">
                        <c:v>3.3184039087947884E-2</c:v>
                      </c:pt>
                      <c:pt idx="7">
                        <c:v>3.8762886597938147E-2</c:v>
                      </c:pt>
                      <c:pt idx="8">
                        <c:v>3.8904899135446688E-2</c:v>
                      </c:pt>
                      <c:pt idx="9">
                        <c:v>3.7900283745439807E-2</c:v>
                      </c:pt>
                    </c:numCache>
                  </c:numRef>
                </c:val>
                <c:smooth val="0"/>
                <c:extLst xmlns:c15="http://schemas.microsoft.com/office/drawing/2012/chart">
                  <c:ext xmlns:c16="http://schemas.microsoft.com/office/drawing/2014/chart" uri="{C3380CC4-5D6E-409C-BE32-E72D297353CC}">
                    <c16:uniqueId val="{00000008-6544-477B-BDB5-86D27C14C70A}"/>
                  </c:ext>
                </c:extLst>
              </c15:ser>
            </c15:filteredLineSeries>
            <c15:filteredLineSeries>
              <c15:ser>
                <c:idx val="9"/>
                <c:order val="9"/>
                <c:tx>
                  <c:strRef>
                    <c:extLst xmlns:c15="http://schemas.microsoft.com/office/drawing/2012/chart">
                      <c:ext xmlns:c15="http://schemas.microsoft.com/office/drawing/2012/chart" uri="{02D57815-91ED-43cb-92C2-25804820EDAC}">
                        <c15:formulaRef>
                          <c15:sqref>'2.5'!$D$42:$E$42</c15:sqref>
                        </c15:formulaRef>
                      </c:ext>
                    </c:extLst>
                    <c:strCache>
                      <c:ptCount val="2"/>
                      <c:pt idx="0">
                        <c:v>Athrawon nad ydynt yn gymwysedig i addysgu’r Gymraeg neu drwy gyfrwng y Gymraeg </c:v>
                      </c:pt>
                      <c:pt idx="1">
                        <c:v>Canran</c:v>
                      </c:pt>
                    </c:strCache>
                  </c:strRef>
                </c:tx>
                <c:spPr>
                  <a:ln w="28575" cap="rnd">
                    <a:solidFill>
                      <a:schemeClr val="accent4">
                        <a:lumMod val="60000"/>
                      </a:schemeClr>
                    </a:solidFill>
                    <a:round/>
                  </a:ln>
                  <a:effectLst/>
                </c:spPr>
                <c:marker>
                  <c:symbol val="none"/>
                </c:marker>
                <c:cat>
                  <c:strRef>
                    <c:extLst xmlns:c15="http://schemas.microsoft.com/office/drawing/2012/chart">
                      <c:ext xmlns:c15="http://schemas.microsoft.com/office/drawing/2012/chart" uri="{02D57815-91ED-43cb-92C2-25804820EDAC}">
                        <c15:formulaRef>
                          <c15:sqref>'2.5'!$F$32:$Q$32</c15:sqref>
                        </c15:formulaRef>
                      </c:ext>
                    </c:extLst>
                    <c:strCache>
                      <c:ptCount val="12"/>
                      <c:pt idx="0">
                        <c:v>2011/12</c:v>
                      </c:pt>
                      <c:pt idx="1">
                        <c:v>2012/13</c:v>
                      </c:pt>
                      <c:pt idx="2">
                        <c:v>2013/14</c:v>
                      </c:pt>
                      <c:pt idx="3">
                        <c:v>2014/15</c:v>
                      </c:pt>
                      <c:pt idx="4">
                        <c:v>2015/16</c:v>
                      </c:pt>
                      <c:pt idx="5">
                        <c:v>2016/17</c:v>
                      </c:pt>
                      <c:pt idx="6">
                        <c:v>2017/18</c:v>
                      </c:pt>
                      <c:pt idx="7">
                        <c:v>2018/19</c:v>
                      </c:pt>
                      <c:pt idx="8">
                        <c:v>2019/20</c:v>
                      </c:pt>
                      <c:pt idx="9">
                        <c:v>2020/21</c:v>
                      </c:pt>
                      <c:pt idx="10">
                        <c:v>2021/22</c:v>
                      </c:pt>
                      <c:pt idx="11">
                        <c:v>2022/23</c:v>
                      </c:pt>
                    </c:strCache>
                  </c:strRef>
                </c:cat>
                <c:val>
                  <c:numRef>
                    <c:extLst xmlns:c15="http://schemas.microsoft.com/office/drawing/2012/chart">
                      <c:ext xmlns:c15="http://schemas.microsoft.com/office/drawing/2012/chart" uri="{02D57815-91ED-43cb-92C2-25804820EDAC}">
                        <c15:formulaRef>
                          <c15:sqref>'2.5'!$F$42:$O$42</c15:sqref>
                        </c15:formulaRef>
                      </c:ext>
                    </c:extLst>
                    <c:numCache>
                      <c:formatCode>0.0%</c:formatCode>
                      <c:ptCount val="10"/>
                      <c:pt idx="0">
                        <c:v>0.37020940339786645</c:v>
                      </c:pt>
                      <c:pt idx="1">
                        <c:v>0.36645110719184792</c:v>
                      </c:pt>
                      <c:pt idx="2">
                        <c:v>0.36237002158132237</c:v>
                      </c:pt>
                      <c:pt idx="3">
                        <c:v>0.35708614529575228</c:v>
                      </c:pt>
                      <c:pt idx="4">
                        <c:v>0.35939698492462313</c:v>
                      </c:pt>
                      <c:pt idx="5">
                        <c:v>0.34571660576532681</c:v>
                      </c:pt>
                      <c:pt idx="6">
                        <c:v>0.34324104234527686</c:v>
                      </c:pt>
                      <c:pt idx="7">
                        <c:v>0.33484536082474226</c:v>
                      </c:pt>
                      <c:pt idx="8">
                        <c:v>0.34108686702346647</c:v>
                      </c:pt>
                      <c:pt idx="9">
                        <c:v>0.35285772192946901</c:v>
                      </c:pt>
                    </c:numCache>
                  </c:numRef>
                </c:val>
                <c:smooth val="0"/>
                <c:extLst xmlns:c15="http://schemas.microsoft.com/office/drawing/2012/chart">
                  <c:ext xmlns:c16="http://schemas.microsoft.com/office/drawing/2014/chart" uri="{C3380CC4-5D6E-409C-BE32-E72D297353CC}">
                    <c16:uniqueId val="{00000009-6544-477B-BDB5-86D27C14C70A}"/>
                  </c:ext>
                </c:extLst>
              </c15:ser>
            </c15:filteredLineSeries>
          </c:ext>
        </c:extLst>
      </c:lineChart>
      <c:catAx>
        <c:axId val="585707592"/>
        <c:scaling>
          <c:orientation val="minMax"/>
        </c:scaling>
        <c:delete val="0"/>
        <c:axPos val="b"/>
        <c:title>
          <c:tx>
            <c:rich>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a:t>Blwyddyn academaidd</a:t>
                </a:r>
              </a:p>
            </c:rich>
          </c:tx>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85708904"/>
        <c:crosses val="autoZero"/>
        <c:auto val="1"/>
        <c:lblAlgn val="ctr"/>
        <c:lblOffset val="100"/>
        <c:noMultiLvlLbl val="0"/>
      </c:catAx>
      <c:valAx>
        <c:axId val="58570890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a:t>Nifer</a:t>
                </a:r>
              </a:p>
            </c:rich>
          </c:tx>
          <c:layout>
            <c:manualLayout>
              <c:xMode val="edge"/>
              <c:yMode val="edge"/>
              <c:x val="1.2522311368246273E-2"/>
              <c:y val="1.0170573811098226E-3"/>
            </c:manualLayout>
          </c:layout>
          <c:overlay val="0"/>
          <c:spPr>
            <a:noFill/>
            <a:ln>
              <a:noFill/>
            </a:ln>
            <a:effectLst/>
          </c:spPr>
          <c:txPr>
            <a:bodyPr rot="0" spcFirstLastPara="1" vertOverflow="ellipsis"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857075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Drop" dropStyle="combo" dx="20" fmlaLink="$S$1" fmlaRange="Lookups!$B$2:$B$24" noThreeD="1" sel="1" val="0"/>
</file>

<file path=xl/ctrlProps/ctrlProp10.xml><?xml version="1.0" encoding="utf-8"?>
<formControlPr xmlns="http://schemas.microsoft.com/office/spreadsheetml/2009/9/main" objectType="Drop" dropStyle="combo" dx="20" fmlaLink="'Tudalen flaen'!$S$1" fmlaRange="Lookups!$B$2:$B$24" noThreeD="1" sel="1" val="15"/>
</file>

<file path=xl/ctrlProps/ctrlProp11.xml><?xml version="1.0" encoding="utf-8"?>
<formControlPr xmlns="http://schemas.microsoft.com/office/spreadsheetml/2009/9/main" objectType="Drop" dropStyle="combo" dx="20" fmlaLink="'Tudalen flaen'!$S$1" fmlaRange="Lookups!$B$2:$B$24" noThreeD="1" sel="1" val="15"/>
</file>

<file path=xl/ctrlProps/ctrlProp2.xml><?xml version="1.0" encoding="utf-8"?>
<formControlPr xmlns="http://schemas.microsoft.com/office/spreadsheetml/2009/9/main" objectType="Drop" dropStyle="combo" dx="20" fmlaLink="'Tudalen flaen'!$S$1" fmlaRange="Lookups!$B$2:$B$24" noThreeD="1" sel="1" val="15"/>
</file>

<file path=xl/ctrlProps/ctrlProp3.xml><?xml version="1.0" encoding="utf-8"?>
<formControlPr xmlns="http://schemas.microsoft.com/office/spreadsheetml/2009/9/main" objectType="Drop" dropStyle="combo" dx="20" fmlaLink="'Tudalen flaen'!$S$1" fmlaRange="Lookups!$B$2:$B$24" noThreeD="1" sel="1" val="0"/>
</file>

<file path=xl/ctrlProps/ctrlProp4.xml><?xml version="1.0" encoding="utf-8"?>
<formControlPr xmlns="http://schemas.microsoft.com/office/spreadsheetml/2009/9/main" objectType="Drop" dropStyle="combo" dx="20" fmlaLink="'Tudalen flaen'!$S$1" fmlaRange="Lookups!$B$2:$B$24" noThreeD="1" sel="1" val="15"/>
</file>

<file path=xl/ctrlProps/ctrlProp5.xml><?xml version="1.0" encoding="utf-8"?>
<formControlPr xmlns="http://schemas.microsoft.com/office/spreadsheetml/2009/9/main" objectType="Drop" dropStyle="combo" dx="20" fmlaLink="'Tudalen flaen'!$S$1" fmlaRange="Lookups!$B$2:$B$24" noThreeD="1" sel="1" val="15"/>
</file>

<file path=xl/ctrlProps/ctrlProp6.xml><?xml version="1.0" encoding="utf-8"?>
<formControlPr xmlns="http://schemas.microsoft.com/office/spreadsheetml/2009/9/main" objectType="Drop" dropStyle="combo" dx="25" fmlaLink="$B$34" fmlaRange="Lookups!$C$28:$C$42" noThreeD="1" sel="1" val="0"/>
</file>

<file path=xl/ctrlProps/ctrlProp7.xml><?xml version="1.0" encoding="utf-8"?>
<formControlPr xmlns="http://schemas.microsoft.com/office/spreadsheetml/2009/9/main" objectType="Drop" dropStyle="combo" dx="20" fmlaLink="'Tudalen flaen'!$S$1" fmlaRange="Lookups!$B$2:$B$24" noThreeD="1" sel="1" val="0"/>
</file>

<file path=xl/ctrlProps/ctrlProp8.xml><?xml version="1.0" encoding="utf-8"?>
<formControlPr xmlns="http://schemas.microsoft.com/office/spreadsheetml/2009/9/main" objectType="Drop" dropStyle="combo" dx="20" fmlaLink="'Tudalen flaen'!$S$1" fmlaRange="Lookups!$B$2:$B$24" noThreeD="1" sel="1" val="0"/>
</file>

<file path=xl/ctrlProps/ctrlProp9.xml><?xml version="1.0" encoding="utf-8"?>
<formControlPr xmlns="http://schemas.microsoft.com/office/spreadsheetml/2009/9/main" objectType="Drop" dropStyle="combo" dx="20" fmlaLink="'Tudalen flaen'!$S$1" fmlaRange="Lookups!$B$2:$B$24" noThreeD="1" sel="1" val="0"/>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editAs="oneCell">
    <xdr:from>
      <xdr:col>13</xdr:col>
      <xdr:colOff>167640</xdr:colOff>
      <xdr:row>2</xdr:row>
      <xdr:rowOff>22860</xdr:rowOff>
    </xdr:from>
    <xdr:to>
      <xdr:col>16</xdr:col>
      <xdr:colOff>22860</xdr:colOff>
      <xdr:row>4</xdr:row>
      <xdr:rowOff>886772</xdr:rowOff>
    </xdr:to>
    <xdr:pic>
      <xdr:nvPicPr>
        <xdr:cNvPr id="2" name="Picture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822690" y="448310"/>
          <a:ext cx="1703070" cy="15370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533400</xdr:colOff>
      <xdr:row>11</xdr:row>
      <xdr:rowOff>115094</xdr:rowOff>
    </xdr:from>
    <xdr:to>
      <xdr:col>2</xdr:col>
      <xdr:colOff>556260</xdr:colOff>
      <xdr:row>14</xdr:row>
      <xdr:rowOff>86360</xdr:rowOff>
    </xdr:to>
    <xdr:pic>
      <xdr:nvPicPr>
        <xdr:cNvPr id="3" name="Picture 2">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33400" y="3417094"/>
          <a:ext cx="1254760" cy="108886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7</xdr:col>
          <xdr:colOff>0</xdr:colOff>
          <xdr:row>5</xdr:row>
          <xdr:rowOff>120650</xdr:rowOff>
        </xdr:from>
        <xdr:to>
          <xdr:col>8</xdr:col>
          <xdr:colOff>1028700</xdr:colOff>
          <xdr:row>7</xdr:row>
          <xdr:rowOff>38100</xdr:rowOff>
        </xdr:to>
        <xdr:sp macro="" textlink="">
          <xdr:nvSpPr>
            <xdr:cNvPr id="17409" name="Drop Down 1" hidden="1">
              <a:extLst>
                <a:ext uri="{63B3BB69-23CF-44E3-9099-C40C66FF867C}">
                  <a14:compatExt spid="_x0000_s17409"/>
                </a:ext>
                <a:ext uri="{FF2B5EF4-FFF2-40B4-BE49-F238E27FC236}">
                  <a16:creationId xmlns:a16="http://schemas.microsoft.com/office/drawing/2014/main" id="{00000000-0008-0000-0000-000001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44450</xdr:colOff>
          <xdr:row>2</xdr:row>
          <xdr:rowOff>6350</xdr:rowOff>
        </xdr:from>
        <xdr:to>
          <xdr:col>7</xdr:col>
          <xdr:colOff>565150</xdr:colOff>
          <xdr:row>3</xdr:row>
          <xdr:rowOff>6350</xdr:rowOff>
        </xdr:to>
        <xdr:sp macro="" textlink="">
          <xdr:nvSpPr>
            <xdr:cNvPr id="164865" name="Drop Down 1" hidden="1">
              <a:extLst>
                <a:ext uri="{63B3BB69-23CF-44E3-9099-C40C66FF867C}">
                  <a14:compatExt spid="_x0000_s164865"/>
                </a:ext>
                <a:ext uri="{FF2B5EF4-FFF2-40B4-BE49-F238E27FC236}">
                  <a16:creationId xmlns:a16="http://schemas.microsoft.com/office/drawing/2014/main" id="{00000000-0008-0000-1000-00000184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2</xdr:col>
      <xdr:colOff>59054</xdr:colOff>
      <xdr:row>8</xdr:row>
      <xdr:rowOff>193356</xdr:rowOff>
    </xdr:from>
    <xdr:to>
      <xdr:col>8</xdr:col>
      <xdr:colOff>1181099</xdr:colOff>
      <xdr:row>27</xdr:row>
      <xdr:rowOff>30479</xdr:rowOff>
    </xdr:to>
    <xdr:graphicFrame macro="">
      <xdr:nvGraphicFramePr>
        <xdr:cNvPr id="3" name="Siart 2">
          <a:extLst>
            <a:ext uri="{FF2B5EF4-FFF2-40B4-BE49-F238E27FC236}">
              <a16:creationId xmlns:a16="http://schemas.microsoft.com/office/drawing/2014/main" id="{00000000-0008-0000-1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6350</xdr:colOff>
          <xdr:row>1</xdr:row>
          <xdr:rowOff>158750</xdr:rowOff>
        </xdr:from>
        <xdr:to>
          <xdr:col>10</xdr:col>
          <xdr:colOff>101600</xdr:colOff>
          <xdr:row>2</xdr:row>
          <xdr:rowOff>158750</xdr:rowOff>
        </xdr:to>
        <xdr:sp macro="" textlink="">
          <xdr:nvSpPr>
            <xdr:cNvPr id="6145" name="Drop Down 1" hidden="1">
              <a:extLst>
                <a:ext uri="{63B3BB69-23CF-44E3-9099-C40C66FF867C}">
                  <a14:compatExt spid="_x0000_s6145"/>
                </a:ext>
                <a:ext uri="{FF2B5EF4-FFF2-40B4-BE49-F238E27FC236}">
                  <a16:creationId xmlns:a16="http://schemas.microsoft.com/office/drawing/2014/main" id="{00000000-0008-0000-0200-00000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xdr:col>
      <xdr:colOff>289560</xdr:colOff>
      <xdr:row>6</xdr:row>
      <xdr:rowOff>323850</xdr:rowOff>
    </xdr:from>
    <xdr:to>
      <xdr:col>9</xdr:col>
      <xdr:colOff>539750</xdr:colOff>
      <xdr:row>24</xdr:row>
      <xdr:rowOff>120650</xdr:rowOff>
    </xdr:to>
    <xdr:graphicFrame macro="">
      <xdr:nvGraphicFramePr>
        <xdr:cNvPr id="3" name="Siart 2">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704850</xdr:colOff>
      <xdr:row>9</xdr:row>
      <xdr:rowOff>139700</xdr:rowOff>
    </xdr:from>
    <xdr:to>
      <xdr:col>13</xdr:col>
      <xdr:colOff>518160</xdr:colOff>
      <xdr:row>24</xdr:row>
      <xdr:rowOff>68580</xdr:rowOff>
    </xdr:to>
    <xdr:sp macro="" textlink="">
      <xdr:nvSpPr>
        <xdr:cNvPr id="4" name="Blwch Testun 3">
          <a:extLst>
            <a:ext uri="{FF2B5EF4-FFF2-40B4-BE49-F238E27FC236}">
              <a16:creationId xmlns:a16="http://schemas.microsoft.com/office/drawing/2014/main" id="{00000000-0008-0000-0200-000004000000}"/>
            </a:ext>
          </a:extLst>
        </xdr:cNvPr>
        <xdr:cNvSpPr txBox="1"/>
      </xdr:nvSpPr>
      <xdr:spPr>
        <a:xfrm>
          <a:off x="7646670" y="2029460"/>
          <a:ext cx="3310890" cy="2946400"/>
        </a:xfrm>
        <a:prstGeom prst="rect">
          <a:avLst/>
        </a:prstGeom>
        <a:ln/>
      </xdr:spPr>
      <xdr:style>
        <a:lnRef idx="1">
          <a:schemeClr val="accent2"/>
        </a:lnRef>
        <a:fillRef idx="2">
          <a:schemeClr val="accent2"/>
        </a:fillRef>
        <a:effectRef idx="1">
          <a:schemeClr val="accent2"/>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cy-GB" sz="1050" b="1">
              <a:solidFill>
                <a:schemeClr val="dk1"/>
              </a:solidFill>
              <a:effectLst/>
              <a:latin typeface="Arial" panose="020B0604020202020204" pitchFamily="34" charset="0"/>
              <a:ea typeface="+mn-ea"/>
              <a:cs typeface="Arial" panose="020B0604020202020204" pitchFamily="34" charset="0"/>
            </a:rPr>
            <a:t>NODYN:</a:t>
          </a:r>
        </a:p>
        <a:p>
          <a:pPr marL="0" marR="0" lvl="0" indent="0" defTabSz="914400" eaLnBrk="1" fontAlgn="auto" latinLnBrk="0" hangingPunct="1">
            <a:lnSpc>
              <a:spcPct val="100000"/>
            </a:lnSpc>
            <a:spcBef>
              <a:spcPts val="0"/>
            </a:spcBef>
            <a:spcAft>
              <a:spcPts val="0"/>
            </a:spcAft>
            <a:buClrTx/>
            <a:buSzTx/>
            <a:buFontTx/>
            <a:buNone/>
            <a:tabLst/>
            <a:defRPr/>
          </a:pPr>
          <a:endParaRPr lang="cy-GB" sz="1050" b="1">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cy-GB" sz="1050">
              <a:solidFill>
                <a:schemeClr val="dk1"/>
              </a:solidFill>
              <a:effectLst/>
              <a:latin typeface="Arial" panose="020B0604020202020204" pitchFamily="34" charset="0"/>
              <a:ea typeface="+mn-ea"/>
              <a:cs typeface="Arial" panose="020B0604020202020204" pitchFamily="34" charset="0"/>
            </a:rPr>
            <a:t>Dylid trin y data am niferoedd lleoliadau a Chylchoedd yn ofalus. Gall sawl ffactor ddylanwadu ar y niferoedd, er enghraifft, Cylch Meithrin yn troi o fod yn ddarpariaeth sesiynol i fod yn ofal dydd llawn (gan felly’n ymddangosiadol leihau “nifer” y Cylchoedd ond, mewn gwirionedd, ehangu natur y gwasanaeth). Hefyd, gallasai nifer o Gylchoedd llai fod yn cau i agor un Cylch mawr ar safle ysgol dalgylch fod yn ffactor. Yn olaf, ni fyddai Cylch sydd ar gau dros dro, er enghraifft, yn sgil achos o </a:t>
          </a:r>
          <a:r>
            <a:rPr lang="cy-GB" sz="1050" i="0">
              <a:solidFill>
                <a:schemeClr val="dk1"/>
              </a:solidFill>
              <a:effectLst/>
              <a:latin typeface="Arial" panose="020B0604020202020204" pitchFamily="34" charset="0"/>
              <a:ea typeface="+mn-ea"/>
              <a:cs typeface="Arial" panose="020B0604020202020204" pitchFamily="34" charset="0"/>
            </a:rPr>
            <a:t>COVID</a:t>
          </a:r>
          <a:r>
            <a:rPr lang="cy-GB" sz="1050" i="1">
              <a:solidFill>
                <a:schemeClr val="dk1"/>
              </a:solidFill>
              <a:effectLst/>
              <a:latin typeface="Arial" panose="020B0604020202020204" pitchFamily="34" charset="0"/>
              <a:ea typeface="+mn-ea"/>
              <a:cs typeface="Arial" panose="020B0604020202020204" pitchFamily="34" charset="0"/>
            </a:rPr>
            <a:t>-19,</a:t>
          </a:r>
          <a:r>
            <a:rPr lang="cy-GB" sz="1050">
              <a:solidFill>
                <a:schemeClr val="dk1"/>
              </a:solidFill>
              <a:effectLst/>
              <a:latin typeface="Arial" panose="020B0604020202020204" pitchFamily="34" charset="0"/>
              <a:ea typeface="+mn-ea"/>
              <a:cs typeface="Arial" panose="020B0604020202020204" pitchFamily="34" charset="0"/>
            </a:rPr>
            <a:t> neu sydd ar fin agor dan fantell cynllun ‘Sefydlu a Symud’, ddim yn ymddangos yn y data.</a:t>
          </a:r>
        </a:p>
        <a:p>
          <a:pPr marL="0" marR="0" lvl="0" indent="0" defTabSz="914400" eaLnBrk="1" fontAlgn="auto" latinLnBrk="0" hangingPunct="1">
            <a:lnSpc>
              <a:spcPct val="100000"/>
            </a:lnSpc>
            <a:spcBef>
              <a:spcPts val="0"/>
            </a:spcBef>
            <a:spcAft>
              <a:spcPts val="0"/>
            </a:spcAft>
            <a:buClrTx/>
            <a:buSzTx/>
            <a:buFontTx/>
            <a:buNone/>
            <a:tabLst/>
            <a:defRPr/>
          </a:pPr>
          <a:endParaRPr lang="cy-GB" sz="105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cy-GB" sz="1100">
              <a:solidFill>
                <a:schemeClr val="dk1"/>
              </a:solidFill>
              <a:effectLst/>
              <a:latin typeface="Arial" panose="020B0604020202020204" pitchFamily="34" charset="0"/>
              <a:ea typeface="+mn-ea"/>
              <a:cs typeface="Arial" panose="020B0604020202020204" pitchFamily="34" charset="0"/>
            </a:rPr>
            <a:t>Roedd Cylchoedd Meithrin ar gau rhwng mis Mawrth a Medi 2020 oherwydd pandemig COVID-19.</a:t>
          </a:r>
          <a:endParaRPr lang="en-GB" sz="1400">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40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6350</xdr:colOff>
          <xdr:row>1</xdr:row>
          <xdr:rowOff>158750</xdr:rowOff>
        </xdr:from>
        <xdr:to>
          <xdr:col>10</xdr:col>
          <xdr:colOff>101600</xdr:colOff>
          <xdr:row>2</xdr:row>
          <xdr:rowOff>158750</xdr:rowOff>
        </xdr:to>
        <xdr:sp macro="" textlink="">
          <xdr:nvSpPr>
            <xdr:cNvPr id="7169" name="Drop Down 1" hidden="1">
              <a:extLst>
                <a:ext uri="{63B3BB69-23CF-44E3-9099-C40C66FF867C}">
                  <a14:compatExt spid="_x0000_s7169"/>
                </a:ext>
                <a:ext uri="{FF2B5EF4-FFF2-40B4-BE49-F238E27FC236}">
                  <a16:creationId xmlns:a16="http://schemas.microsoft.com/office/drawing/2014/main" id="{00000000-0008-0000-0300-000001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xdr:col>
      <xdr:colOff>251460</xdr:colOff>
      <xdr:row>7</xdr:row>
      <xdr:rowOff>0</xdr:rowOff>
    </xdr:from>
    <xdr:to>
      <xdr:col>9</xdr:col>
      <xdr:colOff>129540</xdr:colOff>
      <xdr:row>24</xdr:row>
      <xdr:rowOff>38100</xdr:rowOff>
    </xdr:to>
    <xdr:graphicFrame macro="">
      <xdr:nvGraphicFramePr>
        <xdr:cNvPr id="3" name="Siart 2">
          <a:extLst>
            <a:ext uri="{FF2B5EF4-FFF2-40B4-BE49-F238E27FC236}">
              <a16:creationId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251460</xdr:colOff>
      <xdr:row>9</xdr:row>
      <xdr:rowOff>167640</xdr:rowOff>
    </xdr:from>
    <xdr:to>
      <xdr:col>12</xdr:col>
      <xdr:colOff>537210</xdr:colOff>
      <xdr:row>15</xdr:row>
      <xdr:rowOff>45720</xdr:rowOff>
    </xdr:to>
    <xdr:sp macro="" textlink="">
      <xdr:nvSpPr>
        <xdr:cNvPr id="2" name="Blwch Testun 1">
          <a:extLst>
            <a:ext uri="{FF2B5EF4-FFF2-40B4-BE49-F238E27FC236}">
              <a16:creationId xmlns:a16="http://schemas.microsoft.com/office/drawing/2014/main" id="{00000000-0008-0000-0300-000002000000}"/>
            </a:ext>
          </a:extLst>
        </xdr:cNvPr>
        <xdr:cNvSpPr txBox="1"/>
      </xdr:nvSpPr>
      <xdr:spPr>
        <a:xfrm>
          <a:off x="6789420" y="2057400"/>
          <a:ext cx="2747010" cy="975360"/>
        </a:xfrm>
        <a:prstGeom prst="rect">
          <a:avLst/>
        </a:prstGeom>
        <a:ln/>
      </xdr:spPr>
      <xdr:style>
        <a:lnRef idx="1">
          <a:schemeClr val="accent2"/>
        </a:lnRef>
        <a:fillRef idx="2">
          <a:schemeClr val="accent2"/>
        </a:fillRef>
        <a:effectRef idx="1">
          <a:schemeClr val="accent2"/>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cy-GB" sz="1050" b="1">
              <a:solidFill>
                <a:schemeClr val="dk1"/>
              </a:solidFill>
              <a:effectLst/>
              <a:latin typeface="Arial" panose="020B0604020202020204" pitchFamily="34" charset="0"/>
              <a:ea typeface="+mn-ea"/>
              <a:cs typeface="Arial" panose="020B0604020202020204" pitchFamily="34" charset="0"/>
            </a:rPr>
            <a:t>NODYN:</a:t>
          </a:r>
        </a:p>
        <a:p>
          <a:pPr marL="0" marR="0" lvl="0" indent="0" defTabSz="914400" eaLnBrk="1" fontAlgn="auto" latinLnBrk="0" hangingPunct="1">
            <a:lnSpc>
              <a:spcPct val="100000"/>
            </a:lnSpc>
            <a:spcBef>
              <a:spcPts val="0"/>
            </a:spcBef>
            <a:spcAft>
              <a:spcPts val="0"/>
            </a:spcAft>
            <a:buClrTx/>
            <a:buSzTx/>
            <a:buFontTx/>
            <a:buNone/>
            <a:tabLst/>
            <a:defRPr/>
          </a:pPr>
          <a:endParaRPr lang="cy-GB" sz="1050" b="1">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cy-GB" sz="1050">
              <a:solidFill>
                <a:schemeClr val="dk1"/>
              </a:solidFill>
              <a:effectLst/>
              <a:latin typeface="Arial" panose="020B0604020202020204" pitchFamily="34" charset="0"/>
              <a:ea typeface="+mn-ea"/>
              <a:cs typeface="Arial" panose="020B0604020202020204" pitchFamily="34" charset="0"/>
            </a:rPr>
            <a:t>Roedd Cylchoedd Meithrin ar gau rhwng mis Mawrth a Medi 2020 oherwydd pandemig COVID-19.</a:t>
          </a:r>
          <a:endParaRPr lang="en-GB" sz="1400">
            <a:latin typeface="Arial" panose="020B0604020202020204" pitchFamily="34" charset="0"/>
            <a:cs typeface="Arial" panose="020B0604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6350</xdr:colOff>
          <xdr:row>1</xdr:row>
          <xdr:rowOff>158750</xdr:rowOff>
        </xdr:from>
        <xdr:to>
          <xdr:col>10</xdr:col>
          <xdr:colOff>101600</xdr:colOff>
          <xdr:row>2</xdr:row>
          <xdr:rowOff>158750</xdr:rowOff>
        </xdr:to>
        <xdr:sp macro="" textlink="">
          <xdr:nvSpPr>
            <xdr:cNvPr id="8193" name="Drop Down 1" hidden="1">
              <a:extLst>
                <a:ext uri="{63B3BB69-23CF-44E3-9099-C40C66FF867C}">
                  <a14:compatExt spid="_x0000_s8193"/>
                </a:ext>
                <a:ext uri="{FF2B5EF4-FFF2-40B4-BE49-F238E27FC236}">
                  <a16:creationId xmlns:a16="http://schemas.microsoft.com/office/drawing/2014/main" id="{00000000-0008-0000-0400-000001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xdr:col>
      <xdr:colOff>251460</xdr:colOff>
      <xdr:row>7</xdr:row>
      <xdr:rowOff>0</xdr:rowOff>
    </xdr:from>
    <xdr:to>
      <xdr:col>9</xdr:col>
      <xdr:colOff>129540</xdr:colOff>
      <xdr:row>24</xdr:row>
      <xdr:rowOff>38100</xdr:rowOff>
    </xdr:to>
    <xdr:graphicFrame macro="">
      <xdr:nvGraphicFramePr>
        <xdr:cNvPr id="3" name="Siart 2">
          <a:extLst>
            <a:ext uri="{FF2B5EF4-FFF2-40B4-BE49-F238E27FC236}">
              <a16:creationId xmlns:a16="http://schemas.microsoft.com/office/drawing/2014/main" id="{00000000-0008-0000-0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281940</xdr:colOff>
      <xdr:row>8</xdr:row>
      <xdr:rowOff>106680</xdr:rowOff>
    </xdr:from>
    <xdr:to>
      <xdr:col>12</xdr:col>
      <xdr:colOff>567690</xdr:colOff>
      <xdr:row>13</xdr:row>
      <xdr:rowOff>167640</xdr:rowOff>
    </xdr:to>
    <xdr:sp macro="" textlink="">
      <xdr:nvSpPr>
        <xdr:cNvPr id="2" name="Blwch Testun 1">
          <a:extLst>
            <a:ext uri="{FF2B5EF4-FFF2-40B4-BE49-F238E27FC236}">
              <a16:creationId xmlns:a16="http://schemas.microsoft.com/office/drawing/2014/main" id="{00000000-0008-0000-0400-000002000000}"/>
            </a:ext>
          </a:extLst>
        </xdr:cNvPr>
        <xdr:cNvSpPr txBox="1"/>
      </xdr:nvSpPr>
      <xdr:spPr>
        <a:xfrm>
          <a:off x="6819900" y="2141220"/>
          <a:ext cx="2747010" cy="975360"/>
        </a:xfrm>
        <a:prstGeom prst="rect">
          <a:avLst/>
        </a:prstGeom>
        <a:ln/>
      </xdr:spPr>
      <xdr:style>
        <a:lnRef idx="1">
          <a:schemeClr val="accent2"/>
        </a:lnRef>
        <a:fillRef idx="2">
          <a:schemeClr val="accent2"/>
        </a:fillRef>
        <a:effectRef idx="1">
          <a:schemeClr val="accent2"/>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cy-GB" sz="1050" b="1">
              <a:solidFill>
                <a:schemeClr val="dk1"/>
              </a:solidFill>
              <a:effectLst/>
              <a:latin typeface="Arial" panose="020B0604020202020204" pitchFamily="34" charset="0"/>
              <a:ea typeface="+mn-ea"/>
              <a:cs typeface="Arial" panose="020B0604020202020204" pitchFamily="34" charset="0"/>
            </a:rPr>
            <a:t>NODYN:</a:t>
          </a:r>
        </a:p>
        <a:p>
          <a:pPr marL="0" marR="0" lvl="0" indent="0" defTabSz="914400" eaLnBrk="1" fontAlgn="auto" latinLnBrk="0" hangingPunct="1">
            <a:lnSpc>
              <a:spcPct val="100000"/>
            </a:lnSpc>
            <a:spcBef>
              <a:spcPts val="0"/>
            </a:spcBef>
            <a:spcAft>
              <a:spcPts val="0"/>
            </a:spcAft>
            <a:buClrTx/>
            <a:buSzTx/>
            <a:buFontTx/>
            <a:buNone/>
            <a:tabLst/>
            <a:defRPr/>
          </a:pPr>
          <a:endParaRPr lang="cy-GB" sz="1050" b="1">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cy-GB" sz="1050">
              <a:solidFill>
                <a:schemeClr val="dk1"/>
              </a:solidFill>
              <a:effectLst/>
              <a:latin typeface="Arial" panose="020B0604020202020204" pitchFamily="34" charset="0"/>
              <a:ea typeface="+mn-ea"/>
              <a:cs typeface="Arial" panose="020B0604020202020204" pitchFamily="34" charset="0"/>
            </a:rPr>
            <a:t>Roedd Cylchoedd Meithrin ar gau rhwng mis Mawrth a Medi 2020 oherwydd pandemig COVID-19.</a:t>
          </a:r>
          <a:endParaRPr lang="en-GB" sz="1400">
            <a:latin typeface="Arial" panose="020B0604020202020204" pitchFamily="34" charset="0"/>
            <a:cs typeface="Arial" panose="020B0604020202020204"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6350</xdr:colOff>
          <xdr:row>1</xdr:row>
          <xdr:rowOff>158750</xdr:rowOff>
        </xdr:from>
        <xdr:to>
          <xdr:col>8</xdr:col>
          <xdr:colOff>1714500</xdr:colOff>
          <xdr:row>2</xdr:row>
          <xdr:rowOff>158750</xdr:rowOff>
        </xdr:to>
        <xdr:sp macro="" textlink="">
          <xdr:nvSpPr>
            <xdr:cNvPr id="82945" name="Drop Down 1" hidden="1">
              <a:extLst>
                <a:ext uri="{63B3BB69-23CF-44E3-9099-C40C66FF867C}">
                  <a14:compatExt spid="_x0000_s82945"/>
                </a:ext>
                <a:ext uri="{FF2B5EF4-FFF2-40B4-BE49-F238E27FC236}">
                  <a16:creationId xmlns:a16="http://schemas.microsoft.com/office/drawing/2014/main" id="{00000000-0008-0000-0600-00000144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xdr:col>
      <xdr:colOff>263524</xdr:colOff>
      <xdr:row>6</xdr:row>
      <xdr:rowOff>304800</xdr:rowOff>
    </xdr:from>
    <xdr:to>
      <xdr:col>12</xdr:col>
      <xdr:colOff>241300</xdr:colOff>
      <xdr:row>25</xdr:row>
      <xdr:rowOff>0</xdr:rowOff>
    </xdr:to>
    <xdr:graphicFrame macro="">
      <xdr:nvGraphicFramePr>
        <xdr:cNvPr id="2" name="Chart 2">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editAs="oneCell">
        <xdr:from>
          <xdr:col>9</xdr:col>
          <xdr:colOff>146050</xdr:colOff>
          <xdr:row>1</xdr:row>
          <xdr:rowOff>152400</xdr:rowOff>
        </xdr:from>
        <xdr:to>
          <xdr:col>11</xdr:col>
          <xdr:colOff>69850</xdr:colOff>
          <xdr:row>2</xdr:row>
          <xdr:rowOff>177800</xdr:rowOff>
        </xdr:to>
        <xdr:sp macro="" textlink="">
          <xdr:nvSpPr>
            <xdr:cNvPr id="82946" name="Drop Down 2" hidden="1">
              <a:extLst>
                <a:ext uri="{63B3BB69-23CF-44E3-9099-C40C66FF867C}">
                  <a14:compatExt spid="_x0000_s82946"/>
                </a:ext>
                <a:ext uri="{FF2B5EF4-FFF2-40B4-BE49-F238E27FC236}">
                  <a16:creationId xmlns:a16="http://schemas.microsoft.com/office/drawing/2014/main" id="{00000000-0008-0000-0600-00000244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12</xdr:col>
      <xdr:colOff>466725</xdr:colOff>
      <xdr:row>8</xdr:row>
      <xdr:rowOff>47625</xdr:rowOff>
    </xdr:from>
    <xdr:to>
      <xdr:col>16</xdr:col>
      <xdr:colOff>537483</xdr:colOff>
      <xdr:row>15</xdr:row>
      <xdr:rowOff>228600</xdr:rowOff>
    </xdr:to>
    <xdr:sp macro="" textlink="">
      <xdr:nvSpPr>
        <xdr:cNvPr id="3" name="Blwch Testun 2">
          <a:extLst>
            <a:ext uri="{FF2B5EF4-FFF2-40B4-BE49-F238E27FC236}">
              <a16:creationId xmlns:a16="http://schemas.microsoft.com/office/drawing/2014/main" id="{00000000-0008-0000-0600-000003000000}"/>
            </a:ext>
          </a:extLst>
        </xdr:cNvPr>
        <xdr:cNvSpPr txBox="1"/>
      </xdr:nvSpPr>
      <xdr:spPr>
        <a:xfrm>
          <a:off x="11226165" y="1754505"/>
          <a:ext cx="2951118" cy="1994535"/>
        </a:xfrm>
        <a:prstGeom prst="rect">
          <a:avLst/>
        </a:prstGeom>
        <a:ln/>
      </xdr:spPr>
      <xdr:style>
        <a:lnRef idx="1">
          <a:schemeClr val="accent2"/>
        </a:lnRef>
        <a:fillRef idx="2">
          <a:schemeClr val="accent2"/>
        </a:fillRef>
        <a:effectRef idx="1">
          <a:schemeClr val="accent2"/>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cy-GB" sz="1050" b="1">
              <a:solidFill>
                <a:schemeClr val="dk1"/>
              </a:solidFill>
              <a:effectLst/>
              <a:latin typeface="Arial" panose="020B0604020202020204" pitchFamily="34" charset="0"/>
              <a:ea typeface="+mn-ea"/>
              <a:cs typeface="Arial" panose="020B0604020202020204" pitchFamily="34" charset="0"/>
            </a:rPr>
            <a:t>NODYN:</a:t>
          </a:r>
        </a:p>
        <a:p>
          <a:pPr marL="0" marR="0" lvl="0" indent="0" defTabSz="914400" eaLnBrk="1" fontAlgn="auto" latinLnBrk="0" hangingPunct="1">
            <a:lnSpc>
              <a:spcPct val="100000"/>
            </a:lnSpc>
            <a:spcBef>
              <a:spcPts val="0"/>
            </a:spcBef>
            <a:spcAft>
              <a:spcPts val="0"/>
            </a:spcAft>
            <a:buClrTx/>
            <a:buSzTx/>
            <a:buFontTx/>
            <a:buNone/>
            <a:tabLst/>
            <a:defRPr/>
          </a:pPr>
          <a:endParaRPr lang="cy-GB" sz="105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cy-GB" sz="1050">
              <a:solidFill>
                <a:schemeClr val="dk1"/>
              </a:solidFill>
              <a:effectLst/>
              <a:latin typeface="Arial" panose="020B0604020202020204" pitchFamily="34" charset="0"/>
              <a:ea typeface="+mn-ea"/>
              <a:cs typeface="Arial" panose="020B0604020202020204" pitchFamily="34" charset="0"/>
            </a:rPr>
            <a:t>Sylwer nad oes yn rhaid i ysgolion adrodd ar nifer y plant sydd yn astudio'r Gymraeg sydd yn iau na phump oed ar 31 Awst ar ddechrau'r flwyddyn academaidd. Mae hyn yn golygu nad yw'r wybodaeth yn gyflawn ar gyfer plant Dosbarth Derbyn.</a:t>
          </a:r>
        </a:p>
        <a:p>
          <a:pPr marL="0" marR="0" lvl="0" indent="0" defTabSz="914400" eaLnBrk="1" fontAlgn="auto" latinLnBrk="0" hangingPunct="1">
            <a:lnSpc>
              <a:spcPct val="100000"/>
            </a:lnSpc>
            <a:spcBef>
              <a:spcPts val="0"/>
            </a:spcBef>
            <a:spcAft>
              <a:spcPts val="0"/>
            </a:spcAft>
            <a:buClrTx/>
            <a:buSzTx/>
            <a:buFontTx/>
            <a:buNone/>
            <a:tabLst/>
            <a:defRPr/>
          </a:pPr>
          <a:endParaRPr lang="cy-GB" sz="105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cy-GB" sz="1050">
              <a:solidFill>
                <a:schemeClr val="dk1"/>
              </a:solidFill>
              <a:effectLst/>
              <a:latin typeface="Arial" panose="020B0604020202020204" pitchFamily="34" charset="0"/>
              <a:ea typeface="+mn-ea"/>
              <a:cs typeface="Arial" panose="020B0604020202020204" pitchFamily="34" charset="0"/>
            </a:rPr>
            <a:t>Caiff y disgyblion nad oes data ar eu cyfer eu cynnwys yn yr enwadur wrth gyfrifo'r canrannau.</a:t>
          </a:r>
        </a:p>
      </xdr:txBody>
    </xdr: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6350</xdr:colOff>
          <xdr:row>1</xdr:row>
          <xdr:rowOff>158750</xdr:rowOff>
        </xdr:from>
        <xdr:to>
          <xdr:col>9</xdr:col>
          <xdr:colOff>635000</xdr:colOff>
          <xdr:row>2</xdr:row>
          <xdr:rowOff>158750</xdr:rowOff>
        </xdr:to>
        <xdr:sp macro="" textlink="">
          <xdr:nvSpPr>
            <xdr:cNvPr id="108545" name="Drop Down 1" hidden="1">
              <a:extLst>
                <a:ext uri="{63B3BB69-23CF-44E3-9099-C40C66FF867C}">
                  <a14:compatExt spid="_x0000_s108545"/>
                </a:ext>
                <a:ext uri="{FF2B5EF4-FFF2-40B4-BE49-F238E27FC236}">
                  <a16:creationId xmlns:a16="http://schemas.microsoft.com/office/drawing/2014/main" id="{00000000-0008-0000-0800-000001A8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2</xdr:col>
      <xdr:colOff>48260</xdr:colOff>
      <xdr:row>7</xdr:row>
      <xdr:rowOff>107950</xdr:rowOff>
    </xdr:from>
    <xdr:to>
      <xdr:col>8</xdr:col>
      <xdr:colOff>870410</xdr:colOff>
      <xdr:row>29</xdr:row>
      <xdr:rowOff>27400</xdr:rowOff>
    </xdr:to>
    <xdr:graphicFrame macro="">
      <xdr:nvGraphicFramePr>
        <xdr:cNvPr id="2" name="Si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831850</xdr:colOff>
      <xdr:row>7</xdr:row>
      <xdr:rowOff>133350</xdr:rowOff>
    </xdr:from>
    <xdr:to>
      <xdr:col>16</xdr:col>
      <xdr:colOff>28400</xdr:colOff>
      <xdr:row>29</xdr:row>
      <xdr:rowOff>52800</xdr:rowOff>
    </xdr:to>
    <xdr:graphicFrame macro="">
      <xdr:nvGraphicFramePr>
        <xdr:cNvPr id="3" name="Siart 2">
          <a:extLst>
            <a:ext uri="{FF2B5EF4-FFF2-40B4-BE49-F238E27FC236}">
              <a16:creationId xmlns:a16="http://schemas.microsoft.com/office/drawing/2014/main" id="{00000000-0008-0000-08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6350</xdr:colOff>
          <xdr:row>1</xdr:row>
          <xdr:rowOff>158750</xdr:rowOff>
        </xdr:from>
        <xdr:to>
          <xdr:col>10</xdr:col>
          <xdr:colOff>0</xdr:colOff>
          <xdr:row>2</xdr:row>
          <xdr:rowOff>158750</xdr:rowOff>
        </xdr:to>
        <xdr:sp macro="" textlink="">
          <xdr:nvSpPr>
            <xdr:cNvPr id="133121" name="Drop Down 1" hidden="1">
              <a:extLst>
                <a:ext uri="{63B3BB69-23CF-44E3-9099-C40C66FF867C}">
                  <a14:compatExt spid="_x0000_s133121"/>
                </a:ext>
                <a:ext uri="{FF2B5EF4-FFF2-40B4-BE49-F238E27FC236}">
                  <a16:creationId xmlns:a16="http://schemas.microsoft.com/office/drawing/2014/main" id="{00000000-0008-0000-0A00-00000108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xdr:col>
      <xdr:colOff>260350</xdr:colOff>
      <xdr:row>8</xdr:row>
      <xdr:rowOff>44450</xdr:rowOff>
    </xdr:from>
    <xdr:to>
      <xdr:col>11</xdr:col>
      <xdr:colOff>800100</xdr:colOff>
      <xdr:row>24</xdr:row>
      <xdr:rowOff>600635</xdr:rowOff>
    </xdr:to>
    <xdr:graphicFrame macro="">
      <xdr:nvGraphicFramePr>
        <xdr:cNvPr id="2" name="Chart 2">
          <a:extLst>
            <a:ext uri="{FF2B5EF4-FFF2-40B4-BE49-F238E27FC236}">
              <a16:creationId xmlns:a16="http://schemas.microsoft.com/office/drawing/2014/main" id="{00000000-0008-0000-0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419100</xdr:colOff>
          <xdr:row>2</xdr:row>
          <xdr:rowOff>0</xdr:rowOff>
        </xdr:from>
        <xdr:to>
          <xdr:col>6</xdr:col>
          <xdr:colOff>44450</xdr:colOff>
          <xdr:row>3</xdr:row>
          <xdr:rowOff>0</xdr:rowOff>
        </xdr:to>
        <xdr:sp macro="" textlink="">
          <xdr:nvSpPr>
            <xdr:cNvPr id="146433" name="Drop Down 1" hidden="1">
              <a:extLst>
                <a:ext uri="{63B3BB69-23CF-44E3-9099-C40C66FF867C}">
                  <a14:compatExt spid="_x0000_s146433"/>
                </a:ext>
                <a:ext uri="{FF2B5EF4-FFF2-40B4-BE49-F238E27FC236}">
                  <a16:creationId xmlns:a16="http://schemas.microsoft.com/office/drawing/2014/main" id="{00000000-0008-0000-0C00-0000013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2</xdr:col>
      <xdr:colOff>38660</xdr:colOff>
      <xdr:row>8</xdr:row>
      <xdr:rowOff>270901</xdr:rowOff>
    </xdr:from>
    <xdr:to>
      <xdr:col>6</xdr:col>
      <xdr:colOff>403860</xdr:colOff>
      <xdr:row>28</xdr:row>
      <xdr:rowOff>100852</xdr:rowOff>
    </xdr:to>
    <xdr:graphicFrame macro="">
      <xdr:nvGraphicFramePr>
        <xdr:cNvPr id="6" name="Siart 5">
          <a:extLst>
            <a:ext uri="{FF2B5EF4-FFF2-40B4-BE49-F238E27FC236}">
              <a16:creationId xmlns:a16="http://schemas.microsoft.com/office/drawing/2014/main" id="{00000000-0008-0000-0C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1493520</xdr:colOff>
      <xdr:row>9</xdr:row>
      <xdr:rowOff>182880</xdr:rowOff>
    </xdr:from>
    <xdr:to>
      <xdr:col>8</xdr:col>
      <xdr:colOff>1239268</xdr:colOff>
      <xdr:row>20</xdr:row>
      <xdr:rowOff>68580</xdr:rowOff>
    </xdr:to>
    <xdr:sp macro="" textlink="">
      <xdr:nvSpPr>
        <xdr:cNvPr id="4" name="Blwch Testun 3">
          <a:extLst>
            <a:ext uri="{FF2B5EF4-FFF2-40B4-BE49-F238E27FC236}">
              <a16:creationId xmlns:a16="http://schemas.microsoft.com/office/drawing/2014/main" id="{00000000-0008-0000-0C00-000004000000}"/>
            </a:ext>
          </a:extLst>
        </xdr:cNvPr>
        <xdr:cNvSpPr txBox="1"/>
      </xdr:nvSpPr>
      <xdr:spPr>
        <a:xfrm>
          <a:off x="8221980" y="2087880"/>
          <a:ext cx="4073908" cy="2392680"/>
        </a:xfrm>
        <a:prstGeom prst="rect">
          <a:avLst/>
        </a:prstGeom>
        <a:ln/>
      </xdr:spPr>
      <xdr:style>
        <a:lnRef idx="1">
          <a:schemeClr val="accent2"/>
        </a:lnRef>
        <a:fillRef idx="2">
          <a:schemeClr val="accent2"/>
        </a:fillRef>
        <a:effectRef idx="1">
          <a:schemeClr val="accent2"/>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cy-GB" sz="1050" b="1">
              <a:solidFill>
                <a:schemeClr val="dk1"/>
              </a:solidFill>
              <a:effectLst/>
              <a:latin typeface="Arial" panose="020B0604020202020204" pitchFamily="34" charset="0"/>
              <a:ea typeface="+mn-ea"/>
              <a:cs typeface="Arial" panose="020B0604020202020204" pitchFamily="34" charset="0"/>
            </a:rPr>
            <a:t>NODYN:</a:t>
          </a:r>
        </a:p>
        <a:p>
          <a:pPr marL="0" marR="0" lvl="0" indent="0" defTabSz="914400" eaLnBrk="1" fontAlgn="auto" latinLnBrk="0" hangingPunct="1">
            <a:lnSpc>
              <a:spcPct val="100000"/>
            </a:lnSpc>
            <a:spcBef>
              <a:spcPts val="0"/>
            </a:spcBef>
            <a:spcAft>
              <a:spcPts val="0"/>
            </a:spcAft>
            <a:buClrTx/>
            <a:buSzTx/>
            <a:buFontTx/>
            <a:buNone/>
            <a:tabLst/>
            <a:defRPr/>
          </a:pPr>
          <a:endParaRPr lang="cy-GB" sz="105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cy-GB" sz="1050">
              <a:solidFill>
                <a:schemeClr val="dk1"/>
              </a:solidFill>
              <a:effectLst/>
              <a:latin typeface="Arial" panose="020B0604020202020204" pitchFamily="34" charset="0"/>
              <a:ea typeface="+mn-ea"/>
              <a:cs typeface="Arial" panose="020B0604020202020204" pitchFamily="34" charset="0"/>
            </a:rPr>
            <a:t>Cyflwynwyd y Cyfrifiad Blynyddol o’r Gweithlu Ysgol (CBGY) ym mis Tachwedd 2019 i ddarparu gwybodaeth fwy manwl ar y gweithlu ysgol yng Nghymru. Mae data cyfanredol yn dal yn cael ei gasglu fel rhan o’r Cyfrifiad Ysgolion Blynyddol ar Lefel Disgyblion (CYBLD) a dylid parhau i ddefnyddio'r ffynhonnell hon ar gyfer cymariaethau dros amser.</a:t>
          </a:r>
        </a:p>
        <a:p>
          <a:pPr marL="0" marR="0" lvl="0" indent="0" defTabSz="914400" eaLnBrk="1" fontAlgn="auto" latinLnBrk="0" hangingPunct="1">
            <a:lnSpc>
              <a:spcPct val="100000"/>
            </a:lnSpc>
            <a:spcBef>
              <a:spcPts val="0"/>
            </a:spcBef>
            <a:spcAft>
              <a:spcPts val="0"/>
            </a:spcAft>
            <a:buClrTx/>
            <a:buSzTx/>
            <a:buFontTx/>
            <a:buNone/>
            <a:tabLst/>
            <a:defRPr/>
          </a:pPr>
          <a:endParaRPr lang="cy-GB" sz="105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cy-GB" sz="1050">
              <a:solidFill>
                <a:schemeClr val="dk1"/>
              </a:solidFill>
              <a:effectLst/>
              <a:latin typeface="Arial" panose="020B0604020202020204" pitchFamily="34" charset="0"/>
              <a:ea typeface="+mn-ea"/>
              <a:cs typeface="Arial" panose="020B0604020202020204" pitchFamily="34" charset="0"/>
            </a:rPr>
            <a:t>Unwaith bydd safon y data a gesglir trwy’r CBGY wedi’i sicrhau ac unrhyw wahaniaethau rhwng y ddau gasgliad wedi’u hesbonio, bydd y CBGY yn darparu’r ystadegau swyddogol ar y gweithlu ysgol yng Nghymru, a bydd yr elfennau sy'n ymwneud â'r gweithlu yn cael eu dileu o’r casgliad CYBLD.</a:t>
          </a:r>
        </a:p>
      </xdr:txBody>
    </xdr: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234950</xdr:colOff>
          <xdr:row>2</xdr:row>
          <xdr:rowOff>0</xdr:rowOff>
        </xdr:from>
        <xdr:to>
          <xdr:col>8</xdr:col>
          <xdr:colOff>44450</xdr:colOff>
          <xdr:row>3</xdr:row>
          <xdr:rowOff>0</xdr:rowOff>
        </xdr:to>
        <xdr:sp macro="" textlink="">
          <xdr:nvSpPr>
            <xdr:cNvPr id="155649" name="Drop Down 1" hidden="1">
              <a:extLst>
                <a:ext uri="{63B3BB69-23CF-44E3-9099-C40C66FF867C}">
                  <a14:compatExt spid="_x0000_s155649"/>
                </a:ext>
                <a:ext uri="{FF2B5EF4-FFF2-40B4-BE49-F238E27FC236}">
                  <a16:creationId xmlns:a16="http://schemas.microsoft.com/office/drawing/2014/main" id="{00000000-0008-0000-0E00-00000160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2</xdr:col>
      <xdr:colOff>65741</xdr:colOff>
      <xdr:row>9</xdr:row>
      <xdr:rowOff>35860</xdr:rowOff>
    </xdr:from>
    <xdr:to>
      <xdr:col>14</xdr:col>
      <xdr:colOff>412376</xdr:colOff>
      <xdr:row>25</xdr:row>
      <xdr:rowOff>653976</xdr:rowOff>
    </xdr:to>
    <xdr:graphicFrame macro="">
      <xdr:nvGraphicFramePr>
        <xdr:cNvPr id="2" name="Chart 1">
          <a:extLst>
            <a:ext uri="{FF2B5EF4-FFF2-40B4-BE49-F238E27FC236}">
              <a16:creationId xmlns:a16="http://schemas.microsoft.com/office/drawing/2014/main" id="{00000000-0008-0000-0E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519953</xdr:colOff>
      <xdr:row>10</xdr:row>
      <xdr:rowOff>71717</xdr:rowOff>
    </xdr:from>
    <xdr:to>
      <xdr:col>19</xdr:col>
      <xdr:colOff>403412</xdr:colOff>
      <xdr:row>20</xdr:row>
      <xdr:rowOff>224117</xdr:rowOff>
    </xdr:to>
    <xdr:sp macro="" textlink="">
      <xdr:nvSpPr>
        <xdr:cNvPr id="4" name="Blwch Testun 3">
          <a:extLst>
            <a:ext uri="{FF2B5EF4-FFF2-40B4-BE49-F238E27FC236}">
              <a16:creationId xmlns:a16="http://schemas.microsoft.com/office/drawing/2014/main" id="{00000000-0008-0000-0E00-000004000000}"/>
            </a:ext>
          </a:extLst>
        </xdr:cNvPr>
        <xdr:cNvSpPr txBox="1"/>
      </xdr:nvSpPr>
      <xdr:spPr>
        <a:xfrm>
          <a:off x="10766612" y="2043952"/>
          <a:ext cx="3065929" cy="2931459"/>
        </a:xfrm>
        <a:prstGeom prst="rect">
          <a:avLst/>
        </a:prstGeom>
        <a:ln/>
      </xdr:spPr>
      <xdr:style>
        <a:lnRef idx="1">
          <a:schemeClr val="accent2"/>
        </a:lnRef>
        <a:fillRef idx="2">
          <a:schemeClr val="accent2"/>
        </a:fillRef>
        <a:effectRef idx="1">
          <a:schemeClr val="accent2"/>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cy-GB" sz="1050" b="1">
              <a:solidFill>
                <a:schemeClr val="dk1"/>
              </a:solidFill>
              <a:effectLst/>
              <a:latin typeface="Arial" panose="020B0604020202020204" pitchFamily="34" charset="0"/>
              <a:ea typeface="+mn-ea"/>
              <a:cs typeface="Arial" panose="020B0604020202020204" pitchFamily="34" charset="0"/>
            </a:rPr>
            <a:t>NODYN:</a:t>
          </a:r>
        </a:p>
        <a:p>
          <a:pPr marL="0" marR="0" lvl="0" indent="0" defTabSz="914400" eaLnBrk="1" fontAlgn="auto" latinLnBrk="0" hangingPunct="1">
            <a:lnSpc>
              <a:spcPct val="100000"/>
            </a:lnSpc>
            <a:spcBef>
              <a:spcPts val="0"/>
            </a:spcBef>
            <a:spcAft>
              <a:spcPts val="0"/>
            </a:spcAft>
            <a:buClrTx/>
            <a:buSzTx/>
            <a:buFontTx/>
            <a:buNone/>
            <a:tabLst/>
            <a:defRPr/>
          </a:pPr>
          <a:endParaRPr lang="cy-GB" sz="105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cy-GB" sz="1050">
              <a:solidFill>
                <a:schemeClr val="dk1"/>
              </a:solidFill>
              <a:effectLst/>
              <a:latin typeface="Arial" panose="020B0604020202020204" pitchFamily="34" charset="0"/>
              <a:ea typeface="+mn-ea"/>
              <a:cs typeface="Arial" panose="020B0604020202020204" pitchFamily="34" charset="0"/>
            </a:rPr>
            <a:t>Cyflwynwyd y Cyfrifiad Blynyddol o’r Gweithlu Ysgol (CBGY) ym mis Tachwedd 2019 i ddarparu gwybodaeth fwy manwl ar y gweithlu ysgol yng Nghymru. Mae data cyfanredol yn dal yn cael ei gasglu fel rhan o’r Cyfrifiad Ysgolion Blynyddol ar Lefel Disgyblion (CYBLD) a dylid parhau i ddefnyddio'r ffynhonnell hon ar gyfer cymariaethau dros amser.</a:t>
          </a:r>
        </a:p>
        <a:p>
          <a:pPr marL="0" marR="0" lvl="0" indent="0" defTabSz="914400" eaLnBrk="1" fontAlgn="auto" latinLnBrk="0" hangingPunct="1">
            <a:lnSpc>
              <a:spcPct val="100000"/>
            </a:lnSpc>
            <a:spcBef>
              <a:spcPts val="0"/>
            </a:spcBef>
            <a:spcAft>
              <a:spcPts val="0"/>
            </a:spcAft>
            <a:buClrTx/>
            <a:buSzTx/>
            <a:buFontTx/>
            <a:buNone/>
            <a:tabLst/>
            <a:defRPr/>
          </a:pPr>
          <a:endParaRPr lang="cy-GB" sz="105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cy-GB" sz="1050">
              <a:solidFill>
                <a:schemeClr val="dk1"/>
              </a:solidFill>
              <a:effectLst/>
              <a:latin typeface="Arial" panose="020B0604020202020204" pitchFamily="34" charset="0"/>
              <a:ea typeface="+mn-ea"/>
              <a:cs typeface="Arial" panose="020B0604020202020204" pitchFamily="34" charset="0"/>
            </a:rPr>
            <a:t>Unwaith bydd safon y data a gesglir trwy’r CBGY wedi’i sicrhau ac unrhyw wahaniaethau rhwng y ddau gasgliad wedi’u hesbonio, bydd y CBGY yn darparu’r ystadegau swyddogol ar y gweithlu ysgol yng Nghymru, a bydd yr elfennau sy'n ymwneud â'r gweithlu yn cael eu dileu o’r casgliad CYBLD.</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5A9E7FE-4A8A-4EC0-8211-3F8BCA6391B2}" name="Table1" displayName="Table1" ref="C3:Y72" totalsRowShown="0">
  <autoFilter ref="C3:Y72" xr:uid="{95A9E7FE-4A8A-4EC0-8211-3F8BCA6391B2}"/>
  <tableColumns count="23">
    <tableColumn id="1" xr3:uid="{D22CFC3A-0067-4973-80C8-4D4202F918AF}" name="Pwnc/Subject"/>
    <tableColumn id="2" xr3:uid="{DB7CE34F-3B41-4F31-B09B-7DBFFFE5DD50}" name="Cod AALI / LA code"/>
    <tableColumn id="3" xr3:uid="{708C07F0-D75E-4DED-B8F9-D938DFB1A41C}" name="Awdurdod lleol / Local authority"/>
    <tableColumn id="4" xr3:uid="{F264DC60-A548-414E-8581-F466EBF6F550}" name="2012/13_x000a__x000a_Nifer/ Number"/>
    <tableColumn id="5" xr3:uid="{68BFE463-A6DF-4C33-8FE3-476847D2348E}" name="2013/14_x000a__x000a_Nifer/ Number "/>
    <tableColumn id="6" xr3:uid="{5B6D74D6-2E55-4421-ADCE-A10E4DE8F2E5}" name="2014/15_x000a__x000a_Nifer/ Number "/>
    <tableColumn id="7" xr3:uid="{C666F78E-08FA-4DFD-916E-F373D4B65288}" name="2015/16_x000a__x000a_Nifer/ Number "/>
    <tableColumn id="8" xr3:uid="{B0E1C93D-1516-4A11-88BA-6F7743A539C1}" name="2016/17_x000a__x000a_Nifer/ Number "/>
    <tableColumn id="9" xr3:uid="{8E85AF1C-D53D-43A8-901C-6D8A5018C10E}" name="2017/18_x000a__x000a_Nifer/ Number "/>
    <tableColumn id="10" xr3:uid="{0F30EF3D-0F19-46BC-BB7D-5D2719260AE9}" name="2018/19_x000a__x000a_Nifer/ Number "/>
    <tableColumn id="11" xr3:uid="{D211F9F4-1394-4CE4-9DC5-7EE2693382E3}" name="2019/20_x000a__x000a_Nifer/ Number "/>
    <tableColumn id="20" xr3:uid="{D51FEDCE-DC27-4F11-9FC9-B1D567EA23D5}" name="2020/21_x000a__x000a_Nifer/ Number " dataDxfId="7" dataCellStyle="Normal 2"/>
    <tableColumn id="21" xr3:uid="{A104ECBD-E934-403E-8915-BCCCB88E4E99}" name="2021/22_x000a__x000a_Nifer/ Number" dataDxfId="6" dataCellStyle="Normal 2"/>
    <tableColumn id="12" xr3:uid="{9323DB37-A935-45DB-96DF-7C7A8AC2F453}" name="2012/13_x000a__x000a_Canran/ Percentage"/>
    <tableColumn id="13" xr3:uid="{BF255630-5D8C-4465-AB43-CAF44D5BB393}" name="2013/14_x000a__x000a_Canran/ Percentage"/>
    <tableColumn id="14" xr3:uid="{BCDC4F10-8A12-4AD1-A634-9B7A257D4DC3}" name="2014/15_x000a__x000a_Canran/ Percentage"/>
    <tableColumn id="15" xr3:uid="{5A72F9E5-3D1E-46D1-93FB-EA1EC894B3E4}" name="2015/16_x000a__x000a_Canran/ Percentage"/>
    <tableColumn id="16" xr3:uid="{15E352F0-2A48-4189-87F4-1775060C2CF6}" name="2016/17_x000a__x000a_Canran/ Percentage"/>
    <tableColumn id="17" xr3:uid="{547787D7-5F4A-4879-BC98-6AD231A1C706}" name="2017/18_x000a__x000a_Canran/ Percentage"/>
    <tableColumn id="18" xr3:uid="{9E19D5FC-8885-462C-A959-AD2F2C696B67}" name="2018/19_x000a__x000a_Canran/ Percentage"/>
    <tableColumn id="19" xr3:uid="{969C6820-7D30-4C7B-BFB8-3620DAD732D6}" name="2019/20_x000a__x000a_Canran/ Percentage"/>
    <tableColumn id="22" xr3:uid="{1FB365A3-EF6D-4237-9529-652CC1CFB7BF}" name="2020/21_x000a__x000a_Canran/ Percentage" dataDxfId="5" dataCellStyle="Normal 2"/>
    <tableColumn id="23" xr3:uid="{C06ADCF6-7659-413C-94B6-3BD0B6EA8033}" name="2021/22_x000a__x000a_Canran/ Percentage" dataDxfId="4" dataCellStyle="Normal 2"/>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6657A076-613F-4BEA-B857-DF482AC56C27}" name="Table2" displayName="Table2" ref="C3:Y26" totalsRowShown="0">
  <tableColumns count="23">
    <tableColumn id="1" xr3:uid="{65EBD991-D79F-4DD8-87CB-D085D5BACCAD}" name="Pwnc/Subject"/>
    <tableColumn id="2" xr3:uid="{FB1D9E18-EFF8-4161-BAE9-8746670427C6}" name="Cod AALI / LA code"/>
    <tableColumn id="3" xr3:uid="{C014A06C-6BDC-4C52-8FDB-6EB08114B1BA}" name="Awdurdod lleol / Local authority"/>
    <tableColumn id="4" xr3:uid="{A95D32C2-1AAA-4BD2-99ED-E670ADAFC24E}" name="2012/13_x000a__x000a_Nifer/ Number"/>
    <tableColumn id="5" xr3:uid="{E6858048-BF15-4D53-A42A-F5EB603394FF}" name="2013/14_x000a__x000a_Nifer/ Number "/>
    <tableColumn id="6" xr3:uid="{82F262B7-1D9F-445E-A05C-7294B727CAA9}" name="2014/15_x000a__x000a_Nifer/ Number "/>
    <tableColumn id="7" xr3:uid="{4FAB82F2-AFA5-401E-A0D0-B3AF2B9ECDEE}" name="2015/16_x000a__x000a_Nifer/ Number "/>
    <tableColumn id="8" xr3:uid="{8EC335D3-DD52-4875-BC70-DCD609991FD8}" name="2016/17_x000a__x000a_Nifer/ Number "/>
    <tableColumn id="9" xr3:uid="{51333F64-768F-4403-931F-A6515436EE2F}" name="2017/18_x000a__x000a_Nifer/ Number "/>
    <tableColumn id="10" xr3:uid="{297943AA-AD9C-4BE0-B331-F5DF39291831}" name="2018/19_x000a__x000a_Nifer/ Number "/>
    <tableColumn id="11" xr3:uid="{AE542AE7-1788-4B13-9D4D-949933571A96}" name="2019/20_x000a__x000a_Nifer/ Number "/>
    <tableColumn id="20" xr3:uid="{78FAEBDF-EBBD-4901-8C3E-39CEDEAF9C96}" name="2020/21_x000a__x000a_Nifer/ Number " dataDxfId="3" dataCellStyle="Normal 2"/>
    <tableColumn id="21" xr3:uid="{08657598-BA48-4CD1-B234-DD2AF55BF8AA}" name="2021/22_x000a__x000a_Nifer/ Number" dataDxfId="2" dataCellStyle="Normal 2"/>
    <tableColumn id="12" xr3:uid="{7D2AE9EA-DD0C-42FE-8167-B794F4403E1C}" name="2012/13_x000a__x000a_Canran/ Percentage"/>
    <tableColumn id="13" xr3:uid="{AF34DEAD-044C-4B28-9A73-02D1A387BCC1}" name="2013/14_x000a__x000a_Canran/ Percentage"/>
    <tableColumn id="14" xr3:uid="{263A85E4-6245-4D6B-8796-4417FFD73522}" name="2014/15_x000a__x000a_Canran/ Percentage"/>
    <tableColumn id="15" xr3:uid="{53B56A9B-B8DC-443B-848A-B06A7285A25C}" name="2015/16_x000a__x000a_Canran/ Percentage"/>
    <tableColumn id="16" xr3:uid="{7C5D04EE-3636-42B7-9E61-B93B68AB1104}" name="2016/17_x000a__x000a_Canran/ Percentage"/>
    <tableColumn id="17" xr3:uid="{52E262A5-34B1-44CB-8F86-00CC48F98F57}" name="2017/18_x000a__x000a_Canran/ Percentage"/>
    <tableColumn id="18" xr3:uid="{F3F242B7-6A47-42DD-9419-31B25F752E33}" name="2018/19_x000a__x000a_Canran/ Percentage"/>
    <tableColumn id="19" xr3:uid="{93852DAD-D9E9-4FE1-BA8D-1951F2271EA0}" name="2019/20_x000a__x000a_Canran/ Percentage"/>
    <tableColumn id="22" xr3:uid="{825DB4AE-B3D7-4673-855D-A23E5CF018F7}" name="2020/21_x000a__x000a_Canran/ Percentage" dataDxfId="1" dataCellStyle="Normal 2"/>
    <tableColumn id="23" xr3:uid="{689A0210-B353-4A68-9EE1-5F376D5A4EAA}" name="2021/22_x000a__x000a_Canran/ Percentage" dataDxfId="0" dataCellStyle="Normal 2"/>
  </tableColumns>
  <tableStyleInfo showFirstColumn="0" showLastColumn="0" showRowStripes="1" showColumnStripes="0"/>
</table>
</file>

<file path=xl/theme/theme1.xml><?xml version="1.0" encoding="utf-8"?>
<a:theme xmlns:a="http://schemas.openxmlformats.org/drawingml/2006/main" name="Them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1" Type="http://schemas.openxmlformats.org/officeDocument/2006/relationships/table" Target="../tables/table1.xm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9.bin"/><Relationship Id="rId1" Type="http://schemas.openxmlformats.org/officeDocument/2006/relationships/hyperlink" Target="https://llyw.cymru/ceisiadau-ystadegol-ad-hoc-27-medi-i-8-hydref-2021" TargetMode="External"/><Relationship Id="rId5" Type="http://schemas.openxmlformats.org/officeDocument/2006/relationships/ctrlProp" Target="../ctrlProps/ctrlProp8.xml"/><Relationship Id="rId4" Type="http://schemas.openxmlformats.org/officeDocument/2006/relationships/vmlDrawing" Target="../drawings/vmlDrawing7.vml"/></Relationships>
</file>

<file path=xl/worksheets/_rels/sheet1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0.bin"/><Relationship Id="rId1" Type="http://schemas.openxmlformats.org/officeDocument/2006/relationships/hyperlink" Target="https://statswales.gov.wales/Catalogue/Education-and-Skills/Schools-and-Teachers/teachers-and-support-staff/school-workforce-annual-census/welsh-language/teachingworkingthroughthemediumofwelsh-by-localauthority" TargetMode="External"/><Relationship Id="rId5" Type="http://schemas.openxmlformats.org/officeDocument/2006/relationships/ctrlProp" Target="../ctrlProps/ctrlProp9.xml"/><Relationship Id="rId4" Type="http://schemas.openxmlformats.org/officeDocument/2006/relationships/vmlDrawing" Target="../drawings/vmlDrawing8.vm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statswales.gov.wales/Catalogue/Education-and-Skills/Schools-and-Teachers/teachers-and-support-staff/school-workforce-annual-census/welsh-language/teachingworkingthroughthemediumofwelsh-by-localauthority"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12.bin"/><Relationship Id="rId1" Type="http://schemas.openxmlformats.org/officeDocument/2006/relationships/hyperlink" Target="https://statscymru.llyw.cymru/Catalogue/Education-and-Skills/Schools-and-Teachers/teachers-and-support-staff/pupil-Level-annual-school-census/school-staff/teachingwelshprimarymiddlesecondaryschools-by-localauthorityregion-category" TargetMode="External"/><Relationship Id="rId5" Type="http://schemas.openxmlformats.org/officeDocument/2006/relationships/ctrlProp" Target="../ctrlProps/ctrlProp10.xml"/><Relationship Id="rId4" Type="http://schemas.openxmlformats.org/officeDocument/2006/relationships/vmlDrawing" Target="../drawings/vmlDrawing9.vm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statswales.gov.wales/Catalogue/Education-and-Skills/Schools-and-Teachers/teachers-and-support-staff/pupil-Level-annual-school-census/school-staff/teachingwelshprimarymiddlesecondaryschools-by-localauthorityregion-category" TargetMode="External"/></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4.bin"/><Relationship Id="rId1" Type="http://schemas.openxmlformats.org/officeDocument/2006/relationships/hyperlink" Target="https://statscymru.llyw.cymru/Catalogue/Education-and-Skills/Schools-and-Teachers/teachers-and-support-staff/school-workforce-annual-census/welsh-language/welshability-by-localauthority" TargetMode="External"/><Relationship Id="rId5" Type="http://schemas.openxmlformats.org/officeDocument/2006/relationships/ctrlProp" Target="../ctrlProps/ctrlProp11.xml"/><Relationship Id="rId4" Type="http://schemas.openxmlformats.org/officeDocument/2006/relationships/vmlDrawing" Target="../drawings/vmlDrawing10.vm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s://statswales.gov.wales/Catalogue/Education-and-Skills/Schools-and-Teachers/teachers-and-support-staff/school-workforce-annual-census/welsh-language/welshability-by-localauthority" TargetMode="Externa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s://meithrin.cymru/igefnogwyr/effaith-ein-gwaith/dilyniant-i-addysg-gymraeg/" TargetMode="External"/><Relationship Id="rId5" Type="http://schemas.openxmlformats.org/officeDocument/2006/relationships/ctrlProp" Target="../ctrlProps/ctrlProp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hyperlink" Target="https://meithrin.cymru/igefnogwyr/effaith-ein-gwaith/dilyniant-i-addysg-gymraeg/" TargetMode="External"/><Relationship Id="rId5" Type="http://schemas.openxmlformats.org/officeDocument/2006/relationships/ctrlProp" Target="../ctrlProps/ctrlProp3.xml"/><Relationship Id="rId4"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5.bin"/><Relationship Id="rId1" Type="http://schemas.openxmlformats.org/officeDocument/2006/relationships/hyperlink" Target="https://meithrin.cymru/igefnogwyr/effaith-ein-gwaith/dilyniant-i-addysg-gymraeg/" TargetMode="External"/><Relationship Id="rId5" Type="http://schemas.openxmlformats.org/officeDocument/2006/relationships/ctrlProp" Target="../ctrlProps/ctrlProp4.xml"/><Relationship Id="rId4"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meithrin.cymru/igefnogwyr/effaith-ein-gwaith/dilyniant-i-addysg-gymraeg/"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7.bin"/><Relationship Id="rId1" Type="http://schemas.openxmlformats.org/officeDocument/2006/relationships/hyperlink" Target="https://statscymru.llyw.cymru/Catalogue/Education-and-Skills/Schools-and-Teachers/Schools-Census/Pupil-Level-Annual-School-Census/Welsh-Language/pupilstaughtwelshfirstlanguage-by-localauthorityregion-yeargroup" TargetMode="External"/><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vmlDrawing" Target="../drawings/vmlDrawing5.vm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8.bin"/><Relationship Id="rId1" Type="http://schemas.openxmlformats.org/officeDocument/2006/relationships/hyperlink" Target="https://llyw.cymru/ceisiadau-ystadegol-ad-hoc-27-medi-i-8-hydref-2021" TargetMode="External"/><Relationship Id="rId5" Type="http://schemas.openxmlformats.org/officeDocument/2006/relationships/ctrlProp" Target="../ctrlProps/ctrlProp7.xml"/><Relationship Id="rId4" Type="http://schemas.openxmlformats.org/officeDocument/2006/relationships/vmlDrawing" Target="../drawings/vmlDrawing6.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24"/>
  <sheetViews>
    <sheetView showGridLines="0" showRowColHeaders="0" tabSelected="1" zoomScaleNormal="100" workbookViewId="0">
      <selection activeCell="A2" sqref="A2"/>
    </sheetView>
  </sheetViews>
  <sheetFormatPr defaultColWidth="8.90625" defaultRowHeight="14.5" x14ac:dyDescent="0.35"/>
  <cols>
    <col min="1" max="5" width="8.90625" style="5"/>
    <col min="6" max="6" width="9.90625" style="5" customWidth="1"/>
    <col min="7" max="7" width="8.453125" style="5" customWidth="1"/>
    <col min="8" max="8" width="9.90625" style="5" customWidth="1"/>
    <col min="9" max="9" width="16.90625" style="5" customWidth="1"/>
    <col min="10" max="10" width="9.90625" style="5" customWidth="1"/>
    <col min="11" max="12" width="8.90625" style="5"/>
    <col min="13" max="13" width="7.453125" style="5" customWidth="1"/>
    <col min="14" max="16384" width="8.90625" style="5"/>
  </cols>
  <sheetData>
    <row r="1" spans="1:23" ht="19.399999999999999" customHeight="1" x14ac:dyDescent="0.35">
      <c r="A1" s="26"/>
      <c r="B1" s="26"/>
      <c r="C1" s="26"/>
      <c r="D1" s="26"/>
      <c r="E1" s="26"/>
      <c r="F1" s="26"/>
      <c r="G1" s="26"/>
      <c r="H1" s="26"/>
      <c r="I1" s="26"/>
      <c r="J1" s="26"/>
      <c r="K1" s="26"/>
      <c r="L1" s="26"/>
      <c r="M1" s="26"/>
      <c r="N1" s="26"/>
      <c r="O1" s="26"/>
      <c r="P1" s="26"/>
      <c r="Q1" s="26"/>
      <c r="R1" s="26"/>
      <c r="S1" s="27">
        <v>1</v>
      </c>
      <c r="T1" s="27" t="str">
        <f>VLOOKUP(S1,Lookups!A2:K24,3,FALSE)</f>
        <v>W92000004</v>
      </c>
      <c r="U1" s="26"/>
      <c r="V1" s="26"/>
      <c r="W1" s="26"/>
    </row>
    <row r="3" spans="1:23" ht="39.5" x14ac:dyDescent="1.1000000000000001">
      <c r="B3" s="28" t="s">
        <v>116</v>
      </c>
      <c r="C3" s="29"/>
      <c r="D3" s="29"/>
      <c r="E3" s="29"/>
      <c r="F3" s="29"/>
      <c r="G3" s="29"/>
      <c r="H3" s="29"/>
      <c r="I3" s="29"/>
      <c r="J3" s="29"/>
      <c r="K3" s="29"/>
    </row>
    <row r="4" spans="1:23" ht="13.65" customHeight="1" x14ac:dyDescent="0.35"/>
    <row r="5" spans="1:23" ht="80.400000000000006" customHeight="1" x14ac:dyDescent="0.35">
      <c r="B5" s="175" t="s">
        <v>12257</v>
      </c>
      <c r="C5" s="175"/>
      <c r="D5" s="175"/>
      <c r="E5" s="175"/>
      <c r="F5" s="175"/>
      <c r="G5" s="175"/>
      <c r="H5" s="175"/>
      <c r="I5" s="175"/>
      <c r="J5" s="175"/>
      <c r="K5" s="175"/>
      <c r="L5" s="175"/>
      <c r="M5" s="175"/>
      <c r="N5" s="7"/>
      <c r="O5" s="7"/>
      <c r="P5" s="7"/>
    </row>
    <row r="6" spans="1:23" ht="10.65" customHeight="1" x14ac:dyDescent="0.35">
      <c r="B6" s="7"/>
      <c r="C6" s="7"/>
      <c r="D6" s="7"/>
      <c r="E6" s="7"/>
      <c r="F6" s="7"/>
      <c r="G6" s="7"/>
      <c r="H6" s="7"/>
      <c r="I6" s="7"/>
      <c r="J6" s="7"/>
      <c r="K6" s="7"/>
      <c r="L6" s="7"/>
      <c r="M6" s="7"/>
      <c r="N6" s="7"/>
      <c r="O6" s="7"/>
      <c r="P6" s="7"/>
    </row>
    <row r="7" spans="1:23" ht="18" customHeight="1" x14ac:dyDescent="0.35">
      <c r="B7" s="175" t="s">
        <v>117</v>
      </c>
      <c r="C7" s="175"/>
      <c r="D7" s="175"/>
      <c r="E7" s="175"/>
      <c r="F7" s="175"/>
      <c r="G7" s="175"/>
      <c r="H7" s="7"/>
      <c r="I7" s="7"/>
      <c r="J7" s="7"/>
      <c r="K7" s="7"/>
      <c r="L7" s="7"/>
      <c r="M7" s="7"/>
      <c r="N7" s="7"/>
      <c r="O7" s="7"/>
      <c r="P7" s="7"/>
    </row>
    <row r="8" spans="1:23" ht="14.4" customHeight="1" x14ac:dyDescent="0.35">
      <c r="B8" s="176"/>
      <c r="C8" s="176"/>
      <c r="D8" s="176"/>
      <c r="E8" s="176"/>
      <c r="F8" s="176"/>
      <c r="G8" s="176"/>
      <c r="H8" s="7"/>
      <c r="I8" s="7"/>
      <c r="J8" s="7"/>
      <c r="K8" s="7"/>
      <c r="L8" s="7"/>
      <c r="M8" s="7"/>
      <c r="N8" s="7"/>
      <c r="O8" s="7"/>
      <c r="P8" s="7"/>
    </row>
    <row r="9" spans="1:23" ht="33" customHeight="1" x14ac:dyDescent="0.35">
      <c r="H9" s="177" t="s">
        <v>118</v>
      </c>
      <c r="I9" s="177"/>
      <c r="J9" s="7"/>
      <c r="K9" s="7"/>
      <c r="L9" s="7"/>
      <c r="M9" s="7"/>
      <c r="N9" s="7"/>
      <c r="O9" s="7"/>
      <c r="P9" s="7"/>
    </row>
    <row r="10" spans="1:23" ht="14.4" customHeight="1" x14ac:dyDescent="0.35">
      <c r="C10" s="7"/>
      <c r="D10" s="7"/>
      <c r="E10" s="7"/>
      <c r="F10" s="7"/>
      <c r="G10" s="7"/>
      <c r="H10" s="7"/>
      <c r="I10" s="7"/>
      <c r="J10" s="7"/>
      <c r="K10" s="7"/>
      <c r="L10" s="7"/>
      <c r="M10" s="7"/>
      <c r="N10" s="7"/>
      <c r="O10" s="7"/>
      <c r="P10" s="7"/>
    </row>
    <row r="11" spans="1:23" ht="14.4" customHeight="1" x14ac:dyDescent="0.35">
      <c r="B11" s="24"/>
      <c r="C11" s="7"/>
      <c r="D11" s="7"/>
      <c r="E11" s="7"/>
      <c r="F11" s="7"/>
      <c r="G11" s="7"/>
      <c r="H11" s="7"/>
      <c r="I11" s="7"/>
      <c r="J11" s="7"/>
      <c r="K11" s="7"/>
      <c r="L11" s="7"/>
      <c r="M11" s="7"/>
      <c r="N11" s="7"/>
      <c r="O11" s="7"/>
      <c r="P11" s="7"/>
    </row>
    <row r="12" spans="1:23" ht="14.4" customHeight="1" x14ac:dyDescent="0.35">
      <c r="B12" s="7"/>
      <c r="C12" s="7"/>
      <c r="D12" s="7"/>
      <c r="E12" s="7"/>
      <c r="F12" s="7"/>
      <c r="G12" s="7"/>
      <c r="H12" s="7"/>
      <c r="I12" s="7"/>
      <c r="J12" s="7"/>
      <c r="K12" s="7"/>
      <c r="L12" s="7"/>
      <c r="M12" s="7"/>
      <c r="N12" s="7"/>
      <c r="O12" s="7"/>
      <c r="P12" s="7"/>
    </row>
    <row r="13" spans="1:23" ht="50.4" customHeight="1" x14ac:dyDescent="0.35">
      <c r="B13" s="7"/>
      <c r="C13" s="7"/>
      <c r="D13" s="178" t="s">
        <v>12262</v>
      </c>
      <c r="E13" s="179"/>
      <c r="F13" s="179"/>
      <c r="G13" s="179"/>
      <c r="H13" s="179"/>
      <c r="I13" s="179"/>
      <c r="J13" s="179"/>
      <c r="K13" s="179"/>
      <c r="L13" s="179"/>
      <c r="M13" s="49"/>
      <c r="N13" s="49"/>
      <c r="O13" s="7"/>
      <c r="P13" s="7"/>
    </row>
    <row r="14" spans="1:23" ht="23" x14ac:dyDescent="0.35">
      <c r="B14" s="7"/>
      <c r="C14" s="7"/>
      <c r="D14" s="174" t="s">
        <v>219</v>
      </c>
      <c r="E14" s="174"/>
      <c r="F14" s="174"/>
      <c r="G14" s="174"/>
      <c r="H14" s="174"/>
      <c r="I14" s="174"/>
      <c r="J14" s="174"/>
      <c r="K14" s="174"/>
      <c r="L14" s="174"/>
      <c r="M14" s="49"/>
      <c r="N14" s="49"/>
      <c r="O14" s="7"/>
      <c r="P14" s="7"/>
    </row>
    <row r="15" spans="1:23" ht="15.65" customHeight="1" x14ac:dyDescent="0.35">
      <c r="B15" s="30"/>
      <c r="D15" s="49"/>
      <c r="E15" s="49"/>
      <c r="F15" s="49"/>
      <c r="G15" s="49"/>
      <c r="H15" s="49"/>
      <c r="I15" s="49"/>
      <c r="J15" s="49"/>
      <c r="K15" s="49"/>
      <c r="L15" s="49"/>
      <c r="M15" s="49"/>
      <c r="N15" s="49"/>
    </row>
    <row r="16" spans="1:23" ht="15.65" customHeight="1" x14ac:dyDescent="0.35">
      <c r="B16" s="31"/>
      <c r="D16" s="49"/>
      <c r="E16" s="49"/>
      <c r="F16" s="49"/>
      <c r="G16" s="49"/>
      <c r="H16" s="49"/>
      <c r="I16" s="49"/>
      <c r="J16" s="49"/>
      <c r="K16" s="49"/>
      <c r="L16" s="49"/>
      <c r="M16" s="49"/>
      <c r="N16" s="49"/>
    </row>
    <row r="17" spans="2:14" ht="15.65" customHeight="1" x14ac:dyDescent="0.35">
      <c r="B17" s="24" t="s">
        <v>12261</v>
      </c>
      <c r="D17" s="32"/>
      <c r="E17" s="32"/>
      <c r="F17" s="32"/>
      <c r="G17" s="32"/>
      <c r="H17" s="32"/>
      <c r="I17" s="32"/>
      <c r="J17" s="32"/>
      <c r="K17" s="32"/>
      <c r="L17" s="32"/>
      <c r="M17" s="32"/>
      <c r="N17" s="32"/>
    </row>
    <row r="18" spans="2:14" ht="15.65" customHeight="1" x14ac:dyDescent="0.35">
      <c r="B18" s="30"/>
      <c r="D18" s="32"/>
      <c r="N18" s="32"/>
    </row>
    <row r="19" spans="2:14" ht="36.65" customHeight="1" x14ac:dyDescent="0.35">
      <c r="B19" s="30"/>
    </row>
    <row r="20" spans="2:14" ht="29.15" customHeight="1" x14ac:dyDescent="0.35">
      <c r="B20" s="33"/>
    </row>
    <row r="21" spans="2:14" ht="14.4" customHeight="1" x14ac:dyDescent="0.35">
      <c r="E21" s="34"/>
      <c r="F21" s="34"/>
      <c r="G21" s="34"/>
      <c r="H21" s="34"/>
      <c r="I21" s="34"/>
      <c r="J21" s="34"/>
      <c r="K21" s="34"/>
      <c r="L21" s="34"/>
      <c r="M21" s="34"/>
    </row>
    <row r="22" spans="2:14" ht="14.4" customHeight="1" x14ac:dyDescent="0.35">
      <c r="E22" s="34"/>
      <c r="F22" s="34"/>
      <c r="G22" s="34"/>
      <c r="H22" s="34"/>
      <c r="I22" s="34"/>
      <c r="J22" s="34"/>
      <c r="K22" s="34"/>
      <c r="L22" s="34"/>
      <c r="M22" s="34"/>
    </row>
    <row r="23" spans="2:14" ht="14.4" customHeight="1" x14ac:dyDescent="0.35">
      <c r="F23" s="35"/>
      <c r="G23" s="35"/>
      <c r="H23" s="35"/>
      <c r="I23" s="35"/>
      <c r="J23" s="35"/>
      <c r="K23" s="35"/>
      <c r="L23" s="35"/>
      <c r="M23" s="35"/>
    </row>
    <row r="24" spans="2:14" ht="14.4" customHeight="1" x14ac:dyDescent="0.35">
      <c r="F24" s="35"/>
      <c r="G24" s="35"/>
      <c r="H24" s="35"/>
      <c r="I24" s="35"/>
      <c r="J24" s="35"/>
      <c r="K24" s="35"/>
      <c r="L24" s="35"/>
      <c r="M24" s="35"/>
    </row>
  </sheetData>
  <mergeCells count="6">
    <mergeCell ref="D14:L14"/>
    <mergeCell ref="B5:M5"/>
    <mergeCell ref="B7:G7"/>
    <mergeCell ref="B8:G8"/>
    <mergeCell ref="H9:I9"/>
    <mergeCell ref="D13:L13"/>
  </mergeCells>
  <hyperlinks>
    <hyperlink ref="H9:I9" location="Data!A1" display="Cliciwch yma i ddewis y data " xr:uid="{00000000-0004-0000-0000-000000000000}"/>
  </hyperlink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7409" r:id="rId4" name="Drop Down 1">
              <controlPr defaultSize="0" autoLine="0" autoPict="0">
                <anchor moveWithCells="1">
                  <from>
                    <xdr:col>7</xdr:col>
                    <xdr:colOff>0</xdr:colOff>
                    <xdr:row>5</xdr:row>
                    <xdr:rowOff>120650</xdr:rowOff>
                  </from>
                  <to>
                    <xdr:col>8</xdr:col>
                    <xdr:colOff>1028700</xdr:colOff>
                    <xdr:row>7</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C2B131-2BE4-4CA0-BB29-0D778E244700}">
  <dimension ref="A1:Y72"/>
  <sheetViews>
    <sheetView topLeftCell="B2" zoomScale="70" zoomScaleNormal="70" workbookViewId="0">
      <selection activeCell="C58" sqref="C58"/>
    </sheetView>
  </sheetViews>
  <sheetFormatPr defaultRowHeight="14.5" x14ac:dyDescent="0.35"/>
  <cols>
    <col min="1" max="1" width="51.54296875" bestFit="1" customWidth="1"/>
    <col min="2" max="2" width="51.54296875" customWidth="1"/>
    <col min="3" max="3" width="63.36328125" bestFit="1" customWidth="1"/>
    <col min="4" max="4" width="8.453125" bestFit="1" customWidth="1"/>
    <col min="5" max="5" width="38" bestFit="1" customWidth="1"/>
    <col min="6" max="6" width="20.90625" bestFit="1" customWidth="1"/>
    <col min="7" max="12" width="8.08984375" bestFit="1" customWidth="1"/>
    <col min="13" max="13" width="9.54296875" bestFit="1" customWidth="1"/>
    <col min="14" max="15" width="9.54296875" customWidth="1"/>
  </cols>
  <sheetData>
    <row r="1" spans="1:25" ht="43.5" x14ac:dyDescent="0.35">
      <c r="A1" t="s">
        <v>333</v>
      </c>
      <c r="B1" s="87">
        <v>45139</v>
      </c>
      <c r="F1" s="51" t="str">
        <f>LEFT(F3,7)&amp;F2</f>
        <v>2012/13Nifer/Number</v>
      </c>
      <c r="G1" s="51" t="str">
        <f t="shared" ref="G1:W1" si="0">LEFT(G3,7)&amp;G2</f>
        <v>2013/14Nifer/Number</v>
      </c>
      <c r="H1" s="51" t="str">
        <f t="shared" si="0"/>
        <v>2014/15Nifer/Number</v>
      </c>
      <c r="I1" s="51" t="str">
        <f t="shared" si="0"/>
        <v>2015/16Nifer/Number</v>
      </c>
      <c r="J1" s="51" t="str">
        <f t="shared" si="0"/>
        <v>2016/17Nifer/Number</v>
      </c>
      <c r="K1" s="51" t="str">
        <f t="shared" si="0"/>
        <v>2017/18Nifer/Number</v>
      </c>
      <c r="L1" s="51" t="str">
        <f t="shared" si="0"/>
        <v>2018/19Nifer/Number</v>
      </c>
      <c r="M1" s="51" t="str">
        <f t="shared" si="0"/>
        <v>2019/20Nifer/Number</v>
      </c>
      <c r="N1" s="51" t="str">
        <f t="shared" ref="N1:O1" si="1">LEFT(N3,7)&amp;N2</f>
        <v>2020/21Nifer/Number</v>
      </c>
      <c r="O1" s="51" t="str">
        <f t="shared" si="1"/>
        <v>2021/22Nifer/Number</v>
      </c>
      <c r="P1" s="51" t="str">
        <f t="shared" si="0"/>
        <v>2012/13Canran/Percentage</v>
      </c>
      <c r="Q1" s="51" t="str">
        <f t="shared" si="0"/>
        <v>2013/14Canran/Percentage</v>
      </c>
      <c r="R1" s="51" t="str">
        <f t="shared" si="0"/>
        <v>2014/15Canran/Percentage</v>
      </c>
      <c r="S1" s="51" t="str">
        <f t="shared" si="0"/>
        <v>2015/16Canran/Percentage</v>
      </c>
      <c r="T1" s="51" t="str">
        <f t="shared" si="0"/>
        <v>2016/17Canran/Percentage</v>
      </c>
      <c r="U1" s="51" t="str">
        <f t="shared" si="0"/>
        <v>2017/18Canran/Percentage</v>
      </c>
      <c r="V1" s="51" t="str">
        <f t="shared" si="0"/>
        <v>2018/19Canran/Percentage</v>
      </c>
      <c r="W1" s="51" t="str">
        <f t="shared" si="0"/>
        <v>2019/20Canran/Percentage</v>
      </c>
      <c r="X1" s="51" t="str">
        <f t="shared" ref="X1:Y1" si="2">LEFT(X3,7)&amp;X2</f>
        <v>2020/21Canran/Percentage</v>
      </c>
      <c r="Y1" s="51" t="str">
        <f t="shared" si="2"/>
        <v>2021/22Canran/Percentage</v>
      </c>
    </row>
    <row r="2" spans="1:25" ht="43.5" x14ac:dyDescent="0.35">
      <c r="A2" t="s">
        <v>366</v>
      </c>
      <c r="B2" t="s">
        <v>375</v>
      </c>
      <c r="F2" s="51" t="s">
        <v>330</v>
      </c>
      <c r="G2" s="51" t="s">
        <v>330</v>
      </c>
      <c r="H2" s="51" t="s">
        <v>330</v>
      </c>
      <c r="I2" s="51" t="s">
        <v>330</v>
      </c>
      <c r="J2" s="51" t="s">
        <v>330</v>
      </c>
      <c r="K2" s="51" t="s">
        <v>330</v>
      </c>
      <c r="L2" s="51" t="s">
        <v>330</v>
      </c>
      <c r="M2" s="51" t="s">
        <v>330</v>
      </c>
      <c r="N2" s="51" t="s">
        <v>330</v>
      </c>
      <c r="O2" s="51" t="s">
        <v>330</v>
      </c>
      <c r="P2" s="51" t="s">
        <v>331</v>
      </c>
      <c r="Q2" s="51" t="s">
        <v>331</v>
      </c>
      <c r="R2" s="51" t="s">
        <v>331</v>
      </c>
      <c r="S2" s="51" t="s">
        <v>331</v>
      </c>
      <c r="T2" s="51" t="s">
        <v>331</v>
      </c>
      <c r="U2" s="51" t="s">
        <v>331</v>
      </c>
      <c r="V2" s="51" t="s">
        <v>331</v>
      </c>
      <c r="W2" s="51" t="s">
        <v>331</v>
      </c>
      <c r="X2" s="51" t="s">
        <v>331</v>
      </c>
      <c r="Y2" s="51" t="s">
        <v>331</v>
      </c>
    </row>
    <row r="3" spans="1:25" ht="65.5" x14ac:dyDescent="0.35">
      <c r="C3" s="76" t="s">
        <v>286</v>
      </c>
      <c r="D3" s="76" t="s">
        <v>287</v>
      </c>
      <c r="E3" s="76" t="s">
        <v>288</v>
      </c>
      <c r="F3" s="77" t="s">
        <v>289</v>
      </c>
      <c r="G3" s="77" t="s">
        <v>290</v>
      </c>
      <c r="H3" s="77" t="s">
        <v>291</v>
      </c>
      <c r="I3" s="77" t="s">
        <v>292</v>
      </c>
      <c r="J3" s="77" t="s">
        <v>293</v>
      </c>
      <c r="K3" s="77" t="s">
        <v>294</v>
      </c>
      <c r="L3" s="77" t="s">
        <v>295</v>
      </c>
      <c r="M3" s="77" t="s">
        <v>296</v>
      </c>
      <c r="N3" s="77" t="s">
        <v>376</v>
      </c>
      <c r="O3" s="77" t="s">
        <v>377</v>
      </c>
      <c r="P3" s="77" t="s">
        <v>297</v>
      </c>
      <c r="Q3" s="77" t="s">
        <v>298</v>
      </c>
      <c r="R3" s="77" t="s">
        <v>299</v>
      </c>
      <c r="S3" s="77" t="s">
        <v>300</v>
      </c>
      <c r="T3" s="77" t="s">
        <v>301</v>
      </c>
      <c r="U3" s="77" t="s">
        <v>302</v>
      </c>
      <c r="V3" s="77" t="s">
        <v>303</v>
      </c>
      <c r="W3" s="77" t="s">
        <v>304</v>
      </c>
      <c r="X3" s="77" t="s">
        <v>378</v>
      </c>
      <c r="Y3" s="77" t="s">
        <v>379</v>
      </c>
    </row>
    <row r="4" spans="1:25" x14ac:dyDescent="0.35">
      <c r="A4" t="str">
        <f>C4&amp;INDEX(Lookups!$B$2:$I$24,MATCH(D4,Lookups!$I$2:$I$24,0),1)</f>
        <v>Cymraeg (iaith gyntaf) / Welsh (first language)Ynys Môn</v>
      </c>
      <c r="B4" t="str">
        <f>C4&amp;INDEX(Lookups!$B$2:$I$24,MATCH(D4,Lookups!$I$2:$I$24,0),3)</f>
        <v>Cymraeg (iaith gyntaf) / Welsh (first language)Isle of Anglesey</v>
      </c>
      <c r="C4" s="78" t="s">
        <v>305</v>
      </c>
      <c r="D4" s="84">
        <v>660</v>
      </c>
      <c r="E4" s="78" t="s">
        <v>306</v>
      </c>
      <c r="F4" s="79">
        <v>491</v>
      </c>
      <c r="G4" s="79">
        <v>455</v>
      </c>
      <c r="H4" s="79">
        <v>426</v>
      </c>
      <c r="I4" s="79">
        <v>396</v>
      </c>
      <c r="J4" s="79">
        <v>412</v>
      </c>
      <c r="K4" s="79">
        <v>413</v>
      </c>
      <c r="L4" s="79">
        <v>398</v>
      </c>
      <c r="M4" s="79">
        <v>440</v>
      </c>
      <c r="N4" s="90">
        <v>457</v>
      </c>
      <c r="O4" s="90">
        <v>413</v>
      </c>
      <c r="P4" s="80">
        <v>67.537826685006877</v>
      </c>
      <c r="Q4" s="80">
        <v>69.678407350689127</v>
      </c>
      <c r="R4" s="80">
        <v>62.463343108504397</v>
      </c>
      <c r="S4" s="80">
        <v>64.181523500810371</v>
      </c>
      <c r="T4" s="80">
        <v>63.678516228748073</v>
      </c>
      <c r="U4" s="80">
        <v>64.733542319749219</v>
      </c>
      <c r="V4" s="80">
        <v>64.820846905537451</v>
      </c>
      <c r="W4" s="80">
        <v>68.965517241379317</v>
      </c>
      <c r="X4" s="92">
        <v>70.199692780337941</v>
      </c>
      <c r="Y4" s="92">
        <v>64.230171073094866</v>
      </c>
    </row>
    <row r="5" spans="1:25" x14ac:dyDescent="0.35">
      <c r="A5" t="str">
        <f>C5&amp;INDEX(Lookups!$B$2:$I$24,MATCH(D5,Lookups!$I$2:$I$24,0),1)</f>
        <v>Cymraeg (iaith gyntaf) / Welsh (first language)Gwynedd</v>
      </c>
      <c r="B5" t="str">
        <f>C5&amp;INDEX(Lookups!$B$2:$I$24,MATCH(D5,Lookups!$I$2:$I$24,0),3)</f>
        <v>Cymraeg (iaith gyntaf) / Welsh (first language)Gwynedd</v>
      </c>
      <c r="C5" s="78" t="s">
        <v>305</v>
      </c>
      <c r="D5" s="84">
        <v>661</v>
      </c>
      <c r="E5" s="78" t="s">
        <v>307</v>
      </c>
      <c r="F5" s="79">
        <v>1127</v>
      </c>
      <c r="G5" s="79">
        <v>1117</v>
      </c>
      <c r="H5" s="79">
        <v>1048</v>
      </c>
      <c r="I5" s="79">
        <v>1014</v>
      </c>
      <c r="J5" s="79">
        <v>984</v>
      </c>
      <c r="K5" s="79">
        <v>917</v>
      </c>
      <c r="L5" s="79">
        <v>960</v>
      </c>
      <c r="M5" s="79">
        <v>940</v>
      </c>
      <c r="N5" s="90">
        <v>1012</v>
      </c>
      <c r="O5" s="90">
        <v>1089</v>
      </c>
      <c r="P5" s="80">
        <v>79.985805535841024</v>
      </c>
      <c r="Q5" s="80">
        <v>84.048156508653122</v>
      </c>
      <c r="R5" s="80">
        <v>80</v>
      </c>
      <c r="S5" s="80">
        <v>79.156908665105391</v>
      </c>
      <c r="T5" s="80">
        <v>81.659751037344392</v>
      </c>
      <c r="U5" s="80">
        <v>80.227471566054248</v>
      </c>
      <c r="V5" s="80">
        <v>81.981212638770288</v>
      </c>
      <c r="W5" s="80">
        <v>82.965578111209183</v>
      </c>
      <c r="X5" s="92">
        <v>83.018867924528308</v>
      </c>
      <c r="Y5" s="92">
        <v>83.129770992366417</v>
      </c>
    </row>
    <row r="6" spans="1:25" x14ac:dyDescent="0.35">
      <c r="A6" t="str">
        <f>C6&amp;INDEX(Lookups!$B$2:$I$24,MATCH(D6,Lookups!$I$2:$I$24,0),1)</f>
        <v>Cymraeg (iaith gyntaf) / Welsh (first language)Conwy</v>
      </c>
      <c r="B6" t="str">
        <f>C6&amp;INDEX(Lookups!$B$2:$I$24,MATCH(D6,Lookups!$I$2:$I$24,0),3)</f>
        <v>Cymraeg (iaith gyntaf) / Welsh (first language)Conwy</v>
      </c>
      <c r="C6" s="78" t="s">
        <v>305</v>
      </c>
      <c r="D6" s="84">
        <v>662</v>
      </c>
      <c r="E6" s="78" t="s">
        <v>308</v>
      </c>
      <c r="F6" s="79">
        <v>198</v>
      </c>
      <c r="G6" s="79">
        <v>197</v>
      </c>
      <c r="H6" s="79">
        <v>206</v>
      </c>
      <c r="I6" s="79">
        <v>195</v>
      </c>
      <c r="J6" s="79">
        <v>219</v>
      </c>
      <c r="K6" s="79">
        <v>209</v>
      </c>
      <c r="L6" s="79">
        <v>163</v>
      </c>
      <c r="M6" s="79">
        <v>180</v>
      </c>
      <c r="N6" s="90">
        <v>199</v>
      </c>
      <c r="O6" s="90">
        <v>179</v>
      </c>
      <c r="P6" s="80">
        <v>15.627466456195737</v>
      </c>
      <c r="Q6" s="80">
        <v>16.307947019867548</v>
      </c>
      <c r="R6" s="80">
        <v>17.94425087108014</v>
      </c>
      <c r="S6" s="80">
        <v>16.824849007765316</v>
      </c>
      <c r="T6" s="80">
        <v>19.588550983899822</v>
      </c>
      <c r="U6" s="80">
        <v>19.848053181386515</v>
      </c>
      <c r="V6" s="80">
        <v>15.247895229186156</v>
      </c>
      <c r="W6" s="80">
        <v>17.391304347826086</v>
      </c>
      <c r="X6" s="92">
        <v>18.341013824884794</v>
      </c>
      <c r="Y6" s="92">
        <v>16.025067144136077</v>
      </c>
    </row>
    <row r="7" spans="1:25" x14ac:dyDescent="0.35">
      <c r="A7" t="str">
        <f>C7&amp;INDEX(Lookups!$B$2:$I$24,MATCH(D7,Lookups!$I$2:$I$24,0),1)</f>
        <v>Cymraeg (iaith gyntaf) / Welsh (first language)Sir Ddinbych</v>
      </c>
      <c r="B7" t="str">
        <f>C7&amp;INDEX(Lookups!$B$2:$I$24,MATCH(D7,Lookups!$I$2:$I$24,0),3)</f>
        <v>Cymraeg (iaith gyntaf) / Welsh (first language)Denbighshire</v>
      </c>
      <c r="C7" s="78" t="s">
        <v>305</v>
      </c>
      <c r="D7" s="84">
        <v>663</v>
      </c>
      <c r="E7" s="78" t="s">
        <v>309</v>
      </c>
      <c r="F7" s="79">
        <v>254</v>
      </c>
      <c r="G7" s="79">
        <v>226</v>
      </c>
      <c r="H7" s="79">
        <v>246</v>
      </c>
      <c r="I7" s="79">
        <v>216</v>
      </c>
      <c r="J7" s="79">
        <v>246</v>
      </c>
      <c r="K7" s="79">
        <v>219</v>
      </c>
      <c r="L7" s="79">
        <v>213</v>
      </c>
      <c r="M7" s="79">
        <v>214</v>
      </c>
      <c r="N7" s="90">
        <v>227</v>
      </c>
      <c r="O7" s="90">
        <v>278</v>
      </c>
      <c r="P7" s="80">
        <v>20.25518341307815</v>
      </c>
      <c r="Q7" s="80">
        <v>18.065547561950439</v>
      </c>
      <c r="R7" s="80">
        <v>19.790828640386163</v>
      </c>
      <c r="S7" s="80">
        <v>19.302949061662197</v>
      </c>
      <c r="T7" s="80">
        <v>20.777027027027025</v>
      </c>
      <c r="U7" s="80">
        <v>19.571045576407506</v>
      </c>
      <c r="V7" s="80">
        <v>18.832891246684351</v>
      </c>
      <c r="W7" s="80">
        <v>20.169651272384542</v>
      </c>
      <c r="X7" s="92">
        <v>20.070733863837312</v>
      </c>
      <c r="Y7" s="92">
        <v>22.91838417147568</v>
      </c>
    </row>
    <row r="8" spans="1:25" x14ac:dyDescent="0.35">
      <c r="A8" t="str">
        <f>C8&amp;INDEX(Lookups!$B$2:$I$24,MATCH(D8,Lookups!$I$2:$I$24,0),1)</f>
        <v>Cymraeg (iaith gyntaf) / Welsh (first language)Sir y Fflint</v>
      </c>
      <c r="B8" t="str">
        <f>C8&amp;INDEX(Lookups!$B$2:$I$24,MATCH(D8,Lookups!$I$2:$I$24,0),3)</f>
        <v>Cymraeg (iaith gyntaf) / Welsh (first language)Flintshire</v>
      </c>
      <c r="C8" s="78" t="s">
        <v>305</v>
      </c>
      <c r="D8" s="84">
        <v>664</v>
      </c>
      <c r="E8" s="78" t="s">
        <v>310</v>
      </c>
      <c r="F8" s="79">
        <v>108</v>
      </c>
      <c r="G8" s="79">
        <v>77</v>
      </c>
      <c r="H8" s="79">
        <v>93</v>
      </c>
      <c r="I8" s="79">
        <v>75</v>
      </c>
      <c r="J8" s="79">
        <v>89</v>
      </c>
      <c r="K8" s="79">
        <v>62</v>
      </c>
      <c r="L8" s="79">
        <v>80</v>
      </c>
      <c r="M8" s="79">
        <v>87</v>
      </c>
      <c r="N8" s="90">
        <v>83</v>
      </c>
      <c r="O8" s="90">
        <v>103</v>
      </c>
      <c r="P8" s="80">
        <v>5.9668508287292816</v>
      </c>
      <c r="Q8" s="80">
        <v>4.435483870967742</v>
      </c>
      <c r="R8" s="80">
        <v>5.5423122765196657</v>
      </c>
      <c r="S8" s="80">
        <v>4.643962848297214</v>
      </c>
      <c r="T8" s="80">
        <v>5.5555555555555554</v>
      </c>
      <c r="U8" s="80">
        <v>3.9641943734015346</v>
      </c>
      <c r="V8" s="80">
        <v>5.1712992889463472</v>
      </c>
      <c r="W8" s="80">
        <v>5.3970223325062037</v>
      </c>
      <c r="X8" s="92">
        <v>5.1713395638629285</v>
      </c>
      <c r="Y8" s="92">
        <v>6.2348668280871671</v>
      </c>
    </row>
    <row r="9" spans="1:25" x14ac:dyDescent="0.35">
      <c r="A9" t="str">
        <f>C9&amp;INDEX(Lookups!$B$2:$I$24,MATCH(D9,Lookups!$I$2:$I$24,0),1)</f>
        <v>Cymraeg (iaith gyntaf) / Welsh (first language)Wrecsam</v>
      </c>
      <c r="B9" t="str">
        <f>C9&amp;INDEX(Lookups!$B$2:$I$24,MATCH(D9,Lookups!$I$2:$I$24,0),3)</f>
        <v>Cymraeg (iaith gyntaf) / Welsh (first language)Wrexham</v>
      </c>
      <c r="C9" s="78" t="s">
        <v>305</v>
      </c>
      <c r="D9" s="84">
        <v>665</v>
      </c>
      <c r="E9" s="78" t="s">
        <v>311</v>
      </c>
      <c r="F9" s="79">
        <v>105</v>
      </c>
      <c r="G9" s="79">
        <v>126</v>
      </c>
      <c r="H9" s="79">
        <v>133</v>
      </c>
      <c r="I9" s="79">
        <v>120</v>
      </c>
      <c r="J9" s="79">
        <v>113</v>
      </c>
      <c r="K9" s="79">
        <v>113</v>
      </c>
      <c r="L9" s="79">
        <v>114</v>
      </c>
      <c r="M9" s="79">
        <v>129</v>
      </c>
      <c r="N9" s="90">
        <v>130</v>
      </c>
      <c r="O9" s="90">
        <v>147</v>
      </c>
      <c r="P9" s="80">
        <v>8.203125</v>
      </c>
      <c r="Q9" s="80">
        <v>9.8978790259230163</v>
      </c>
      <c r="R9" s="80">
        <v>10.21505376344086</v>
      </c>
      <c r="S9" s="80">
        <v>9.2592592592592595</v>
      </c>
      <c r="T9" s="80">
        <v>9.3698175787728033</v>
      </c>
      <c r="U9" s="80">
        <v>10.254083484573503</v>
      </c>
      <c r="V9" s="80">
        <v>9.9737532808398957</v>
      </c>
      <c r="W9" s="80">
        <v>11.456483126110124</v>
      </c>
      <c r="X9" s="92">
        <v>10.682004930156122</v>
      </c>
      <c r="Y9" s="92">
        <v>11.342592592592593</v>
      </c>
    </row>
    <row r="10" spans="1:25" x14ac:dyDescent="0.35">
      <c r="A10" t="str">
        <f>C10&amp;INDEX(Lookups!$B$2:$I$24,MATCH(D10,Lookups!$I$2:$I$24,0),1)</f>
        <v>Cymraeg (iaith gyntaf) / Welsh (first language)Powys</v>
      </c>
      <c r="B10" t="str">
        <f>C10&amp;INDEX(Lookups!$B$2:$I$24,MATCH(D10,Lookups!$I$2:$I$24,0),3)</f>
        <v>Cymraeg (iaith gyntaf) / Welsh (first language)Powys</v>
      </c>
      <c r="C10" s="78" t="s">
        <v>305</v>
      </c>
      <c r="D10" s="84">
        <v>666</v>
      </c>
      <c r="E10" s="78" t="s">
        <v>312</v>
      </c>
      <c r="F10" s="79">
        <v>172</v>
      </c>
      <c r="G10" s="79">
        <v>150</v>
      </c>
      <c r="H10" s="79">
        <v>175</v>
      </c>
      <c r="I10" s="79">
        <v>135</v>
      </c>
      <c r="J10" s="79">
        <v>152</v>
      </c>
      <c r="K10" s="79">
        <v>169</v>
      </c>
      <c r="L10" s="79">
        <v>158</v>
      </c>
      <c r="M10" s="79">
        <v>149</v>
      </c>
      <c r="N10" s="90">
        <v>142</v>
      </c>
      <c r="O10" s="90">
        <v>151</v>
      </c>
      <c r="P10" s="80">
        <v>11.330698287220025</v>
      </c>
      <c r="Q10" s="80">
        <v>10.273972602739725</v>
      </c>
      <c r="R10" s="80">
        <v>12.027491408934708</v>
      </c>
      <c r="S10" s="80">
        <v>10.258358662613981</v>
      </c>
      <c r="T10" s="80">
        <v>11.884284597341674</v>
      </c>
      <c r="U10" s="80">
        <v>13.751017087062653</v>
      </c>
      <c r="V10" s="80">
        <v>12.38244514106583</v>
      </c>
      <c r="W10" s="80">
        <v>11.806656101426308</v>
      </c>
      <c r="X10" s="92">
        <v>11.145996860282574</v>
      </c>
      <c r="Y10" s="92">
        <v>11.741835147744945</v>
      </c>
    </row>
    <row r="11" spans="1:25" x14ac:dyDescent="0.35">
      <c r="A11" t="str">
        <f>C11&amp;INDEX(Lookups!$B$2:$I$24,MATCH(D11,Lookups!$I$2:$I$24,0),1)</f>
        <v>Cymraeg (iaith gyntaf) / Welsh (first language)Ceredigion</v>
      </c>
      <c r="B11" t="str">
        <f>C11&amp;INDEX(Lookups!$B$2:$I$24,MATCH(D11,Lookups!$I$2:$I$24,0),3)</f>
        <v>Cymraeg (iaith gyntaf) / Welsh (first language)Ceredigion</v>
      </c>
      <c r="C11" s="78" t="s">
        <v>305</v>
      </c>
      <c r="D11" s="84">
        <v>667</v>
      </c>
      <c r="E11" s="78" t="s">
        <v>313</v>
      </c>
      <c r="F11" s="79">
        <v>417</v>
      </c>
      <c r="G11" s="79">
        <v>438</v>
      </c>
      <c r="H11" s="79">
        <v>448</v>
      </c>
      <c r="I11" s="79">
        <v>423</v>
      </c>
      <c r="J11" s="79">
        <v>429</v>
      </c>
      <c r="K11" s="79">
        <v>397</v>
      </c>
      <c r="L11" s="79">
        <v>451</v>
      </c>
      <c r="M11" s="79">
        <v>453</v>
      </c>
      <c r="N11" s="90">
        <v>445</v>
      </c>
      <c r="O11" s="90">
        <v>432</v>
      </c>
      <c r="P11" s="80">
        <v>56.580732700135684</v>
      </c>
      <c r="Q11" s="80">
        <v>57.859973579920741</v>
      </c>
      <c r="R11" s="80">
        <v>60.540540540540547</v>
      </c>
      <c r="S11" s="80">
        <v>60.601719197707737</v>
      </c>
      <c r="T11" s="80">
        <v>64.803625377643499</v>
      </c>
      <c r="U11" s="80">
        <v>62.916006339144218</v>
      </c>
      <c r="V11" s="80">
        <v>63.431786216596343</v>
      </c>
      <c r="W11" s="80">
        <v>63.004172461752439</v>
      </c>
      <c r="X11" s="92">
        <v>63.210227272727273</v>
      </c>
      <c r="Y11" s="92">
        <v>64.285714285714292</v>
      </c>
    </row>
    <row r="12" spans="1:25" x14ac:dyDescent="0.35">
      <c r="A12" t="str">
        <f>C12&amp;INDEX(Lookups!$B$2:$I$24,MATCH(D12,Lookups!$I$2:$I$24,0),1)</f>
        <v>Cymraeg (iaith gyntaf) / Welsh (first language)Sir Benfro</v>
      </c>
      <c r="B12" t="str">
        <f>C12&amp;INDEX(Lookups!$B$2:$I$24,MATCH(D12,Lookups!$I$2:$I$24,0),3)</f>
        <v>Cymraeg (iaith gyntaf) / Welsh (first language)Pembrokeshire</v>
      </c>
      <c r="C12" s="78" t="s">
        <v>305</v>
      </c>
      <c r="D12" s="84">
        <v>668</v>
      </c>
      <c r="E12" s="78" t="s">
        <v>314</v>
      </c>
      <c r="F12" s="79">
        <v>170</v>
      </c>
      <c r="G12" s="79">
        <v>176</v>
      </c>
      <c r="H12" s="79">
        <v>167</v>
      </c>
      <c r="I12" s="79">
        <v>186</v>
      </c>
      <c r="J12" s="79">
        <v>155</v>
      </c>
      <c r="K12" s="79">
        <v>169</v>
      </c>
      <c r="L12" s="79">
        <v>140</v>
      </c>
      <c r="M12" s="79">
        <v>130</v>
      </c>
      <c r="N12" s="90">
        <v>162</v>
      </c>
      <c r="O12" s="90">
        <v>155</v>
      </c>
      <c r="P12" s="80">
        <v>12.221423436376707</v>
      </c>
      <c r="Q12" s="80">
        <v>13.17365269461078</v>
      </c>
      <c r="R12" s="80">
        <v>12.986003110419908</v>
      </c>
      <c r="S12" s="80">
        <v>15.085158150851582</v>
      </c>
      <c r="T12" s="80">
        <v>13.537117903930133</v>
      </c>
      <c r="U12" s="80">
        <v>15.405651777575205</v>
      </c>
      <c r="V12" s="80">
        <v>12.334801762114537</v>
      </c>
      <c r="W12" s="80">
        <v>11.504424778761061</v>
      </c>
      <c r="X12" s="92">
        <v>14.323607427055704</v>
      </c>
      <c r="Y12" s="92">
        <v>12.684124386252046</v>
      </c>
    </row>
    <row r="13" spans="1:25" x14ac:dyDescent="0.35">
      <c r="A13" t="str">
        <f>C13&amp;INDEX(Lookups!$B$2:$I$24,MATCH(D13,Lookups!$I$2:$I$24,0),1)</f>
        <v>Cymraeg (iaith gyntaf) / Welsh (first language)Sir Gaerfyrddin</v>
      </c>
      <c r="B13" t="str">
        <f>C13&amp;INDEX(Lookups!$B$2:$I$24,MATCH(D13,Lookups!$I$2:$I$24,0),3)</f>
        <v>Cymraeg (iaith gyntaf) / Welsh (first language)Carmarthenshire</v>
      </c>
      <c r="C13" s="78" t="s">
        <v>305</v>
      </c>
      <c r="D13" s="84">
        <v>669</v>
      </c>
      <c r="E13" s="78" t="s">
        <v>315</v>
      </c>
      <c r="F13" s="79">
        <v>717</v>
      </c>
      <c r="G13" s="79">
        <v>687</v>
      </c>
      <c r="H13" s="79">
        <v>673</v>
      </c>
      <c r="I13" s="79">
        <v>709</v>
      </c>
      <c r="J13" s="79">
        <v>765</v>
      </c>
      <c r="K13" s="79">
        <v>752</v>
      </c>
      <c r="L13" s="79">
        <v>726</v>
      </c>
      <c r="M13" s="79">
        <v>744</v>
      </c>
      <c r="N13" s="90">
        <v>767</v>
      </c>
      <c r="O13" s="90">
        <v>758</v>
      </c>
      <c r="P13" s="80">
        <v>32.980680772769091</v>
      </c>
      <c r="Q13" s="80">
        <v>34.162108403779214</v>
      </c>
      <c r="R13" s="80">
        <v>34.127789046653149</v>
      </c>
      <c r="S13" s="80">
        <v>36.773858921161832</v>
      </c>
      <c r="T13" s="80">
        <v>40.497617787188986</v>
      </c>
      <c r="U13" s="80">
        <v>41.160372194854958</v>
      </c>
      <c r="V13" s="80">
        <v>38.617021276595743</v>
      </c>
      <c r="W13" s="80">
        <v>40.36896364622897</v>
      </c>
      <c r="X13" s="92">
        <v>40.689655172413794</v>
      </c>
      <c r="Y13" s="92">
        <v>38.911704312114992</v>
      </c>
    </row>
    <row r="14" spans="1:25" x14ac:dyDescent="0.35">
      <c r="A14" t="str">
        <f>C14&amp;INDEX(Lookups!$B$2:$I$24,MATCH(D14,Lookups!$I$2:$I$24,0),1)</f>
        <v>Cymraeg (iaith gyntaf) / Welsh (first language)Abertawe</v>
      </c>
      <c r="B14" t="str">
        <f>C14&amp;INDEX(Lookups!$B$2:$I$24,MATCH(D14,Lookups!$I$2:$I$24,0),3)</f>
        <v>Cymraeg (iaith gyntaf) / Welsh (first language)Swansea</v>
      </c>
      <c r="C14" s="78" t="s">
        <v>305</v>
      </c>
      <c r="D14" s="84">
        <v>670</v>
      </c>
      <c r="E14" s="78" t="s">
        <v>316</v>
      </c>
      <c r="F14" s="79">
        <v>234</v>
      </c>
      <c r="G14" s="79">
        <v>235</v>
      </c>
      <c r="H14" s="79">
        <v>223</v>
      </c>
      <c r="I14" s="79">
        <v>254</v>
      </c>
      <c r="J14" s="79">
        <v>228</v>
      </c>
      <c r="K14" s="79">
        <v>248</v>
      </c>
      <c r="L14" s="79">
        <v>271</v>
      </c>
      <c r="M14" s="79">
        <v>263</v>
      </c>
      <c r="N14" s="90">
        <v>292</v>
      </c>
      <c r="O14" s="90">
        <v>323</v>
      </c>
      <c r="P14" s="80">
        <v>8.7870822380773568</v>
      </c>
      <c r="Q14" s="80">
        <v>9.2556124458448217</v>
      </c>
      <c r="R14" s="80">
        <v>9.3540268456375841</v>
      </c>
      <c r="S14" s="80">
        <v>10.246066962484873</v>
      </c>
      <c r="T14" s="80">
        <v>9.4763092269326688</v>
      </c>
      <c r="U14" s="80">
        <v>10.562180579216355</v>
      </c>
      <c r="V14" s="80">
        <v>11.097461097461098</v>
      </c>
      <c r="W14" s="80">
        <v>10.831960461285007</v>
      </c>
      <c r="X14" s="92">
        <v>12.106135986733001</v>
      </c>
      <c r="Y14" s="92">
        <v>12.863401035444046</v>
      </c>
    </row>
    <row r="15" spans="1:25" x14ac:dyDescent="0.35">
      <c r="A15" t="str">
        <f>C15&amp;INDEX(Lookups!$B$2:$I$24,MATCH(D15,Lookups!$I$2:$I$24,0),1)</f>
        <v>Cymraeg (iaith gyntaf) / Welsh (first language)Castell-nedd Port Talbot</v>
      </c>
      <c r="B15" t="str">
        <f>C15&amp;INDEX(Lookups!$B$2:$I$24,MATCH(D15,Lookups!$I$2:$I$24,0),3)</f>
        <v>Cymraeg (iaith gyntaf) / Welsh (first language)Neath Port Talbot</v>
      </c>
      <c r="C15" s="78" t="s">
        <v>305</v>
      </c>
      <c r="D15" s="84">
        <v>671</v>
      </c>
      <c r="E15" s="78" t="s">
        <v>317</v>
      </c>
      <c r="F15" s="79">
        <v>156</v>
      </c>
      <c r="G15" s="79">
        <v>171</v>
      </c>
      <c r="H15" s="79">
        <v>145</v>
      </c>
      <c r="I15" s="79">
        <v>143</v>
      </c>
      <c r="J15" s="79">
        <v>172</v>
      </c>
      <c r="K15" s="79">
        <v>190</v>
      </c>
      <c r="L15" s="79">
        <v>166</v>
      </c>
      <c r="M15" s="79">
        <v>171</v>
      </c>
      <c r="N15" s="90">
        <v>196</v>
      </c>
      <c r="O15" s="90">
        <v>208</v>
      </c>
      <c r="P15" s="80">
        <v>9.6355775169857942</v>
      </c>
      <c r="Q15" s="80">
        <v>10.257948410317937</v>
      </c>
      <c r="R15" s="80">
        <v>9.4033722438391703</v>
      </c>
      <c r="S15" s="80">
        <v>9.4827586206896548</v>
      </c>
      <c r="T15" s="80">
        <v>11.574697173620457</v>
      </c>
      <c r="U15" s="80">
        <v>12.78600269179004</v>
      </c>
      <c r="V15" s="80">
        <v>11.401098901098901</v>
      </c>
      <c r="W15" s="80">
        <v>11.324503311258278</v>
      </c>
      <c r="X15" s="92">
        <v>12.106238418777023</v>
      </c>
      <c r="Y15" s="92">
        <v>13.057124921531701</v>
      </c>
    </row>
    <row r="16" spans="1:25" x14ac:dyDescent="0.35">
      <c r="A16" t="str">
        <f>C16&amp;INDEX(Lookups!$B$2:$I$24,MATCH(D16,Lookups!$I$2:$I$24,0),1)</f>
        <v>Cymraeg (iaith gyntaf) / Welsh (first language)Pen-y-bont ar Ogwr</v>
      </c>
      <c r="B16" t="str">
        <f>C16&amp;INDEX(Lookups!$B$2:$I$24,MATCH(D16,Lookups!$I$2:$I$24,0),3)</f>
        <v>Cymraeg (iaith gyntaf) / Welsh (first language)Bridgend</v>
      </c>
      <c r="C16" s="78" t="s">
        <v>305</v>
      </c>
      <c r="D16" s="84">
        <v>672</v>
      </c>
      <c r="E16" s="78" t="s">
        <v>318</v>
      </c>
      <c r="F16" s="79">
        <v>110</v>
      </c>
      <c r="G16" s="79">
        <v>94</v>
      </c>
      <c r="H16" s="79">
        <v>73</v>
      </c>
      <c r="I16" s="79">
        <v>92</v>
      </c>
      <c r="J16" s="79">
        <v>99</v>
      </c>
      <c r="K16" s="79">
        <v>73</v>
      </c>
      <c r="L16" s="79">
        <v>99</v>
      </c>
      <c r="M16" s="79">
        <v>100</v>
      </c>
      <c r="N16" s="90">
        <v>98</v>
      </c>
      <c r="O16" s="90">
        <v>100</v>
      </c>
      <c r="P16" s="80">
        <v>6.1213132999443518</v>
      </c>
      <c r="Q16" s="80">
        <v>5.5952380952380958</v>
      </c>
      <c r="R16" s="80">
        <v>4.5145330859616575</v>
      </c>
      <c r="S16" s="80">
        <v>6.0170045781556576</v>
      </c>
      <c r="T16" s="80">
        <v>6.0513447432762835</v>
      </c>
      <c r="U16" s="80">
        <v>5.0694444444444446</v>
      </c>
      <c r="V16" s="80">
        <v>6.7118644067796609</v>
      </c>
      <c r="W16" s="80">
        <v>6.8965517241379306</v>
      </c>
      <c r="X16" s="92">
        <v>6.102117061021171</v>
      </c>
      <c r="Y16" s="92">
        <v>6.5963060686015833</v>
      </c>
    </row>
    <row r="17" spans="1:25" x14ac:dyDescent="0.35">
      <c r="A17" t="str">
        <f>C17&amp;INDEX(Lookups!$B$2:$I$24,MATCH(D17,Lookups!$I$2:$I$24,0),1)</f>
        <v>Cymraeg (iaith gyntaf) / Welsh (first language)Bro Morgannwg</v>
      </c>
      <c r="B17" t="str">
        <f>C17&amp;INDEX(Lookups!$B$2:$I$24,MATCH(D17,Lookups!$I$2:$I$24,0),3)</f>
        <v>Cymraeg (iaith gyntaf) / Welsh (first language)The Vale of Glamorgan</v>
      </c>
      <c r="C17" s="78" t="s">
        <v>305</v>
      </c>
      <c r="D17" s="84">
        <v>673</v>
      </c>
      <c r="E17" s="78" t="s">
        <v>319</v>
      </c>
      <c r="F17" s="79">
        <v>121</v>
      </c>
      <c r="G17" s="79">
        <v>133</v>
      </c>
      <c r="H17" s="79">
        <v>138</v>
      </c>
      <c r="I17" s="79">
        <v>128</v>
      </c>
      <c r="J17" s="79">
        <v>121</v>
      </c>
      <c r="K17" s="79">
        <v>117</v>
      </c>
      <c r="L17" s="79">
        <v>156</v>
      </c>
      <c r="M17" s="79">
        <v>152</v>
      </c>
      <c r="N17" s="90">
        <v>157</v>
      </c>
      <c r="O17" s="90">
        <v>161</v>
      </c>
      <c r="P17" s="80">
        <v>7.4096754439681574</v>
      </c>
      <c r="Q17" s="80">
        <v>8.364779874213836</v>
      </c>
      <c r="R17" s="80">
        <v>8.8461538461538467</v>
      </c>
      <c r="S17" s="80">
        <v>8.4155161078237999</v>
      </c>
      <c r="T17" s="80">
        <v>8.618233618233619</v>
      </c>
      <c r="U17" s="80">
        <v>8.3810888252148992</v>
      </c>
      <c r="V17" s="80">
        <v>10.469798657718121</v>
      </c>
      <c r="W17" s="80">
        <v>10.41095890410959</v>
      </c>
      <c r="X17" s="92">
        <v>10.248041775456919</v>
      </c>
      <c r="Y17" s="92">
        <v>10.367031551835158</v>
      </c>
    </row>
    <row r="18" spans="1:25" x14ac:dyDescent="0.35">
      <c r="A18" t="str">
        <f>C18&amp;INDEX(Lookups!$B$2:$I$24,MATCH(D18,Lookups!$I$2:$I$24,0),1)</f>
        <v>Cymraeg (iaith gyntaf) / Welsh (first language)Rhondda Cynon Taf</v>
      </c>
      <c r="B18" t="str">
        <f>C18&amp;INDEX(Lookups!$B$2:$I$24,MATCH(D18,Lookups!$I$2:$I$24,0),3)</f>
        <v>Cymraeg (iaith gyntaf) / Welsh (first language)Rhondda Cynon Taf</v>
      </c>
      <c r="C18" s="78" t="s">
        <v>305</v>
      </c>
      <c r="D18" s="84">
        <v>674</v>
      </c>
      <c r="E18" s="78" t="s">
        <v>320</v>
      </c>
      <c r="F18" s="79">
        <v>481</v>
      </c>
      <c r="G18" s="79">
        <v>497</v>
      </c>
      <c r="H18" s="79">
        <v>470</v>
      </c>
      <c r="I18" s="79">
        <v>482</v>
      </c>
      <c r="J18" s="79">
        <v>482</v>
      </c>
      <c r="K18" s="79">
        <v>426</v>
      </c>
      <c r="L18" s="79">
        <v>479</v>
      </c>
      <c r="M18" s="79">
        <v>482</v>
      </c>
      <c r="N18" s="90">
        <v>503</v>
      </c>
      <c r="O18" s="90">
        <v>502</v>
      </c>
      <c r="P18" s="80">
        <v>15.786019035116508</v>
      </c>
      <c r="Q18" s="80">
        <v>17.718360071301248</v>
      </c>
      <c r="R18" s="80">
        <v>17.165814463111762</v>
      </c>
      <c r="S18" s="80">
        <v>18.250662627792501</v>
      </c>
      <c r="T18" s="80">
        <v>18.747569039284325</v>
      </c>
      <c r="U18" s="80">
        <v>17.191283292978206</v>
      </c>
      <c r="V18" s="80">
        <v>17.317425885755604</v>
      </c>
      <c r="W18" s="80">
        <v>18.467432950191569</v>
      </c>
      <c r="X18" s="92">
        <v>17.983553807651056</v>
      </c>
      <c r="Y18" s="92">
        <v>17.626404494382022</v>
      </c>
    </row>
    <row r="19" spans="1:25" x14ac:dyDescent="0.35">
      <c r="A19" t="str">
        <f>C19&amp;INDEX(Lookups!$B$2:$I$24,MATCH(D19,Lookups!$I$2:$I$24,0),1)</f>
        <v>Cymraeg (iaith gyntaf) / Welsh (first language)Merthyr Tudful</v>
      </c>
      <c r="B19" t="str">
        <f>C19&amp;INDEX(Lookups!$B$2:$I$24,MATCH(D19,Lookups!$I$2:$I$24,0),3)</f>
        <v>Cymraeg (iaith gyntaf) / Welsh (first language)Merthyr Tydfil</v>
      </c>
      <c r="C19" s="78" t="s">
        <v>305</v>
      </c>
      <c r="D19" s="84">
        <v>675</v>
      </c>
      <c r="E19" s="78" t="s">
        <v>321</v>
      </c>
      <c r="F19" s="79">
        <v>0</v>
      </c>
      <c r="G19" s="79">
        <v>0</v>
      </c>
      <c r="H19" s="79">
        <v>0</v>
      </c>
      <c r="I19" s="79">
        <v>0</v>
      </c>
      <c r="J19" s="79">
        <v>0</v>
      </c>
      <c r="K19" s="79">
        <v>0</v>
      </c>
      <c r="L19" s="79">
        <v>0</v>
      </c>
      <c r="M19" s="79">
        <v>0</v>
      </c>
      <c r="N19" s="90">
        <v>0</v>
      </c>
      <c r="O19" s="90">
        <v>0</v>
      </c>
      <c r="P19" s="81">
        <v>0</v>
      </c>
      <c r="Q19" s="81">
        <v>0</v>
      </c>
      <c r="R19" s="81">
        <v>0</v>
      </c>
      <c r="S19" s="81">
        <v>0</v>
      </c>
      <c r="T19" s="81">
        <v>0</v>
      </c>
      <c r="U19" s="81">
        <v>0</v>
      </c>
      <c r="V19" s="81">
        <v>0</v>
      </c>
      <c r="W19" s="81">
        <v>0</v>
      </c>
      <c r="X19" s="92">
        <v>0</v>
      </c>
      <c r="Y19" s="92">
        <v>0</v>
      </c>
    </row>
    <row r="20" spans="1:25" x14ac:dyDescent="0.35">
      <c r="A20" t="str">
        <f>C20&amp;INDEX(Lookups!$B$2:$I$24,MATCH(D20,Lookups!$I$2:$I$24,0),1)</f>
        <v>Cymraeg (iaith gyntaf) / Welsh (first language)Caerffili</v>
      </c>
      <c r="B20" t="str">
        <f>C20&amp;INDEX(Lookups!$B$2:$I$24,MATCH(D20,Lookups!$I$2:$I$24,0),3)</f>
        <v>Cymraeg (iaith gyntaf) / Welsh (first language)Caerphilly</v>
      </c>
      <c r="C20" s="78" t="s">
        <v>305</v>
      </c>
      <c r="D20" s="84">
        <v>676</v>
      </c>
      <c r="E20" s="78" t="s">
        <v>322</v>
      </c>
      <c r="F20" s="79">
        <v>211</v>
      </c>
      <c r="G20" s="79">
        <v>225</v>
      </c>
      <c r="H20" s="79">
        <v>225</v>
      </c>
      <c r="I20" s="79">
        <v>224</v>
      </c>
      <c r="J20" s="79">
        <v>201</v>
      </c>
      <c r="K20" s="79">
        <v>234</v>
      </c>
      <c r="L20" s="79">
        <v>221</v>
      </c>
      <c r="M20" s="79">
        <v>279</v>
      </c>
      <c r="N20" s="90">
        <v>265</v>
      </c>
      <c r="O20" s="90">
        <v>287</v>
      </c>
      <c r="P20" s="80">
        <v>9.2543859649122808</v>
      </c>
      <c r="Q20" s="80">
        <v>10.455390334572492</v>
      </c>
      <c r="R20" s="80">
        <v>11.380880121396055</v>
      </c>
      <c r="S20" s="80">
        <v>10.9375</v>
      </c>
      <c r="T20" s="80">
        <v>10.223804679552391</v>
      </c>
      <c r="U20" s="80">
        <v>12.328767123287671</v>
      </c>
      <c r="V20" s="80">
        <v>11.144730206757439</v>
      </c>
      <c r="W20" s="80">
        <v>14.076690211907165</v>
      </c>
      <c r="X20" s="92">
        <v>14.036016949152541</v>
      </c>
      <c r="Y20" s="92">
        <v>14.465725806451612</v>
      </c>
    </row>
    <row r="21" spans="1:25" x14ac:dyDescent="0.35">
      <c r="A21" t="str">
        <f>C21&amp;INDEX(Lookups!$B$2:$I$24,MATCH(D21,Lookups!$I$2:$I$24,0),1)</f>
        <v>Cymraeg (iaith gyntaf) / Welsh (first language)Blaenau Gwent</v>
      </c>
      <c r="B21" t="str">
        <f>C21&amp;INDEX(Lookups!$B$2:$I$24,MATCH(D21,Lookups!$I$2:$I$24,0),3)</f>
        <v>Cymraeg (iaith gyntaf) / Welsh (first language)Blaenau Gwent</v>
      </c>
      <c r="C21" s="78" t="s">
        <v>305</v>
      </c>
      <c r="D21" s="84">
        <v>677</v>
      </c>
      <c r="E21" s="78" t="s">
        <v>323</v>
      </c>
      <c r="F21" s="79">
        <v>0</v>
      </c>
      <c r="G21" s="79">
        <v>0</v>
      </c>
      <c r="H21" s="79">
        <v>0</v>
      </c>
      <c r="I21" s="79">
        <v>0</v>
      </c>
      <c r="J21" s="79">
        <v>0</v>
      </c>
      <c r="K21" s="79">
        <v>0</v>
      </c>
      <c r="L21" s="79">
        <v>0</v>
      </c>
      <c r="M21" s="79">
        <v>0</v>
      </c>
      <c r="N21" s="90">
        <v>0</v>
      </c>
      <c r="O21" s="90">
        <v>0</v>
      </c>
      <c r="P21" s="81">
        <v>0</v>
      </c>
      <c r="Q21" s="81">
        <v>0</v>
      </c>
      <c r="R21" s="81">
        <v>0</v>
      </c>
      <c r="S21" s="81">
        <v>0</v>
      </c>
      <c r="T21" s="81">
        <v>0</v>
      </c>
      <c r="U21" s="81">
        <v>0</v>
      </c>
      <c r="V21" s="81">
        <v>0</v>
      </c>
      <c r="W21" s="81">
        <v>0</v>
      </c>
      <c r="X21" s="93">
        <v>0</v>
      </c>
      <c r="Y21" s="93">
        <v>0</v>
      </c>
    </row>
    <row r="22" spans="1:25" x14ac:dyDescent="0.35">
      <c r="A22" t="str">
        <f>C22&amp;INDEX(Lookups!$B$2:$I$24,MATCH(D22,Lookups!$I$2:$I$24,0),1)</f>
        <v>Cymraeg (iaith gyntaf) / Welsh (first language)Torfaen</v>
      </c>
      <c r="B22" t="str">
        <f>C22&amp;INDEX(Lookups!$B$2:$I$24,MATCH(D22,Lookups!$I$2:$I$24,0),3)</f>
        <v>Cymraeg (iaith gyntaf) / Welsh (first language)Torfaen</v>
      </c>
      <c r="C22" s="78" t="s">
        <v>305</v>
      </c>
      <c r="D22" s="84">
        <v>678</v>
      </c>
      <c r="E22" s="78" t="s">
        <v>324</v>
      </c>
      <c r="F22" s="79">
        <v>150</v>
      </c>
      <c r="G22" s="79">
        <v>160</v>
      </c>
      <c r="H22" s="79">
        <v>183</v>
      </c>
      <c r="I22" s="79">
        <v>132</v>
      </c>
      <c r="J22" s="79">
        <v>121</v>
      </c>
      <c r="K22" s="79">
        <v>151</v>
      </c>
      <c r="L22" s="79">
        <v>157</v>
      </c>
      <c r="M22" s="79">
        <v>154</v>
      </c>
      <c r="N22" s="90">
        <v>104</v>
      </c>
      <c r="O22" s="90">
        <v>105</v>
      </c>
      <c r="P22" s="80">
        <v>10.676156583629894</v>
      </c>
      <c r="Q22" s="80">
        <v>12.678288431061807</v>
      </c>
      <c r="R22" s="80">
        <v>14.963205233033525</v>
      </c>
      <c r="S22" s="80">
        <v>12.165898617511521</v>
      </c>
      <c r="T22" s="80">
        <v>11.350844277673545</v>
      </c>
      <c r="U22" s="80">
        <v>14.165103189493433</v>
      </c>
      <c r="V22" s="80">
        <v>15.139826422372227</v>
      </c>
      <c r="W22" s="80">
        <v>14.232902033271719</v>
      </c>
      <c r="X22" s="92">
        <v>9.4032549728752262</v>
      </c>
      <c r="Y22" s="92">
        <v>9.36663693131133</v>
      </c>
    </row>
    <row r="23" spans="1:25" x14ac:dyDescent="0.35">
      <c r="A23" t="str">
        <f>C23&amp;INDEX(Lookups!$B$2:$I$24,MATCH(D23,Lookups!$I$2:$I$24,0),1)</f>
        <v>Cymraeg (iaith gyntaf) / Welsh (first language)Sir Fynwy</v>
      </c>
      <c r="B23" t="str">
        <f>C23&amp;INDEX(Lookups!$B$2:$I$24,MATCH(D23,Lookups!$I$2:$I$24,0),3)</f>
        <v>Cymraeg (iaith gyntaf) / Welsh (first language)Monmouthshire</v>
      </c>
      <c r="C23" s="78" t="s">
        <v>305</v>
      </c>
      <c r="D23" s="84">
        <v>679</v>
      </c>
      <c r="E23" s="78" t="s">
        <v>325</v>
      </c>
      <c r="F23" s="79">
        <v>0</v>
      </c>
      <c r="G23" s="79">
        <v>0</v>
      </c>
      <c r="H23" s="79">
        <v>0</v>
      </c>
      <c r="I23" s="79">
        <v>0</v>
      </c>
      <c r="J23" s="79">
        <v>0</v>
      </c>
      <c r="K23" s="79">
        <v>0</v>
      </c>
      <c r="L23" s="79">
        <v>0</v>
      </c>
      <c r="M23" s="79">
        <v>0</v>
      </c>
      <c r="N23" s="91" t="s">
        <v>391</v>
      </c>
      <c r="O23" s="90">
        <v>0</v>
      </c>
      <c r="P23" s="81">
        <v>0</v>
      </c>
      <c r="Q23" s="81">
        <v>0</v>
      </c>
      <c r="R23" s="81">
        <v>0</v>
      </c>
      <c r="S23" s="81">
        <v>0</v>
      </c>
      <c r="T23" s="81">
        <v>0</v>
      </c>
      <c r="U23" s="81">
        <v>0</v>
      </c>
      <c r="V23" s="81">
        <v>0</v>
      </c>
      <c r="W23" s="81">
        <v>0</v>
      </c>
      <c r="X23" s="91" t="s">
        <v>391</v>
      </c>
      <c r="Y23" s="93">
        <v>0</v>
      </c>
    </row>
    <row r="24" spans="1:25" x14ac:dyDescent="0.35">
      <c r="A24" t="str">
        <f>C24&amp;INDEX(Lookups!$B$2:$I$24,MATCH(D24,Lookups!$I$2:$I$24,0),1)</f>
        <v>Cymraeg (iaith gyntaf) / Welsh (first language)Casnewydd</v>
      </c>
      <c r="B24" t="str">
        <f>C24&amp;INDEX(Lookups!$B$2:$I$24,MATCH(D24,Lookups!$I$2:$I$24,0),3)</f>
        <v>Cymraeg (iaith gyntaf) / Welsh (first language)Newport</v>
      </c>
      <c r="C24" s="78" t="s">
        <v>305</v>
      </c>
      <c r="D24" s="84">
        <v>680</v>
      </c>
      <c r="E24" s="78" t="s">
        <v>326</v>
      </c>
      <c r="F24" s="79">
        <v>0</v>
      </c>
      <c r="G24" s="79">
        <v>0</v>
      </c>
      <c r="H24" s="79">
        <v>0</v>
      </c>
      <c r="I24" s="79">
        <v>0</v>
      </c>
      <c r="J24" s="79">
        <v>0</v>
      </c>
      <c r="K24" s="79">
        <v>0</v>
      </c>
      <c r="L24" s="79">
        <v>0</v>
      </c>
      <c r="M24" s="79">
        <v>0</v>
      </c>
      <c r="N24" s="90">
        <v>75</v>
      </c>
      <c r="O24" s="90">
        <v>63</v>
      </c>
      <c r="P24" s="81">
        <v>0</v>
      </c>
      <c r="Q24" s="81">
        <v>0</v>
      </c>
      <c r="R24" s="81">
        <v>0</v>
      </c>
      <c r="S24" s="81">
        <v>0</v>
      </c>
      <c r="T24" s="81">
        <v>0</v>
      </c>
      <c r="U24" s="81">
        <v>0</v>
      </c>
      <c r="V24" s="81">
        <v>0</v>
      </c>
      <c r="W24" s="81">
        <v>0</v>
      </c>
      <c r="X24" s="92">
        <v>4.3053960964408722</v>
      </c>
      <c r="Y24" s="92">
        <v>3.5917901938426455</v>
      </c>
    </row>
    <row r="25" spans="1:25" x14ac:dyDescent="0.35">
      <c r="A25" t="str">
        <f>C25&amp;INDEX(Lookups!$B$2:$I$24,MATCH(D25,Lookups!$I$2:$I$24,0),1)</f>
        <v>Cymraeg (iaith gyntaf) / Welsh (first language)Caerdydd</v>
      </c>
      <c r="B25" t="str">
        <f>C25&amp;INDEX(Lookups!$B$2:$I$24,MATCH(D25,Lookups!$I$2:$I$24,0),3)</f>
        <v>Cymraeg (iaith gyntaf) / Welsh (first language)Cardiff</v>
      </c>
      <c r="C25" s="78" t="s">
        <v>305</v>
      </c>
      <c r="D25" s="84">
        <v>681</v>
      </c>
      <c r="E25" s="78" t="s">
        <v>327</v>
      </c>
      <c r="F25" s="79">
        <v>358</v>
      </c>
      <c r="G25" s="79">
        <v>377</v>
      </c>
      <c r="H25" s="79">
        <v>372</v>
      </c>
      <c r="I25" s="79">
        <v>361</v>
      </c>
      <c r="J25" s="79">
        <v>377</v>
      </c>
      <c r="K25" s="79">
        <v>407</v>
      </c>
      <c r="L25" s="79">
        <v>433</v>
      </c>
      <c r="M25" s="79">
        <v>448</v>
      </c>
      <c r="N25" s="90">
        <v>465</v>
      </c>
      <c r="O25" s="90">
        <v>518</v>
      </c>
      <c r="P25" s="80">
        <v>10.305123776626367</v>
      </c>
      <c r="Q25" s="80">
        <v>10.695035460992909</v>
      </c>
      <c r="R25" s="80">
        <v>11.191335740072201</v>
      </c>
      <c r="S25" s="80">
        <v>10.889894419306184</v>
      </c>
      <c r="T25" s="80">
        <v>11.483399329881207</v>
      </c>
      <c r="U25" s="80">
        <v>12.604521523691545</v>
      </c>
      <c r="V25" s="80">
        <v>12.814442142645754</v>
      </c>
      <c r="W25" s="80">
        <v>13.725490196078432</v>
      </c>
      <c r="X25" s="92">
        <v>13.176537262680647</v>
      </c>
      <c r="Y25" s="92">
        <v>13.84286477819348</v>
      </c>
    </row>
    <row r="26" spans="1:25" x14ac:dyDescent="0.35">
      <c r="A26" t="str">
        <f>C26&amp;INDEX(Lookups!$B$2:$I$24,MATCH(D26,Lookups!$I$2:$I$24,0),1)</f>
        <v>Cymraeg (iaith gyntaf) / Welsh (first language)Cymru</v>
      </c>
      <c r="B26" t="str">
        <f>C26&amp;INDEX(Lookups!$B$2:$I$24,MATCH(D26,Lookups!$I$2:$I$24,0),3)</f>
        <v>Cymraeg (iaith gyntaf) / Welsh (first language)Wales</v>
      </c>
      <c r="C26" s="78" t="s">
        <v>305</v>
      </c>
      <c r="D26" s="78">
        <v>999</v>
      </c>
      <c r="E26" s="78" t="s">
        <v>122</v>
      </c>
      <c r="F26" s="79">
        <v>5580</v>
      </c>
      <c r="G26" s="79">
        <v>5541</v>
      </c>
      <c r="H26" s="79">
        <v>5444</v>
      </c>
      <c r="I26" s="79">
        <v>5285</v>
      </c>
      <c r="J26" s="79">
        <v>5365</v>
      </c>
      <c r="K26" s="79">
        <v>5266</v>
      </c>
      <c r="L26" s="79">
        <v>5385</v>
      </c>
      <c r="M26" s="79">
        <v>5515</v>
      </c>
      <c r="N26" s="90">
        <v>5782</v>
      </c>
      <c r="O26" s="90">
        <v>5972</v>
      </c>
      <c r="P26" s="80">
        <v>15.238823497282683</v>
      </c>
      <c r="Q26" s="80">
        <v>15.755800727934485</v>
      </c>
      <c r="R26" s="80">
        <v>16.009881190448183</v>
      </c>
      <c r="S26" s="80">
        <v>16.388613247333168</v>
      </c>
      <c r="T26" s="80">
        <v>17.097421842633608</v>
      </c>
      <c r="U26" s="80">
        <v>17.338908827499917</v>
      </c>
      <c r="V26" s="80">
        <v>17.178129386244738</v>
      </c>
      <c r="W26" s="80">
        <v>17.850207146556187</v>
      </c>
      <c r="X26" s="92">
        <v>18.038873116400961</v>
      </c>
      <c r="Y26" s="92">
        <v>18.096421320566044</v>
      </c>
    </row>
    <row r="27" spans="1:25" x14ac:dyDescent="0.35">
      <c r="A27" t="str">
        <f>C27&amp;INDEX(Lookups!$B$2:$I$24,MATCH(D27,Lookups!$I$2:$I$24,0),1)</f>
        <v>Cymraeg (ail iaith) / Welsh (second language)Ynys Môn</v>
      </c>
      <c r="B27" t="str">
        <f>C27&amp;INDEX(Lookups!$B$2:$I$24,MATCH(D27,Lookups!$I$2:$I$24,0),3)</f>
        <v>Cymraeg (ail iaith) / Welsh (second language)Isle of Anglesey</v>
      </c>
      <c r="C27" s="78" t="s">
        <v>328</v>
      </c>
      <c r="D27" s="84">
        <v>660</v>
      </c>
      <c r="E27" s="78" t="s">
        <v>306</v>
      </c>
      <c r="F27" s="79">
        <v>246</v>
      </c>
      <c r="G27" s="79">
        <v>193</v>
      </c>
      <c r="H27" s="79">
        <v>239</v>
      </c>
      <c r="I27" s="79">
        <v>185</v>
      </c>
      <c r="J27" s="79">
        <v>207</v>
      </c>
      <c r="K27" s="79">
        <v>202</v>
      </c>
      <c r="L27" s="79">
        <v>187</v>
      </c>
      <c r="M27" s="79">
        <v>182</v>
      </c>
      <c r="N27" s="90">
        <v>161</v>
      </c>
      <c r="O27" s="90">
        <v>186</v>
      </c>
      <c r="P27" s="80">
        <v>33.837689133425037</v>
      </c>
      <c r="Q27" s="80">
        <v>29.555895865237364</v>
      </c>
      <c r="R27" s="80">
        <v>35.043988269794724</v>
      </c>
      <c r="S27" s="80">
        <v>29.983792544570502</v>
      </c>
      <c r="T27" s="80">
        <v>31.993817619783616</v>
      </c>
      <c r="U27" s="80">
        <v>31.661442006269592</v>
      </c>
      <c r="V27" s="80">
        <v>30.456026058631924</v>
      </c>
      <c r="W27" s="80">
        <v>28.526645768025077</v>
      </c>
      <c r="X27" s="92">
        <v>24.731182795698924</v>
      </c>
      <c r="Y27" s="92">
        <v>28.926905132192847</v>
      </c>
    </row>
    <row r="28" spans="1:25" x14ac:dyDescent="0.35">
      <c r="A28" t="str">
        <f>C28&amp;INDEX(Lookups!$B$2:$I$24,MATCH(D28,Lookups!$I$2:$I$24,0),1)</f>
        <v>Cymraeg (ail iaith) / Welsh (second language)Gwynedd</v>
      </c>
      <c r="B28" t="str">
        <f>C28&amp;INDEX(Lookups!$B$2:$I$24,MATCH(D28,Lookups!$I$2:$I$24,0),3)</f>
        <v>Cymraeg (ail iaith) / Welsh (second language)Gwynedd</v>
      </c>
      <c r="C28" s="78" t="s">
        <v>328</v>
      </c>
      <c r="D28" s="84">
        <v>661</v>
      </c>
      <c r="E28" s="78" t="s">
        <v>307</v>
      </c>
      <c r="F28" s="79">
        <v>210</v>
      </c>
      <c r="G28" s="79">
        <v>155</v>
      </c>
      <c r="H28" s="79">
        <v>211</v>
      </c>
      <c r="I28" s="79">
        <v>213</v>
      </c>
      <c r="J28" s="79">
        <v>176</v>
      </c>
      <c r="K28" s="79">
        <v>186</v>
      </c>
      <c r="L28" s="79">
        <v>205</v>
      </c>
      <c r="M28" s="79">
        <v>224</v>
      </c>
      <c r="N28" s="90">
        <v>218</v>
      </c>
      <c r="O28" s="90">
        <v>228</v>
      </c>
      <c r="P28" s="80">
        <v>14.9041873669269</v>
      </c>
      <c r="Q28" s="80">
        <v>11.662904439428141</v>
      </c>
      <c r="R28" s="80">
        <v>16.106870229007633</v>
      </c>
      <c r="S28" s="80">
        <v>16.627634660421545</v>
      </c>
      <c r="T28" s="80">
        <v>14.605809128630707</v>
      </c>
      <c r="U28" s="80">
        <v>16.27296587926509</v>
      </c>
      <c r="V28" s="80">
        <v>17.506404782237404</v>
      </c>
      <c r="W28" s="80">
        <v>19.770520741394527</v>
      </c>
      <c r="X28" s="92">
        <v>17.883511074651352</v>
      </c>
      <c r="Y28" s="92">
        <v>17.404580152671755</v>
      </c>
    </row>
    <row r="29" spans="1:25" x14ac:dyDescent="0.35">
      <c r="A29" t="str">
        <f>C29&amp;INDEX(Lookups!$B$2:$I$24,MATCH(D29,Lookups!$I$2:$I$24,0),1)</f>
        <v>Cymraeg (ail iaith) / Welsh (second language)Conwy</v>
      </c>
      <c r="B29" t="str">
        <f>C29&amp;INDEX(Lookups!$B$2:$I$24,MATCH(D29,Lookups!$I$2:$I$24,0),3)</f>
        <v>Cymraeg (ail iaith) / Welsh (second language)Conwy</v>
      </c>
      <c r="C29" s="78" t="s">
        <v>328</v>
      </c>
      <c r="D29" s="84">
        <v>662</v>
      </c>
      <c r="E29" s="78" t="s">
        <v>308</v>
      </c>
      <c r="F29" s="79">
        <v>749</v>
      </c>
      <c r="G29" s="79">
        <v>686</v>
      </c>
      <c r="H29" s="79">
        <v>676</v>
      </c>
      <c r="I29" s="79">
        <v>712</v>
      </c>
      <c r="J29" s="79">
        <v>681</v>
      </c>
      <c r="K29" s="79">
        <v>653</v>
      </c>
      <c r="L29" s="79">
        <v>801</v>
      </c>
      <c r="M29" s="79">
        <v>788</v>
      </c>
      <c r="N29" s="90">
        <v>790</v>
      </c>
      <c r="O29" s="90">
        <v>791</v>
      </c>
      <c r="P29" s="80">
        <v>59.11602209944752</v>
      </c>
      <c r="Q29" s="80">
        <v>56.788079470198674</v>
      </c>
      <c r="R29" s="80">
        <v>58.88501742160279</v>
      </c>
      <c r="S29" s="80">
        <v>61.43226919758412</v>
      </c>
      <c r="T29" s="80">
        <v>60.912343470483009</v>
      </c>
      <c r="U29" s="80">
        <v>62.013295346628681</v>
      </c>
      <c r="V29" s="80">
        <v>74.929840972871844</v>
      </c>
      <c r="W29" s="80">
        <v>76.135265700483089</v>
      </c>
      <c r="X29" s="92">
        <v>72.811059907834107</v>
      </c>
      <c r="Y29" s="92">
        <v>70.814682184422566</v>
      </c>
    </row>
    <row r="30" spans="1:25" x14ac:dyDescent="0.35">
      <c r="A30" t="str">
        <f>C30&amp;INDEX(Lookups!$B$2:$I$24,MATCH(D30,Lookups!$I$2:$I$24,0),1)</f>
        <v>Cymraeg (ail iaith) / Welsh (second language)Sir Ddinbych</v>
      </c>
      <c r="B30" t="str">
        <f>C30&amp;INDEX(Lookups!$B$2:$I$24,MATCH(D30,Lookups!$I$2:$I$24,0),3)</f>
        <v>Cymraeg (ail iaith) / Welsh (second language)Denbighshire</v>
      </c>
      <c r="C30" s="78" t="s">
        <v>328</v>
      </c>
      <c r="D30" s="84">
        <v>663</v>
      </c>
      <c r="E30" s="78" t="s">
        <v>309</v>
      </c>
      <c r="F30" s="79">
        <v>252</v>
      </c>
      <c r="G30" s="79">
        <v>293</v>
      </c>
      <c r="H30" s="79">
        <v>388</v>
      </c>
      <c r="I30" s="79">
        <v>470</v>
      </c>
      <c r="J30" s="79">
        <v>579</v>
      </c>
      <c r="K30" s="79">
        <v>550</v>
      </c>
      <c r="L30" s="79">
        <v>724</v>
      </c>
      <c r="M30" s="79">
        <v>741</v>
      </c>
      <c r="N30" s="90">
        <v>767</v>
      </c>
      <c r="O30" s="90">
        <v>709</v>
      </c>
      <c r="P30" s="80">
        <v>20.095693779904305</v>
      </c>
      <c r="Q30" s="80">
        <v>23.421262989608312</v>
      </c>
      <c r="R30" s="80">
        <v>31.214802896218824</v>
      </c>
      <c r="S30" s="80">
        <v>42.001787310098301</v>
      </c>
      <c r="T30" s="80">
        <v>48.902027027027032</v>
      </c>
      <c r="U30" s="80">
        <v>49.151027703306518</v>
      </c>
      <c r="V30" s="80">
        <v>64.014146772767461</v>
      </c>
      <c r="W30" s="80">
        <v>69.839773798303483</v>
      </c>
      <c r="X30" s="92">
        <v>67.816091954022994</v>
      </c>
      <c r="Y30" s="92">
        <v>58.45012366034625</v>
      </c>
    </row>
    <row r="31" spans="1:25" x14ac:dyDescent="0.35">
      <c r="A31" t="str">
        <f>C31&amp;INDEX(Lookups!$B$2:$I$24,MATCH(D31,Lookups!$I$2:$I$24,0),1)</f>
        <v>Cymraeg (ail iaith) / Welsh (second language)Sir y Fflint</v>
      </c>
      <c r="B31" t="str">
        <f>C31&amp;INDEX(Lookups!$B$2:$I$24,MATCH(D31,Lookups!$I$2:$I$24,0),3)</f>
        <v>Cymraeg (ail iaith) / Welsh (second language)Flintshire</v>
      </c>
      <c r="C31" s="78" t="s">
        <v>328</v>
      </c>
      <c r="D31" s="84">
        <v>664</v>
      </c>
      <c r="E31" s="78" t="s">
        <v>310</v>
      </c>
      <c r="F31" s="79">
        <v>277</v>
      </c>
      <c r="G31" s="79">
        <v>270</v>
      </c>
      <c r="H31" s="79">
        <v>212</v>
      </c>
      <c r="I31" s="79">
        <v>285</v>
      </c>
      <c r="J31" s="79">
        <v>332</v>
      </c>
      <c r="K31" s="79">
        <v>428</v>
      </c>
      <c r="L31" s="79">
        <v>1090</v>
      </c>
      <c r="M31" s="79">
        <v>1349</v>
      </c>
      <c r="N31" s="90">
        <v>1348</v>
      </c>
      <c r="O31" s="90">
        <v>1291</v>
      </c>
      <c r="P31" s="80">
        <v>15.303867403314916</v>
      </c>
      <c r="Q31" s="80">
        <v>15.552995391705068</v>
      </c>
      <c r="R31" s="80">
        <v>12.634088200238381</v>
      </c>
      <c r="S31" s="80">
        <v>17.647058823529413</v>
      </c>
      <c r="T31" s="80">
        <v>20.724094881398251</v>
      </c>
      <c r="U31" s="80">
        <v>27.365728900255753</v>
      </c>
      <c r="V31" s="80">
        <v>70.458952811893994</v>
      </c>
      <c r="W31" s="80">
        <v>83.684863523573199</v>
      </c>
      <c r="X31" s="92">
        <v>83.987538940809969</v>
      </c>
      <c r="Y31" s="92">
        <v>78.147699757869248</v>
      </c>
    </row>
    <row r="32" spans="1:25" x14ac:dyDescent="0.35">
      <c r="A32" t="str">
        <f>C32&amp;INDEX(Lookups!$B$2:$I$24,MATCH(D32,Lookups!$I$2:$I$24,0),1)</f>
        <v>Cymraeg (ail iaith) / Welsh (second language)Wrecsam</v>
      </c>
      <c r="B32" t="str">
        <f>C32&amp;INDEX(Lookups!$B$2:$I$24,MATCH(D32,Lookups!$I$2:$I$24,0),3)</f>
        <v>Cymraeg (ail iaith) / Welsh (second language)Wrexham</v>
      </c>
      <c r="C32" s="78" t="s">
        <v>328</v>
      </c>
      <c r="D32" s="84">
        <v>665</v>
      </c>
      <c r="E32" s="78" t="s">
        <v>311</v>
      </c>
      <c r="F32" s="79">
        <v>401</v>
      </c>
      <c r="G32" s="79">
        <v>490</v>
      </c>
      <c r="H32" s="79">
        <v>467</v>
      </c>
      <c r="I32" s="79">
        <v>583</v>
      </c>
      <c r="J32" s="79">
        <v>556</v>
      </c>
      <c r="K32" s="79">
        <v>494</v>
      </c>
      <c r="L32" s="79">
        <v>816</v>
      </c>
      <c r="M32" s="79">
        <v>878</v>
      </c>
      <c r="N32" s="90">
        <v>941</v>
      </c>
      <c r="O32" s="90">
        <v>927</v>
      </c>
      <c r="P32" s="80">
        <v>31.328125</v>
      </c>
      <c r="Q32" s="80">
        <v>38.491751767478398</v>
      </c>
      <c r="R32" s="80">
        <v>35.867895545314902</v>
      </c>
      <c r="S32" s="80">
        <v>44.98456790123457</v>
      </c>
      <c r="T32" s="80">
        <v>46.1028192371476</v>
      </c>
      <c r="U32" s="80">
        <v>44.827586206896555</v>
      </c>
      <c r="V32" s="80">
        <v>71.391076115485561</v>
      </c>
      <c r="W32" s="80">
        <v>77.975133214920064</v>
      </c>
      <c r="X32" s="92">
        <v>77.321281840591624</v>
      </c>
      <c r="Y32" s="92">
        <v>71.527777777777771</v>
      </c>
    </row>
    <row r="33" spans="1:25" x14ac:dyDescent="0.35">
      <c r="A33" t="str">
        <f>C33&amp;INDEX(Lookups!$B$2:$I$24,MATCH(D33,Lookups!$I$2:$I$24,0),1)</f>
        <v>Cymraeg (ail iaith) / Welsh (second language)Powys</v>
      </c>
      <c r="B33" t="str">
        <f>C33&amp;INDEX(Lookups!$B$2:$I$24,MATCH(D33,Lookups!$I$2:$I$24,0),3)</f>
        <v>Cymraeg (ail iaith) / Welsh (second language)Powys</v>
      </c>
      <c r="C33" s="78" t="s">
        <v>328</v>
      </c>
      <c r="D33" s="84">
        <v>666</v>
      </c>
      <c r="E33" s="78" t="s">
        <v>312</v>
      </c>
      <c r="F33" s="79">
        <v>751</v>
      </c>
      <c r="G33" s="79">
        <v>649</v>
      </c>
      <c r="H33" s="79">
        <v>736</v>
      </c>
      <c r="I33" s="79">
        <v>705</v>
      </c>
      <c r="J33" s="79">
        <v>643</v>
      </c>
      <c r="K33" s="79">
        <v>772</v>
      </c>
      <c r="L33" s="79">
        <v>934</v>
      </c>
      <c r="M33" s="79">
        <v>963</v>
      </c>
      <c r="N33" s="90">
        <v>982</v>
      </c>
      <c r="O33" s="90">
        <v>946</v>
      </c>
      <c r="P33" s="80">
        <v>49.472990777338602</v>
      </c>
      <c r="Q33" s="80">
        <v>44.452054794520549</v>
      </c>
      <c r="R33" s="80">
        <v>50.584192439862541</v>
      </c>
      <c r="S33" s="80">
        <v>53.571428571428569</v>
      </c>
      <c r="T33" s="80">
        <v>50.273651290070362</v>
      </c>
      <c r="U33" s="80">
        <v>62.815296989422301</v>
      </c>
      <c r="V33" s="80">
        <v>73.1974921630094</v>
      </c>
      <c r="W33" s="80">
        <v>76.30744849445324</v>
      </c>
      <c r="X33" s="92">
        <v>77.080062794348507</v>
      </c>
      <c r="Y33" s="92">
        <v>73.561430793157072</v>
      </c>
    </row>
    <row r="34" spans="1:25" x14ac:dyDescent="0.35">
      <c r="A34" t="str">
        <f>C34&amp;INDEX(Lookups!$B$2:$I$24,MATCH(D34,Lookups!$I$2:$I$24,0),1)</f>
        <v>Cymraeg (ail iaith) / Welsh (second language)Ceredigion</v>
      </c>
      <c r="B34" t="str">
        <f>C34&amp;INDEX(Lookups!$B$2:$I$24,MATCH(D34,Lookups!$I$2:$I$24,0),3)</f>
        <v>Cymraeg (ail iaith) / Welsh (second language)Ceredigion</v>
      </c>
      <c r="C34" s="78" t="s">
        <v>328</v>
      </c>
      <c r="D34" s="84">
        <v>667</v>
      </c>
      <c r="E34" s="78" t="s">
        <v>313</v>
      </c>
      <c r="F34" s="79">
        <v>226</v>
      </c>
      <c r="G34" s="79">
        <v>193</v>
      </c>
      <c r="H34" s="79">
        <v>185</v>
      </c>
      <c r="I34" s="79">
        <v>184</v>
      </c>
      <c r="J34" s="79">
        <v>151</v>
      </c>
      <c r="K34" s="79">
        <v>152</v>
      </c>
      <c r="L34" s="79">
        <v>207</v>
      </c>
      <c r="M34" s="79">
        <v>207</v>
      </c>
      <c r="N34" s="90">
        <v>201</v>
      </c>
      <c r="O34" s="90">
        <v>162</v>
      </c>
      <c r="P34" s="80">
        <v>30.664857530529172</v>
      </c>
      <c r="Q34" s="80">
        <v>25.495376486129455</v>
      </c>
      <c r="R34" s="80">
        <v>25</v>
      </c>
      <c r="S34" s="80">
        <v>26.361031518624639</v>
      </c>
      <c r="T34" s="80">
        <v>22.80966767371601</v>
      </c>
      <c r="U34" s="80">
        <v>24.088748019017434</v>
      </c>
      <c r="V34" s="80">
        <v>29.11392405063291</v>
      </c>
      <c r="W34" s="80">
        <v>28.789986091794155</v>
      </c>
      <c r="X34" s="92">
        <v>28.551136363636363</v>
      </c>
      <c r="Y34" s="92">
        <v>24.107142857142858</v>
      </c>
    </row>
    <row r="35" spans="1:25" x14ac:dyDescent="0.35">
      <c r="A35" t="str">
        <f>C35&amp;INDEX(Lookups!$B$2:$I$24,MATCH(D35,Lookups!$I$2:$I$24,0),1)</f>
        <v>Cymraeg (ail iaith) / Welsh (second language)Sir Benfro</v>
      </c>
      <c r="B35" t="str">
        <f>C35&amp;INDEX(Lookups!$B$2:$I$24,MATCH(D35,Lookups!$I$2:$I$24,0),3)</f>
        <v>Cymraeg (ail iaith) / Welsh (second language)Pembrokeshire</v>
      </c>
      <c r="C35" s="78" t="s">
        <v>328</v>
      </c>
      <c r="D35" s="84">
        <v>668</v>
      </c>
      <c r="E35" s="78" t="s">
        <v>314</v>
      </c>
      <c r="F35" s="79">
        <v>412</v>
      </c>
      <c r="G35" s="79">
        <v>534</v>
      </c>
      <c r="H35" s="79">
        <v>514</v>
      </c>
      <c r="I35" s="79">
        <v>547</v>
      </c>
      <c r="J35" s="79">
        <v>550</v>
      </c>
      <c r="K35" s="79">
        <v>538</v>
      </c>
      <c r="L35" s="79">
        <v>773</v>
      </c>
      <c r="M35" s="79">
        <v>789</v>
      </c>
      <c r="N35" s="90">
        <v>831</v>
      </c>
      <c r="O35" s="90">
        <v>830</v>
      </c>
      <c r="P35" s="80">
        <v>29.618979151689434</v>
      </c>
      <c r="Q35" s="80">
        <v>39.970059880239525</v>
      </c>
      <c r="R35" s="80">
        <v>39.968895800933126</v>
      </c>
      <c r="S35" s="80">
        <v>44.363341443633416</v>
      </c>
      <c r="T35" s="80">
        <v>48.034934497816593</v>
      </c>
      <c r="U35" s="80">
        <v>49.042844120328169</v>
      </c>
      <c r="V35" s="80">
        <v>68.105726872246692</v>
      </c>
      <c r="W35" s="80">
        <v>69.823008849557525</v>
      </c>
      <c r="X35" s="92">
        <v>73.474801061007952</v>
      </c>
      <c r="Y35" s="92">
        <v>67.921440261865797</v>
      </c>
    </row>
    <row r="36" spans="1:25" x14ac:dyDescent="0.35">
      <c r="A36" t="str">
        <f>C36&amp;INDEX(Lookups!$B$2:$I$24,MATCH(D36,Lookups!$I$2:$I$24,0),1)</f>
        <v>Cymraeg (ail iaith) / Welsh (second language)Sir Gaerfyrddin</v>
      </c>
      <c r="B36" t="str">
        <f>C36&amp;INDEX(Lookups!$B$2:$I$24,MATCH(D36,Lookups!$I$2:$I$24,0),3)</f>
        <v>Cymraeg (ail iaith) / Welsh (second language)Carmarthenshire</v>
      </c>
      <c r="C36" s="78" t="s">
        <v>328</v>
      </c>
      <c r="D36" s="84">
        <v>669</v>
      </c>
      <c r="E36" s="78" t="s">
        <v>315</v>
      </c>
      <c r="F36" s="79">
        <v>1215</v>
      </c>
      <c r="G36" s="79">
        <v>1130</v>
      </c>
      <c r="H36" s="79">
        <v>1088</v>
      </c>
      <c r="I36" s="79">
        <v>1002</v>
      </c>
      <c r="J36" s="79">
        <v>963</v>
      </c>
      <c r="K36" s="79">
        <v>932</v>
      </c>
      <c r="L36" s="79">
        <v>1002</v>
      </c>
      <c r="M36" s="79">
        <v>957</v>
      </c>
      <c r="N36" s="90">
        <v>990</v>
      </c>
      <c r="O36" s="90">
        <v>1001</v>
      </c>
      <c r="P36" s="80">
        <v>55.88776448942042</v>
      </c>
      <c r="Q36" s="80">
        <v>56.190949776230738</v>
      </c>
      <c r="R36" s="80">
        <v>55.172413793103445</v>
      </c>
      <c r="S36" s="80">
        <v>51.970954356846477</v>
      </c>
      <c r="T36" s="80">
        <v>50.9793541556379</v>
      </c>
      <c r="U36" s="80">
        <v>51.012588943623427</v>
      </c>
      <c r="V36" s="80">
        <v>53.297872340425535</v>
      </c>
      <c r="W36" s="80">
        <v>51.926207270754212</v>
      </c>
      <c r="X36" s="92">
        <v>52.519893899204241</v>
      </c>
      <c r="Y36" s="92">
        <v>51.386036960985628</v>
      </c>
    </row>
    <row r="37" spans="1:25" x14ac:dyDescent="0.35">
      <c r="A37" t="str">
        <f>C37&amp;INDEX(Lookups!$B$2:$I$24,MATCH(D37,Lookups!$I$2:$I$24,0),1)</f>
        <v>Cymraeg (ail iaith) / Welsh (second language)Abertawe</v>
      </c>
      <c r="B37" t="str">
        <f>C37&amp;INDEX(Lookups!$B$2:$I$24,MATCH(D37,Lookups!$I$2:$I$24,0),3)</f>
        <v>Cymraeg (ail iaith) / Welsh (second language)Swansea</v>
      </c>
      <c r="C37" s="78" t="s">
        <v>328</v>
      </c>
      <c r="D37" s="84">
        <v>670</v>
      </c>
      <c r="E37" s="78" t="s">
        <v>316</v>
      </c>
      <c r="F37" s="79">
        <v>242</v>
      </c>
      <c r="G37" s="79">
        <v>313</v>
      </c>
      <c r="H37" s="79">
        <v>401</v>
      </c>
      <c r="I37" s="79">
        <v>427</v>
      </c>
      <c r="J37" s="79">
        <v>677</v>
      </c>
      <c r="K37" s="79">
        <v>856</v>
      </c>
      <c r="L37" s="79">
        <v>1718</v>
      </c>
      <c r="M37" s="79">
        <v>1804</v>
      </c>
      <c r="N37" s="90">
        <v>1737</v>
      </c>
      <c r="O37" s="90">
        <v>1735</v>
      </c>
      <c r="P37" s="80">
        <v>9.0874953060458132</v>
      </c>
      <c r="Q37" s="80">
        <v>12.327688066167783</v>
      </c>
      <c r="R37" s="80">
        <v>16.820469798657715</v>
      </c>
      <c r="S37" s="80">
        <v>17.224687373941105</v>
      </c>
      <c r="T37" s="80">
        <v>28.137988362427262</v>
      </c>
      <c r="U37" s="80">
        <v>36.456558773424192</v>
      </c>
      <c r="V37" s="80">
        <v>70.352170352170347</v>
      </c>
      <c r="W37" s="80">
        <v>74.299835255354196</v>
      </c>
      <c r="X37" s="92">
        <v>72.014925373134332</v>
      </c>
      <c r="Y37" s="92">
        <v>69.095977698128237</v>
      </c>
    </row>
    <row r="38" spans="1:25" x14ac:dyDescent="0.35">
      <c r="A38" t="str">
        <f>C38&amp;INDEX(Lookups!$B$2:$I$24,MATCH(D38,Lookups!$I$2:$I$24,0),1)</f>
        <v>Cymraeg (ail iaith) / Welsh (second language)Castell-nedd Port Talbot</v>
      </c>
      <c r="B38" t="str">
        <f>C38&amp;INDEX(Lookups!$B$2:$I$24,MATCH(D38,Lookups!$I$2:$I$24,0),3)</f>
        <v>Cymraeg (ail iaith) / Welsh (second language)Neath Port Talbot</v>
      </c>
      <c r="C38" s="78" t="s">
        <v>328</v>
      </c>
      <c r="D38" s="84">
        <v>671</v>
      </c>
      <c r="E38" s="78" t="s">
        <v>317</v>
      </c>
      <c r="F38" s="79">
        <v>526</v>
      </c>
      <c r="G38" s="79">
        <v>578</v>
      </c>
      <c r="H38" s="79">
        <v>567</v>
      </c>
      <c r="I38" s="79">
        <v>598</v>
      </c>
      <c r="J38" s="79">
        <v>697</v>
      </c>
      <c r="K38" s="79">
        <v>917</v>
      </c>
      <c r="L38" s="79">
        <v>1038</v>
      </c>
      <c r="M38" s="79">
        <v>985</v>
      </c>
      <c r="N38" s="90">
        <v>1061</v>
      </c>
      <c r="O38" s="90">
        <v>989</v>
      </c>
      <c r="P38" s="80">
        <v>32.489190858554664</v>
      </c>
      <c r="Q38" s="80">
        <v>34.673065386922616</v>
      </c>
      <c r="R38" s="80">
        <v>36.770428015564207</v>
      </c>
      <c r="S38" s="80">
        <v>39.655172413793103</v>
      </c>
      <c r="T38" s="80">
        <v>46.904441453566619</v>
      </c>
      <c r="U38" s="80">
        <v>61.709286675639298</v>
      </c>
      <c r="V38" s="80">
        <v>71.291208791208788</v>
      </c>
      <c r="W38" s="80">
        <v>65.231788079470192</v>
      </c>
      <c r="X38" s="92">
        <v>65.534280420012351</v>
      </c>
      <c r="Y38" s="92">
        <v>62.084118016321405</v>
      </c>
    </row>
    <row r="39" spans="1:25" x14ac:dyDescent="0.35">
      <c r="A39" t="str">
        <f>C39&amp;INDEX(Lookups!$B$2:$I$24,MATCH(D39,Lookups!$I$2:$I$24,0),1)</f>
        <v>Cymraeg (ail iaith) / Welsh (second language)Pen-y-bont ar Ogwr</v>
      </c>
      <c r="B39" t="str">
        <f>C39&amp;INDEX(Lookups!$B$2:$I$24,MATCH(D39,Lookups!$I$2:$I$24,0),3)</f>
        <v>Cymraeg (ail iaith) / Welsh (second language)Bridgend</v>
      </c>
      <c r="C39" s="78" t="s">
        <v>328</v>
      </c>
      <c r="D39" s="84">
        <v>672</v>
      </c>
      <c r="E39" s="78" t="s">
        <v>318</v>
      </c>
      <c r="F39" s="79">
        <v>527</v>
      </c>
      <c r="G39" s="79">
        <v>392</v>
      </c>
      <c r="H39" s="79">
        <v>604</v>
      </c>
      <c r="I39" s="79">
        <v>569</v>
      </c>
      <c r="J39" s="79">
        <v>847</v>
      </c>
      <c r="K39" s="79">
        <v>1059</v>
      </c>
      <c r="L39" s="79">
        <v>1203</v>
      </c>
      <c r="M39" s="79">
        <v>1123</v>
      </c>
      <c r="N39" s="90">
        <v>1188</v>
      </c>
      <c r="O39" s="90">
        <v>1057</v>
      </c>
      <c r="P39" s="80">
        <v>29.326655537006118</v>
      </c>
      <c r="Q39" s="80">
        <v>23.333333333333332</v>
      </c>
      <c r="R39" s="80">
        <v>37.353123067408781</v>
      </c>
      <c r="S39" s="80">
        <v>37.21386527141923</v>
      </c>
      <c r="T39" s="80">
        <v>51.772616136919311</v>
      </c>
      <c r="U39" s="80">
        <v>73.541666666666671</v>
      </c>
      <c r="V39" s="80">
        <v>81.559322033898312</v>
      </c>
      <c r="W39" s="80">
        <v>77.448275862068954</v>
      </c>
      <c r="X39" s="92">
        <v>73.972602739726028</v>
      </c>
      <c r="Y39" s="92">
        <v>69.722955145118732</v>
      </c>
    </row>
    <row r="40" spans="1:25" x14ac:dyDescent="0.35">
      <c r="A40" t="str">
        <f>C40&amp;INDEX(Lookups!$B$2:$I$24,MATCH(D40,Lookups!$I$2:$I$24,0),1)</f>
        <v>Cymraeg (ail iaith) / Welsh (second language)Bro Morgannwg</v>
      </c>
      <c r="B40" t="str">
        <f>C40&amp;INDEX(Lookups!$B$2:$I$24,MATCH(D40,Lookups!$I$2:$I$24,0),3)</f>
        <v>Cymraeg (ail iaith) / Welsh (second language)The Vale of Glamorgan</v>
      </c>
      <c r="C40" s="78" t="s">
        <v>328</v>
      </c>
      <c r="D40" s="84">
        <v>673</v>
      </c>
      <c r="E40" s="78" t="s">
        <v>319</v>
      </c>
      <c r="F40" s="79">
        <v>614</v>
      </c>
      <c r="G40" s="79">
        <v>627</v>
      </c>
      <c r="H40" s="79">
        <v>752</v>
      </c>
      <c r="I40" s="79">
        <v>736</v>
      </c>
      <c r="J40" s="79">
        <v>682</v>
      </c>
      <c r="K40" s="79">
        <v>706</v>
      </c>
      <c r="L40" s="79">
        <v>978</v>
      </c>
      <c r="M40" s="79">
        <v>989</v>
      </c>
      <c r="N40" s="90">
        <v>1068</v>
      </c>
      <c r="O40" s="90">
        <v>1138</v>
      </c>
      <c r="P40" s="80">
        <v>37.599510104102876</v>
      </c>
      <c r="Q40" s="80">
        <v>39.433962264150949</v>
      </c>
      <c r="R40" s="80">
        <v>48.205128205128204</v>
      </c>
      <c r="S40" s="80">
        <v>48.389217619986852</v>
      </c>
      <c r="T40" s="80">
        <v>48.575498575498578</v>
      </c>
      <c r="U40" s="80">
        <v>50.573065902578797</v>
      </c>
      <c r="V40" s="80">
        <v>65.637583892617442</v>
      </c>
      <c r="W40" s="80">
        <v>67.739726027397268</v>
      </c>
      <c r="X40" s="92">
        <v>69.712793733681465</v>
      </c>
      <c r="Y40" s="92">
        <v>73.277527366387631</v>
      </c>
    </row>
    <row r="41" spans="1:25" x14ac:dyDescent="0.35">
      <c r="A41" t="str">
        <f>C41&amp;INDEX(Lookups!$B$2:$I$24,MATCH(D41,Lookups!$I$2:$I$24,0),1)</f>
        <v>Cymraeg (ail iaith) / Welsh (second language)Rhondda Cynon Taf</v>
      </c>
      <c r="B41" t="str">
        <f>C41&amp;INDEX(Lookups!$B$2:$I$24,MATCH(D41,Lookups!$I$2:$I$24,0),3)</f>
        <v>Cymraeg (ail iaith) / Welsh (second language)Rhondda Cynon Taf</v>
      </c>
      <c r="C41" s="78" t="s">
        <v>328</v>
      </c>
      <c r="D41" s="84">
        <v>674</v>
      </c>
      <c r="E41" s="78" t="s">
        <v>320</v>
      </c>
      <c r="F41" s="79">
        <v>628</v>
      </c>
      <c r="G41" s="79">
        <v>672</v>
      </c>
      <c r="H41" s="79">
        <v>627</v>
      </c>
      <c r="I41" s="79">
        <v>626</v>
      </c>
      <c r="J41" s="79">
        <v>724</v>
      </c>
      <c r="K41" s="79">
        <v>1106</v>
      </c>
      <c r="L41" s="79">
        <v>1630</v>
      </c>
      <c r="M41" s="79">
        <v>1641</v>
      </c>
      <c r="N41" s="90">
        <v>1708</v>
      </c>
      <c r="O41" s="90">
        <v>1772</v>
      </c>
      <c r="P41" s="80">
        <v>20.610436494913028</v>
      </c>
      <c r="Q41" s="80">
        <v>23.957219251336898</v>
      </c>
      <c r="R41" s="80">
        <v>22.899926953981009</v>
      </c>
      <c r="S41" s="80">
        <v>23.703142748958726</v>
      </c>
      <c r="T41" s="80">
        <v>28.160248930377286</v>
      </c>
      <c r="U41" s="80">
        <v>44.632768361581924</v>
      </c>
      <c r="V41" s="80">
        <v>58.929862617498195</v>
      </c>
      <c r="W41" s="80">
        <v>62.873563218390807</v>
      </c>
      <c r="X41" s="92">
        <v>61.065427243475149</v>
      </c>
      <c r="Y41" s="92">
        <v>62.219101123595507</v>
      </c>
    </row>
    <row r="42" spans="1:25" x14ac:dyDescent="0.35">
      <c r="A42" t="str">
        <f>C42&amp;INDEX(Lookups!$B$2:$I$24,MATCH(D42,Lookups!$I$2:$I$24,0),1)</f>
        <v>Cymraeg (ail iaith) / Welsh (second language)Merthyr Tudful</v>
      </c>
      <c r="B42" t="str">
        <f>C42&amp;INDEX(Lookups!$B$2:$I$24,MATCH(D42,Lookups!$I$2:$I$24,0),3)</f>
        <v>Cymraeg (ail iaith) / Welsh (second language)Merthyr Tydfil</v>
      </c>
      <c r="C42" s="78" t="s">
        <v>328</v>
      </c>
      <c r="D42" s="84">
        <v>675</v>
      </c>
      <c r="E42" s="78" t="s">
        <v>321</v>
      </c>
      <c r="F42" s="79">
        <v>79</v>
      </c>
      <c r="G42" s="79">
        <v>92</v>
      </c>
      <c r="H42" s="79">
        <v>99</v>
      </c>
      <c r="I42" s="79">
        <v>176</v>
      </c>
      <c r="J42" s="79">
        <v>169</v>
      </c>
      <c r="K42" s="79">
        <v>190</v>
      </c>
      <c r="L42" s="79">
        <v>451</v>
      </c>
      <c r="M42" s="79">
        <v>458</v>
      </c>
      <c r="N42" s="90">
        <v>490</v>
      </c>
      <c r="O42" s="90">
        <v>492</v>
      </c>
      <c r="P42" s="80">
        <v>11.366906474820144</v>
      </c>
      <c r="Q42" s="80">
        <v>15.032679738562091</v>
      </c>
      <c r="R42" s="80">
        <v>16.071428571428573</v>
      </c>
      <c r="S42" s="80">
        <v>28.664495114006517</v>
      </c>
      <c r="T42" s="80">
        <v>30.124777183600713</v>
      </c>
      <c r="U42" s="80">
        <v>33.274956217162874</v>
      </c>
      <c r="V42" s="80">
        <v>77.491408934707906</v>
      </c>
      <c r="W42" s="80">
        <v>88.246628131021197</v>
      </c>
      <c r="X42" s="92">
        <v>86.572438162544174</v>
      </c>
      <c r="Y42" s="92">
        <v>82.828282828282823</v>
      </c>
    </row>
    <row r="43" spans="1:25" x14ac:dyDescent="0.35">
      <c r="A43" t="str">
        <f>C43&amp;INDEX(Lookups!$B$2:$I$24,MATCH(D43,Lookups!$I$2:$I$24,0),1)</f>
        <v>Cymraeg (ail iaith) / Welsh (second language)Caerffili</v>
      </c>
      <c r="B43" t="str">
        <f>C43&amp;INDEX(Lookups!$B$2:$I$24,MATCH(D43,Lookups!$I$2:$I$24,0),3)</f>
        <v>Cymraeg (ail iaith) / Welsh (second language)Caerphilly</v>
      </c>
      <c r="C43" s="78" t="s">
        <v>328</v>
      </c>
      <c r="D43" s="84">
        <v>676</v>
      </c>
      <c r="E43" s="78" t="s">
        <v>322</v>
      </c>
      <c r="F43" s="79">
        <v>778</v>
      </c>
      <c r="G43" s="79">
        <v>792</v>
      </c>
      <c r="H43" s="79">
        <v>693</v>
      </c>
      <c r="I43" s="79">
        <v>544</v>
      </c>
      <c r="J43" s="79">
        <v>818</v>
      </c>
      <c r="K43" s="79">
        <v>961</v>
      </c>
      <c r="L43" s="79">
        <v>1204</v>
      </c>
      <c r="M43" s="79">
        <v>1378</v>
      </c>
      <c r="N43" s="90">
        <v>1333</v>
      </c>
      <c r="O43" s="90">
        <v>1377</v>
      </c>
      <c r="P43" s="80">
        <v>34.122807017543863</v>
      </c>
      <c r="Q43" s="80">
        <v>36.802973977695167</v>
      </c>
      <c r="R43" s="80">
        <v>35.053110773899846</v>
      </c>
      <c r="S43" s="80">
        <v>26.5625</v>
      </c>
      <c r="T43" s="80">
        <v>41.607324516785347</v>
      </c>
      <c r="U43" s="80">
        <v>50.632244467860907</v>
      </c>
      <c r="V43" s="80">
        <v>60.716086737266771</v>
      </c>
      <c r="W43" s="80">
        <v>69.525731584258324</v>
      </c>
      <c r="X43" s="92">
        <v>70.603813559322035</v>
      </c>
      <c r="Y43" s="92">
        <v>69.405241935483872</v>
      </c>
    </row>
    <row r="44" spans="1:25" x14ac:dyDescent="0.35">
      <c r="A44" t="str">
        <f>C44&amp;INDEX(Lookups!$B$2:$I$24,MATCH(D44,Lookups!$I$2:$I$24,0),1)</f>
        <v>Cymraeg (ail iaith) / Welsh (second language)Blaenau Gwent</v>
      </c>
      <c r="B44" t="str">
        <f>C44&amp;INDEX(Lookups!$B$2:$I$24,MATCH(D44,Lookups!$I$2:$I$24,0),3)</f>
        <v>Cymraeg (ail iaith) / Welsh (second language)Blaenau Gwent</v>
      </c>
      <c r="C44" s="78" t="s">
        <v>328</v>
      </c>
      <c r="D44" s="84">
        <v>677</v>
      </c>
      <c r="E44" s="78" t="s">
        <v>323</v>
      </c>
      <c r="F44" s="79">
        <v>92</v>
      </c>
      <c r="G44" s="79">
        <v>104</v>
      </c>
      <c r="H44" s="79">
        <v>213</v>
      </c>
      <c r="I44" s="79">
        <v>242</v>
      </c>
      <c r="J44" s="79">
        <v>278</v>
      </c>
      <c r="K44" s="79">
        <v>228</v>
      </c>
      <c r="L44" s="79">
        <v>374</v>
      </c>
      <c r="M44" s="79">
        <v>524</v>
      </c>
      <c r="N44" s="90">
        <v>478</v>
      </c>
      <c r="O44" s="90">
        <v>531</v>
      </c>
      <c r="P44" s="80">
        <v>12.620027434842248</v>
      </c>
      <c r="Q44" s="80">
        <v>13.885180240320427</v>
      </c>
      <c r="R44" s="80">
        <v>31.64933135215453</v>
      </c>
      <c r="S44" s="80">
        <v>37.059724349157733</v>
      </c>
      <c r="T44" s="80">
        <v>45.499181669394432</v>
      </c>
      <c r="U44" s="80">
        <v>38.907849829351534</v>
      </c>
      <c r="V44" s="80">
        <v>70.037453183520597</v>
      </c>
      <c r="W44" s="80">
        <v>84.927066450567253</v>
      </c>
      <c r="X44" s="92">
        <v>85.357142857142861</v>
      </c>
      <c r="Y44" s="92">
        <v>84.419713831478532</v>
      </c>
    </row>
    <row r="45" spans="1:25" x14ac:dyDescent="0.35">
      <c r="A45" t="str">
        <f>C45&amp;INDEX(Lookups!$B$2:$I$24,MATCH(D45,Lookups!$I$2:$I$24,0),1)</f>
        <v>Cymraeg (ail iaith) / Welsh (second language)Torfaen</v>
      </c>
      <c r="B45" t="str">
        <f>C45&amp;INDEX(Lookups!$B$2:$I$24,MATCH(D45,Lookups!$I$2:$I$24,0),3)</f>
        <v>Cymraeg (ail iaith) / Welsh (second language)Torfaen</v>
      </c>
      <c r="C45" s="78" t="s">
        <v>328</v>
      </c>
      <c r="D45" s="84">
        <v>678</v>
      </c>
      <c r="E45" s="78" t="s">
        <v>324</v>
      </c>
      <c r="F45" s="79">
        <v>160</v>
      </c>
      <c r="G45" s="79">
        <v>169</v>
      </c>
      <c r="H45" s="79">
        <v>241</v>
      </c>
      <c r="I45" s="79">
        <v>226</v>
      </c>
      <c r="J45" s="79">
        <v>251</v>
      </c>
      <c r="K45" s="79">
        <v>253</v>
      </c>
      <c r="L45" s="79">
        <v>769</v>
      </c>
      <c r="M45" s="79">
        <v>787</v>
      </c>
      <c r="N45" s="90">
        <v>894</v>
      </c>
      <c r="O45" s="90">
        <v>846</v>
      </c>
      <c r="P45" s="80">
        <v>11.387900355871885</v>
      </c>
      <c r="Q45" s="80">
        <v>13.391442155309033</v>
      </c>
      <c r="R45" s="80">
        <v>19.705641864268191</v>
      </c>
      <c r="S45" s="80">
        <v>20.829493087557605</v>
      </c>
      <c r="T45" s="80">
        <v>23.545966228893057</v>
      </c>
      <c r="U45" s="80">
        <v>23.733583489681052</v>
      </c>
      <c r="V45" s="80">
        <v>74.15621986499518</v>
      </c>
      <c r="W45" s="80">
        <v>72.735674676524951</v>
      </c>
      <c r="X45" s="92">
        <v>80.831826401446648</v>
      </c>
      <c r="Y45" s="92">
        <v>75.468331846565562</v>
      </c>
    </row>
    <row r="46" spans="1:25" x14ac:dyDescent="0.35">
      <c r="A46" t="str">
        <f>C46&amp;INDEX(Lookups!$B$2:$I$24,MATCH(D46,Lookups!$I$2:$I$24,0),1)</f>
        <v>Cymraeg (ail iaith) / Welsh (second language)Sir Fynwy</v>
      </c>
      <c r="B46" t="str">
        <f>C46&amp;INDEX(Lookups!$B$2:$I$24,MATCH(D46,Lookups!$I$2:$I$24,0),3)</f>
        <v>Cymraeg (ail iaith) / Welsh (second language)Monmouthshire</v>
      </c>
      <c r="C46" s="78" t="s">
        <v>328</v>
      </c>
      <c r="D46" s="84">
        <v>679</v>
      </c>
      <c r="E46" s="78" t="s">
        <v>325</v>
      </c>
      <c r="F46" s="79">
        <v>379</v>
      </c>
      <c r="G46" s="79">
        <v>284</v>
      </c>
      <c r="H46" s="79">
        <v>338</v>
      </c>
      <c r="I46" s="79">
        <v>395</v>
      </c>
      <c r="J46" s="79">
        <v>377</v>
      </c>
      <c r="K46" s="79">
        <v>393</v>
      </c>
      <c r="L46" s="79">
        <v>679</v>
      </c>
      <c r="M46" s="79">
        <v>718</v>
      </c>
      <c r="N46" s="90">
        <v>732</v>
      </c>
      <c r="O46" s="90">
        <v>725</v>
      </c>
      <c r="P46" s="80">
        <v>41.285403050108933</v>
      </c>
      <c r="Q46" s="80">
        <v>36.883116883116884</v>
      </c>
      <c r="R46" s="80">
        <v>41.779975278121142</v>
      </c>
      <c r="S46" s="80">
        <v>49.436795994993744</v>
      </c>
      <c r="T46" s="80">
        <v>50.33377837116155</v>
      </c>
      <c r="U46" s="80">
        <v>50.906735751295344</v>
      </c>
      <c r="V46" s="80">
        <v>83.723797780517884</v>
      </c>
      <c r="W46" s="80">
        <v>91.232528589580681</v>
      </c>
      <c r="X46" s="92">
        <v>92.191435768261968</v>
      </c>
      <c r="Y46" s="92">
        <v>90.966122961104134</v>
      </c>
    </row>
    <row r="47" spans="1:25" x14ac:dyDescent="0.35">
      <c r="A47" t="str">
        <f>C47&amp;INDEX(Lookups!$B$2:$I$24,MATCH(D47,Lookups!$I$2:$I$24,0),1)</f>
        <v>Cymraeg (ail iaith) / Welsh (second language)Casnewydd</v>
      </c>
      <c r="B47" t="str">
        <f>C47&amp;INDEX(Lookups!$B$2:$I$24,MATCH(D47,Lookups!$I$2:$I$24,0),3)</f>
        <v>Cymraeg (ail iaith) / Welsh (second language)Newport</v>
      </c>
      <c r="C47" s="78" t="s">
        <v>328</v>
      </c>
      <c r="D47" s="84">
        <v>680</v>
      </c>
      <c r="E47" s="78" t="s">
        <v>326</v>
      </c>
      <c r="F47" s="79">
        <v>297</v>
      </c>
      <c r="G47" s="79">
        <v>587</v>
      </c>
      <c r="H47" s="79">
        <v>419</v>
      </c>
      <c r="I47" s="79">
        <v>288</v>
      </c>
      <c r="J47" s="79">
        <v>245</v>
      </c>
      <c r="K47" s="79">
        <v>291</v>
      </c>
      <c r="L47" s="79">
        <v>1157</v>
      </c>
      <c r="M47" s="79">
        <v>1420</v>
      </c>
      <c r="N47" s="90">
        <v>1469</v>
      </c>
      <c r="O47" s="90">
        <v>1403</v>
      </c>
      <c r="P47" s="80">
        <v>16.620033575825406</v>
      </c>
      <c r="Q47" s="80">
        <v>32.99606520517144</v>
      </c>
      <c r="R47" s="80">
        <v>25.642594859241125</v>
      </c>
      <c r="S47" s="80">
        <v>16.93121693121693</v>
      </c>
      <c r="T47" s="80">
        <v>15.142150803461064</v>
      </c>
      <c r="U47" s="80">
        <v>17.787286063569681</v>
      </c>
      <c r="V47" s="80">
        <v>70.462850182704017</v>
      </c>
      <c r="W47" s="80">
        <v>87.223587223587231</v>
      </c>
      <c r="X47" s="92">
        <v>84.328358208955223</v>
      </c>
      <c r="Y47" s="92">
        <v>79.988597491448118</v>
      </c>
    </row>
    <row r="48" spans="1:25" x14ac:dyDescent="0.35">
      <c r="A48" t="str">
        <f>C48&amp;INDEX(Lookups!$B$2:$I$24,MATCH(D48,Lookups!$I$2:$I$24,0),1)</f>
        <v>Cymraeg (ail iaith) / Welsh (second language)Caerdydd</v>
      </c>
      <c r="B48" t="str">
        <f>C48&amp;INDEX(Lookups!$B$2:$I$24,MATCH(D48,Lookups!$I$2:$I$24,0),3)</f>
        <v>Cymraeg (ail iaith) / Welsh (second language)Cardiff</v>
      </c>
      <c r="C48" s="78" t="s">
        <v>328</v>
      </c>
      <c r="D48" s="84">
        <v>681</v>
      </c>
      <c r="E48" s="78" t="s">
        <v>327</v>
      </c>
      <c r="F48" s="79">
        <v>963</v>
      </c>
      <c r="G48" s="79">
        <v>1139</v>
      </c>
      <c r="H48" s="79">
        <v>1183</v>
      </c>
      <c r="I48" s="79">
        <v>1101</v>
      </c>
      <c r="J48" s="79">
        <v>1405</v>
      </c>
      <c r="K48" s="79">
        <v>1473</v>
      </c>
      <c r="L48" s="79">
        <v>2317</v>
      </c>
      <c r="M48" s="79">
        <v>2298</v>
      </c>
      <c r="N48" s="90">
        <v>2442</v>
      </c>
      <c r="O48" s="90">
        <v>2444</v>
      </c>
      <c r="P48" s="80">
        <v>27.720207253886009</v>
      </c>
      <c r="Q48" s="80">
        <v>32.312056737588648</v>
      </c>
      <c r="R48" s="80">
        <v>35.589651022864018</v>
      </c>
      <c r="S48" s="80">
        <v>33.212669683257914</v>
      </c>
      <c r="T48" s="80">
        <v>42.796222966798659</v>
      </c>
      <c r="U48" s="80">
        <v>45.617838340043363</v>
      </c>
      <c r="V48" s="80">
        <v>68.570583012725663</v>
      </c>
      <c r="W48" s="80">
        <v>70.404411764705884</v>
      </c>
      <c r="X48" s="92">
        <v>69.198073108529329</v>
      </c>
      <c r="Y48" s="92">
        <v>65.312667022982367</v>
      </c>
    </row>
    <row r="49" spans="1:25" x14ac:dyDescent="0.35">
      <c r="A49" t="str">
        <f>C49&amp;INDEX(Lookups!$B$2:$I$24,MATCH(D49,Lookups!$I$2:$I$24,0),1)</f>
        <v>Cymraeg (ail iaith) / Welsh (second language)Cymru</v>
      </c>
      <c r="B49" t="str">
        <f>C49&amp;INDEX(Lookups!$B$2:$I$24,MATCH(D49,Lookups!$I$2:$I$24,0),3)</f>
        <v>Cymraeg (ail iaith) / Welsh (second language)Wales</v>
      </c>
      <c r="C49" s="78" t="s">
        <v>328</v>
      </c>
      <c r="D49" s="78">
        <v>999</v>
      </c>
      <c r="E49" s="78" t="s">
        <v>122</v>
      </c>
      <c r="F49" s="79">
        <v>10024</v>
      </c>
      <c r="G49" s="79">
        <v>10343</v>
      </c>
      <c r="H49" s="79">
        <v>10855</v>
      </c>
      <c r="I49" s="79">
        <v>10816</v>
      </c>
      <c r="J49" s="79">
        <v>12009</v>
      </c>
      <c r="K49" s="79">
        <v>13342</v>
      </c>
      <c r="L49" s="79">
        <v>20270</v>
      </c>
      <c r="M49" s="79">
        <v>21203</v>
      </c>
      <c r="N49" s="90">
        <v>21829</v>
      </c>
      <c r="O49" s="90">
        <v>21580</v>
      </c>
      <c r="P49" s="80">
        <v>27.375262856050469</v>
      </c>
      <c r="Q49" s="80">
        <v>29.410259326660597</v>
      </c>
      <c r="R49" s="80">
        <v>31.92271497470886</v>
      </c>
      <c r="S49" s="80">
        <v>33.540064500124039</v>
      </c>
      <c r="T49" s="80">
        <v>38.27081806303579</v>
      </c>
      <c r="U49" s="80">
        <v>43.930064864508907</v>
      </c>
      <c r="V49" s="80">
        <v>64.661222406533113</v>
      </c>
      <c r="W49" s="80">
        <v>68.627006732263069</v>
      </c>
      <c r="X49" s="92">
        <v>68.102829688328711</v>
      </c>
      <c r="Y49" s="92">
        <v>65.391957819460018</v>
      </c>
    </row>
    <row r="50" spans="1:25" x14ac:dyDescent="0.35">
      <c r="A50" t="str">
        <f>C50&amp;INDEX(Lookups!$B$2:$I$24,MATCH(D50,Lookups!$I$2:$I$24,0),1)</f>
        <v>Heb gofrestru ar gyfer TGAU Cymraeg / Not registered for a Welsh GCSEYnys Môn</v>
      </c>
      <c r="B50" t="str">
        <f>C50&amp;INDEX(Lookups!$B$2:$I$24,MATCH(D50,Lookups!$I$2:$I$24,0),3)</f>
        <v>Heb gofrestru ar gyfer TGAU Cymraeg / Not registered for a Welsh GCSEIsle of Anglesey</v>
      </c>
      <c r="C50" s="78" t="s">
        <v>329</v>
      </c>
      <c r="D50" s="84">
        <v>660</v>
      </c>
      <c r="E50" s="78" t="s">
        <v>306</v>
      </c>
      <c r="F50" s="79">
        <v>39</v>
      </c>
      <c r="G50" s="79">
        <v>52</v>
      </c>
      <c r="H50" s="79">
        <v>46</v>
      </c>
      <c r="I50" s="79">
        <v>36</v>
      </c>
      <c r="J50" s="79">
        <v>41</v>
      </c>
      <c r="K50" s="79">
        <v>31</v>
      </c>
      <c r="L50" s="79">
        <v>44</v>
      </c>
      <c r="M50" s="79">
        <v>25</v>
      </c>
      <c r="N50" s="90">
        <v>38</v>
      </c>
      <c r="O50" s="90">
        <v>48</v>
      </c>
      <c r="P50" s="80">
        <v>5.3645116918844566</v>
      </c>
      <c r="Q50" s="80">
        <v>7.9632465543644715</v>
      </c>
      <c r="R50" s="80">
        <v>6.7448680351906152</v>
      </c>
      <c r="S50" s="80">
        <v>5.8346839546191251</v>
      </c>
      <c r="T50" s="80">
        <v>6.3369397217928904</v>
      </c>
      <c r="U50" s="80">
        <v>4.8589341692789967</v>
      </c>
      <c r="V50" s="80">
        <v>7.1661237785016292</v>
      </c>
      <c r="W50" s="80">
        <v>3.9184952978056429</v>
      </c>
      <c r="X50" s="92">
        <v>5.8371735791090629</v>
      </c>
      <c r="Y50" s="92">
        <v>7.4650077760497666</v>
      </c>
    </row>
    <row r="51" spans="1:25" x14ac:dyDescent="0.35">
      <c r="A51" t="str">
        <f>C51&amp;INDEX(Lookups!$B$2:$I$24,MATCH(D51,Lookups!$I$2:$I$24,0),1)</f>
        <v>Heb gofrestru ar gyfer TGAU Cymraeg / Not registered for a Welsh GCSEGwynedd</v>
      </c>
      <c r="B51" t="str">
        <f>C51&amp;INDEX(Lookups!$B$2:$I$24,MATCH(D51,Lookups!$I$2:$I$24,0),3)</f>
        <v>Heb gofrestru ar gyfer TGAU Cymraeg / Not registered for a Welsh GCSEGwynedd</v>
      </c>
      <c r="C51" s="78" t="s">
        <v>329</v>
      </c>
      <c r="D51" s="84">
        <v>661</v>
      </c>
      <c r="E51" s="78" t="s">
        <v>307</v>
      </c>
      <c r="F51" s="79">
        <v>73</v>
      </c>
      <c r="G51" s="79">
        <v>58</v>
      </c>
      <c r="H51" s="79">
        <v>52</v>
      </c>
      <c r="I51" s="79">
        <v>54</v>
      </c>
      <c r="J51" s="79">
        <v>46</v>
      </c>
      <c r="K51" s="79">
        <v>43</v>
      </c>
      <c r="L51" s="79">
        <v>46</v>
      </c>
      <c r="M51" s="79">
        <v>23</v>
      </c>
      <c r="N51" s="90">
        <v>44</v>
      </c>
      <c r="O51" s="90">
        <v>68</v>
      </c>
      <c r="P51" s="80">
        <v>5.1809794180269693</v>
      </c>
      <c r="Q51" s="80">
        <v>4.3641835966892399</v>
      </c>
      <c r="R51" s="80">
        <v>3.9694656488549618</v>
      </c>
      <c r="S51" s="80">
        <v>4.2154566744730682</v>
      </c>
      <c r="T51" s="80">
        <v>3.8174273858921164</v>
      </c>
      <c r="U51" s="80">
        <v>3.7620297462817152</v>
      </c>
      <c r="V51" s="80">
        <v>3.9282664389410762</v>
      </c>
      <c r="W51" s="80">
        <v>2.0300088261253313</v>
      </c>
      <c r="X51" s="92">
        <v>3.6095159967186219</v>
      </c>
      <c r="Y51" s="92">
        <v>5.1908396946564883</v>
      </c>
    </row>
    <row r="52" spans="1:25" x14ac:dyDescent="0.35">
      <c r="A52" t="str">
        <f>C52&amp;INDEX(Lookups!$B$2:$I$24,MATCH(D52,Lookups!$I$2:$I$24,0),1)</f>
        <v>Heb gofrestru ar gyfer TGAU Cymraeg / Not registered for a Welsh GCSEConwy</v>
      </c>
      <c r="B52" t="str">
        <f>C52&amp;INDEX(Lookups!$B$2:$I$24,MATCH(D52,Lookups!$I$2:$I$24,0),3)</f>
        <v>Heb gofrestru ar gyfer TGAU Cymraeg / Not registered for a Welsh GCSEConwy</v>
      </c>
      <c r="C52" s="78" t="s">
        <v>329</v>
      </c>
      <c r="D52" s="84">
        <v>662</v>
      </c>
      <c r="E52" s="78" t="s">
        <v>308</v>
      </c>
      <c r="F52" s="79">
        <v>320</v>
      </c>
      <c r="G52" s="79">
        <v>325</v>
      </c>
      <c r="H52" s="79">
        <v>276</v>
      </c>
      <c r="I52" s="79">
        <v>252</v>
      </c>
      <c r="J52" s="79">
        <v>218</v>
      </c>
      <c r="K52" s="79">
        <v>191</v>
      </c>
      <c r="L52" s="79">
        <v>105</v>
      </c>
      <c r="M52" s="79">
        <v>68</v>
      </c>
      <c r="N52" s="90">
        <v>96</v>
      </c>
      <c r="O52" s="90">
        <v>149</v>
      </c>
      <c r="P52" s="80">
        <v>25.25651144435675</v>
      </c>
      <c r="Q52" s="80">
        <v>26.903973509933778</v>
      </c>
      <c r="R52" s="80">
        <v>24.041811846689896</v>
      </c>
      <c r="S52" s="80">
        <v>21.742881794650561</v>
      </c>
      <c r="T52" s="80">
        <v>19.499105545617173</v>
      </c>
      <c r="U52" s="80">
        <v>18.138651471984804</v>
      </c>
      <c r="V52" s="80">
        <v>9.8222637979420018</v>
      </c>
      <c r="W52" s="80">
        <v>6.5700483091787447</v>
      </c>
      <c r="X52" s="92">
        <v>8.8479262672811068</v>
      </c>
      <c r="Y52" s="92">
        <v>13.33930170098478</v>
      </c>
    </row>
    <row r="53" spans="1:25" x14ac:dyDescent="0.35">
      <c r="A53" t="str">
        <f>C53&amp;INDEX(Lookups!$B$2:$I$24,MATCH(D53,Lookups!$I$2:$I$24,0),1)</f>
        <v>Heb gofrestru ar gyfer TGAU Cymraeg / Not registered for a Welsh GCSESir Ddinbych</v>
      </c>
      <c r="B53" t="str">
        <f>C53&amp;INDEX(Lookups!$B$2:$I$24,MATCH(D53,Lookups!$I$2:$I$24,0),3)</f>
        <v>Heb gofrestru ar gyfer TGAU Cymraeg / Not registered for a Welsh GCSEDenbighshire</v>
      </c>
      <c r="C53" s="78" t="s">
        <v>329</v>
      </c>
      <c r="D53" s="84">
        <v>663</v>
      </c>
      <c r="E53" s="78" t="s">
        <v>309</v>
      </c>
      <c r="F53" s="79">
        <v>748</v>
      </c>
      <c r="G53" s="79">
        <v>732</v>
      </c>
      <c r="H53" s="79">
        <v>609</v>
      </c>
      <c r="I53" s="79">
        <v>433</v>
      </c>
      <c r="J53" s="79">
        <v>359</v>
      </c>
      <c r="K53" s="79">
        <v>350</v>
      </c>
      <c r="L53" s="79">
        <v>194</v>
      </c>
      <c r="M53" s="79">
        <v>106</v>
      </c>
      <c r="N53" s="90">
        <v>137</v>
      </c>
      <c r="O53" s="90">
        <v>226</v>
      </c>
      <c r="P53" s="80">
        <v>59.649122807017541</v>
      </c>
      <c r="Q53" s="80">
        <v>58.513189448441253</v>
      </c>
      <c r="R53" s="80">
        <v>48.994368463395013</v>
      </c>
      <c r="S53" s="80">
        <v>38.695263628239502</v>
      </c>
      <c r="T53" s="80">
        <v>30.320945945945947</v>
      </c>
      <c r="U53" s="80">
        <v>31.277926720285969</v>
      </c>
      <c r="V53" s="80">
        <v>17.152961980548188</v>
      </c>
      <c r="W53" s="80">
        <v>9.9905749293119701</v>
      </c>
      <c r="X53" s="92">
        <v>12.1131741821397</v>
      </c>
      <c r="Y53" s="92">
        <v>18.63149216817807</v>
      </c>
    </row>
    <row r="54" spans="1:25" x14ac:dyDescent="0.35">
      <c r="A54" t="str">
        <f>C54&amp;INDEX(Lookups!$B$2:$I$24,MATCH(D54,Lookups!$I$2:$I$24,0),1)</f>
        <v>Heb gofrestru ar gyfer TGAU Cymraeg / Not registered for a Welsh GCSESir y Fflint</v>
      </c>
      <c r="B54" t="str">
        <f>C54&amp;INDEX(Lookups!$B$2:$I$24,MATCH(D54,Lookups!$I$2:$I$24,0),3)</f>
        <v>Heb gofrestru ar gyfer TGAU Cymraeg / Not registered for a Welsh GCSEFlintshire</v>
      </c>
      <c r="C54" s="78" t="s">
        <v>329</v>
      </c>
      <c r="D54" s="84">
        <v>664</v>
      </c>
      <c r="E54" s="78" t="s">
        <v>310</v>
      </c>
      <c r="F54" s="79">
        <v>1425</v>
      </c>
      <c r="G54" s="79">
        <v>1389</v>
      </c>
      <c r="H54" s="79">
        <v>1373</v>
      </c>
      <c r="I54" s="79">
        <v>1255</v>
      </c>
      <c r="J54" s="79">
        <v>1181</v>
      </c>
      <c r="K54" s="79">
        <v>1074</v>
      </c>
      <c r="L54" s="79">
        <v>377</v>
      </c>
      <c r="M54" s="79">
        <v>176</v>
      </c>
      <c r="N54" s="90">
        <v>174</v>
      </c>
      <c r="O54" s="90">
        <v>258</v>
      </c>
      <c r="P54" s="80">
        <v>78.729281767955811</v>
      </c>
      <c r="Q54" s="80">
        <v>80.011520737327189</v>
      </c>
      <c r="R54" s="80">
        <v>81.823599523241953</v>
      </c>
      <c r="S54" s="80">
        <v>77.708978328173373</v>
      </c>
      <c r="T54" s="80">
        <v>73.720349563046199</v>
      </c>
      <c r="U54" s="80">
        <v>68.670076726342714</v>
      </c>
      <c r="V54" s="80">
        <v>24.369747899159663</v>
      </c>
      <c r="W54" s="80">
        <v>10.918114143920596</v>
      </c>
      <c r="X54" s="92">
        <v>10.841121495327103</v>
      </c>
      <c r="Y54" s="92">
        <v>15.617433414043584</v>
      </c>
    </row>
    <row r="55" spans="1:25" x14ac:dyDescent="0.35">
      <c r="A55" t="str">
        <f>C55&amp;INDEX(Lookups!$B$2:$I$24,MATCH(D55,Lookups!$I$2:$I$24,0),1)</f>
        <v>Heb gofrestru ar gyfer TGAU Cymraeg / Not registered for a Welsh GCSEWrecsam</v>
      </c>
      <c r="B55" t="str">
        <f>C55&amp;INDEX(Lookups!$B$2:$I$24,MATCH(D55,Lookups!$I$2:$I$24,0),3)</f>
        <v>Heb gofrestru ar gyfer TGAU Cymraeg / Not registered for a Welsh GCSEWrexham</v>
      </c>
      <c r="C55" s="78" t="s">
        <v>329</v>
      </c>
      <c r="D55" s="84">
        <v>665</v>
      </c>
      <c r="E55" s="78" t="s">
        <v>311</v>
      </c>
      <c r="F55" s="79">
        <v>774</v>
      </c>
      <c r="G55" s="79">
        <v>657</v>
      </c>
      <c r="H55" s="79">
        <v>702</v>
      </c>
      <c r="I55" s="79">
        <v>593</v>
      </c>
      <c r="J55" s="79">
        <v>537</v>
      </c>
      <c r="K55" s="79">
        <v>495</v>
      </c>
      <c r="L55" s="79">
        <v>213</v>
      </c>
      <c r="M55" s="79">
        <v>119</v>
      </c>
      <c r="N55" s="90">
        <v>146</v>
      </c>
      <c r="O55" s="90">
        <v>222</v>
      </c>
      <c r="P55" s="80">
        <v>60.468750000000007</v>
      </c>
      <c r="Q55" s="80">
        <v>51.610369206598584</v>
      </c>
      <c r="R55" s="80">
        <v>53.917050691244242</v>
      </c>
      <c r="S55" s="80">
        <v>45.756172839506171</v>
      </c>
      <c r="T55" s="80">
        <v>44.527363184079604</v>
      </c>
      <c r="U55" s="80">
        <v>44.918330308529946</v>
      </c>
      <c r="V55" s="80">
        <v>18.635170603674542</v>
      </c>
      <c r="W55" s="80">
        <v>10.568383658969804</v>
      </c>
      <c r="X55" s="92">
        <v>11.99671322925226</v>
      </c>
      <c r="Y55" s="92">
        <v>17.12962962962963</v>
      </c>
    </row>
    <row r="56" spans="1:25" x14ac:dyDescent="0.35">
      <c r="A56" t="str">
        <f>C56&amp;INDEX(Lookups!$B$2:$I$24,MATCH(D56,Lookups!$I$2:$I$24,0),1)</f>
        <v>Heb gofrestru ar gyfer TGAU Cymraeg / Not registered for a Welsh GCSEPowys</v>
      </c>
      <c r="B56" t="str">
        <f>C56&amp;INDEX(Lookups!$B$2:$I$24,MATCH(D56,Lookups!$I$2:$I$24,0),3)</f>
        <v>Heb gofrestru ar gyfer TGAU Cymraeg / Not registered for a Welsh GCSEPowys</v>
      </c>
      <c r="C56" s="78" t="s">
        <v>329</v>
      </c>
      <c r="D56" s="84">
        <v>666</v>
      </c>
      <c r="E56" s="78" t="s">
        <v>312</v>
      </c>
      <c r="F56" s="79">
        <v>596</v>
      </c>
      <c r="G56" s="79">
        <v>661</v>
      </c>
      <c r="H56" s="79">
        <v>544</v>
      </c>
      <c r="I56" s="79">
        <v>476</v>
      </c>
      <c r="J56" s="79">
        <v>484</v>
      </c>
      <c r="K56" s="79">
        <v>288</v>
      </c>
      <c r="L56" s="79">
        <v>184</v>
      </c>
      <c r="M56" s="79">
        <v>150</v>
      </c>
      <c r="N56" s="90">
        <v>150</v>
      </c>
      <c r="O56" s="90">
        <v>189</v>
      </c>
      <c r="P56" s="80">
        <v>39.26218708827404</v>
      </c>
      <c r="Q56" s="80">
        <v>45.273972602739725</v>
      </c>
      <c r="R56" s="80">
        <v>37.388316151202751</v>
      </c>
      <c r="S56" s="80">
        <v>36.170212765957451</v>
      </c>
      <c r="T56" s="80">
        <v>37.842064112587956</v>
      </c>
      <c r="U56" s="80">
        <v>23.433685923515053</v>
      </c>
      <c r="V56" s="80">
        <v>14.420062695924765</v>
      </c>
      <c r="W56" s="80">
        <v>11.885895404120443</v>
      </c>
      <c r="X56" s="92">
        <v>11.773940345368917</v>
      </c>
      <c r="Y56" s="92">
        <v>14.696734059097977</v>
      </c>
    </row>
    <row r="57" spans="1:25" x14ac:dyDescent="0.35">
      <c r="A57" t="str">
        <f>C57&amp;INDEX(Lookups!$B$2:$I$24,MATCH(D57,Lookups!$I$2:$I$24,0),1)</f>
        <v>Heb gofrestru ar gyfer TGAU Cymraeg / Not registered for a Welsh GCSECeredigion</v>
      </c>
      <c r="B57" t="str">
        <f>C57&amp;INDEX(Lookups!$B$2:$I$24,MATCH(D57,Lookups!$I$2:$I$24,0),3)</f>
        <v>Heb gofrestru ar gyfer TGAU Cymraeg / Not registered for a Welsh GCSECeredigion</v>
      </c>
      <c r="C57" s="78" t="s">
        <v>329</v>
      </c>
      <c r="D57" s="84">
        <v>667</v>
      </c>
      <c r="E57" s="78" t="s">
        <v>313</v>
      </c>
      <c r="F57" s="79">
        <v>94</v>
      </c>
      <c r="G57" s="79">
        <v>126</v>
      </c>
      <c r="H57" s="79">
        <v>107</v>
      </c>
      <c r="I57" s="79">
        <v>91</v>
      </c>
      <c r="J57" s="79">
        <v>82</v>
      </c>
      <c r="K57" s="79">
        <v>82</v>
      </c>
      <c r="L57" s="79">
        <v>53</v>
      </c>
      <c r="M57" s="79">
        <v>59</v>
      </c>
      <c r="N57" s="90">
        <v>58</v>
      </c>
      <c r="O57" s="90">
        <v>78</v>
      </c>
      <c r="P57" s="80">
        <v>12.754409769335142</v>
      </c>
      <c r="Q57" s="80">
        <v>16.6446499339498</v>
      </c>
      <c r="R57" s="80">
        <v>14.45945945945946</v>
      </c>
      <c r="S57" s="80">
        <v>13.03724928366762</v>
      </c>
      <c r="T57" s="80">
        <v>12.386706948640484</v>
      </c>
      <c r="U57" s="80">
        <v>12.995245641838352</v>
      </c>
      <c r="V57" s="80">
        <v>7.4542897327707456</v>
      </c>
      <c r="W57" s="80">
        <v>8.2058414464534071</v>
      </c>
      <c r="X57" s="92">
        <v>8.2386363636363633</v>
      </c>
      <c r="Y57" s="92">
        <v>11.607142857142858</v>
      </c>
    </row>
    <row r="58" spans="1:25" x14ac:dyDescent="0.35">
      <c r="A58" t="str">
        <f>C58&amp;INDEX(Lookups!$B$2:$I$24,MATCH(D58,Lookups!$I$2:$I$24,0),1)</f>
        <v>Heb gofrestru ar gyfer TGAU Cymraeg / Not registered for a Welsh GCSESir Benfro</v>
      </c>
      <c r="B58" t="str">
        <f>C58&amp;INDEX(Lookups!$B$2:$I$24,MATCH(D58,Lookups!$I$2:$I$24,0),3)</f>
        <v>Heb gofrestru ar gyfer TGAU Cymraeg / Not registered for a Welsh GCSEPembrokeshire</v>
      </c>
      <c r="C58" s="78" t="s">
        <v>329</v>
      </c>
      <c r="D58" s="84">
        <v>668</v>
      </c>
      <c r="E58" s="78" t="s">
        <v>314</v>
      </c>
      <c r="F58" s="79">
        <v>809</v>
      </c>
      <c r="G58" s="79">
        <v>626</v>
      </c>
      <c r="H58" s="79">
        <v>605</v>
      </c>
      <c r="I58" s="79">
        <v>500</v>
      </c>
      <c r="J58" s="79">
        <v>440</v>
      </c>
      <c r="K58" s="79">
        <v>390</v>
      </c>
      <c r="L58" s="79">
        <v>222</v>
      </c>
      <c r="M58" s="79">
        <v>211</v>
      </c>
      <c r="N58" s="90">
        <v>138</v>
      </c>
      <c r="O58" s="90">
        <v>237</v>
      </c>
      <c r="P58" s="80">
        <v>58.159597411933859</v>
      </c>
      <c r="Q58" s="80">
        <v>46.856287425149702</v>
      </c>
      <c r="R58" s="80">
        <v>47.045101088646966</v>
      </c>
      <c r="S58" s="80">
        <v>40.551500405515007</v>
      </c>
      <c r="T58" s="80">
        <v>38.427947598253276</v>
      </c>
      <c r="U58" s="80">
        <v>35.551504102096629</v>
      </c>
      <c r="V58" s="80">
        <v>19.559471365638768</v>
      </c>
      <c r="W58" s="80">
        <v>18.672566371681416</v>
      </c>
      <c r="X58" s="92">
        <v>12.201591511936339</v>
      </c>
      <c r="Y58" s="92">
        <v>19.394435351882162</v>
      </c>
    </row>
    <row r="59" spans="1:25" x14ac:dyDescent="0.35">
      <c r="A59" t="str">
        <f>C59&amp;INDEX(Lookups!$B$2:$I$24,MATCH(D59,Lookups!$I$2:$I$24,0),1)</f>
        <v>Heb gofrestru ar gyfer TGAU Cymraeg / Not registered for a Welsh GCSESir Gaerfyrddin</v>
      </c>
      <c r="B59" t="str">
        <f>C59&amp;INDEX(Lookups!$B$2:$I$24,MATCH(D59,Lookups!$I$2:$I$24,0),3)</f>
        <v>Heb gofrestru ar gyfer TGAU Cymraeg / Not registered for a Welsh GCSECarmarthenshire</v>
      </c>
      <c r="C59" s="78" t="s">
        <v>329</v>
      </c>
      <c r="D59" s="84">
        <v>669</v>
      </c>
      <c r="E59" s="78" t="s">
        <v>315</v>
      </c>
      <c r="F59" s="79">
        <v>242</v>
      </c>
      <c r="G59" s="79">
        <v>194</v>
      </c>
      <c r="H59" s="79">
        <v>211</v>
      </c>
      <c r="I59" s="79">
        <v>217</v>
      </c>
      <c r="J59" s="79">
        <v>161</v>
      </c>
      <c r="K59" s="79">
        <v>143</v>
      </c>
      <c r="L59" s="79">
        <v>154</v>
      </c>
      <c r="M59" s="79">
        <v>142</v>
      </c>
      <c r="N59" s="90">
        <v>128</v>
      </c>
      <c r="O59" s="90">
        <v>189</v>
      </c>
      <c r="P59" s="80">
        <v>11.131554737810488</v>
      </c>
      <c r="Q59" s="80">
        <v>9.6469418199900545</v>
      </c>
      <c r="R59" s="80">
        <v>10.699797160243406</v>
      </c>
      <c r="S59" s="80">
        <v>11.255186721991702</v>
      </c>
      <c r="T59" s="80">
        <v>8.5230280571731072</v>
      </c>
      <c r="U59" s="80">
        <v>7.8270388615216211</v>
      </c>
      <c r="V59" s="80">
        <v>8.1914893617021267</v>
      </c>
      <c r="W59" s="80">
        <v>7.7048290830168202</v>
      </c>
      <c r="X59" s="92">
        <v>6.7904509283819632</v>
      </c>
      <c r="Y59" s="92">
        <v>9.7022587268993838</v>
      </c>
    </row>
    <row r="60" spans="1:25" x14ac:dyDescent="0.35">
      <c r="A60" t="str">
        <f>C60&amp;INDEX(Lookups!$B$2:$I$24,MATCH(D60,Lookups!$I$2:$I$24,0),1)</f>
        <v>Heb gofrestru ar gyfer TGAU Cymraeg / Not registered for a Welsh GCSEAbertawe</v>
      </c>
      <c r="B60" t="str">
        <f>C60&amp;INDEX(Lookups!$B$2:$I$24,MATCH(D60,Lookups!$I$2:$I$24,0),3)</f>
        <v>Heb gofrestru ar gyfer TGAU Cymraeg / Not registered for a Welsh GCSESwansea</v>
      </c>
      <c r="C60" s="78" t="s">
        <v>329</v>
      </c>
      <c r="D60" s="84">
        <v>670</v>
      </c>
      <c r="E60" s="78" t="s">
        <v>316</v>
      </c>
      <c r="F60" s="79">
        <v>2187</v>
      </c>
      <c r="G60" s="79">
        <v>1991</v>
      </c>
      <c r="H60" s="79">
        <v>1760</v>
      </c>
      <c r="I60" s="79">
        <v>1798</v>
      </c>
      <c r="J60" s="79">
        <v>1501</v>
      </c>
      <c r="K60" s="79">
        <v>1244</v>
      </c>
      <c r="L60" s="79">
        <v>453</v>
      </c>
      <c r="M60" s="79">
        <v>361</v>
      </c>
      <c r="N60" s="90">
        <v>383</v>
      </c>
      <c r="O60" s="90">
        <v>453</v>
      </c>
      <c r="P60" s="80">
        <v>82.12542245587683</v>
      </c>
      <c r="Q60" s="80">
        <v>78.416699487987401</v>
      </c>
      <c r="R60" s="80">
        <v>73.825503355704697</v>
      </c>
      <c r="S60" s="80">
        <v>72.529245663574031</v>
      </c>
      <c r="T60" s="80">
        <v>62.385702410640064</v>
      </c>
      <c r="U60" s="80">
        <v>52.981260647359449</v>
      </c>
      <c r="V60" s="80">
        <v>18.55036855036855</v>
      </c>
      <c r="W60" s="80">
        <v>14.868204283360791</v>
      </c>
      <c r="X60" s="92">
        <v>15.87893864013267</v>
      </c>
      <c r="Y60" s="92">
        <v>18.040621266427717</v>
      </c>
    </row>
    <row r="61" spans="1:25" x14ac:dyDescent="0.35">
      <c r="A61" t="str">
        <f>C61&amp;INDEX(Lookups!$B$2:$I$24,MATCH(D61,Lookups!$I$2:$I$24,0),1)</f>
        <v>Heb gofrestru ar gyfer TGAU Cymraeg / Not registered for a Welsh GCSECastell-nedd Port Talbot</v>
      </c>
      <c r="B61" t="str">
        <f>C61&amp;INDEX(Lookups!$B$2:$I$24,MATCH(D61,Lookups!$I$2:$I$24,0),3)</f>
        <v>Heb gofrestru ar gyfer TGAU Cymraeg / Not registered for a Welsh GCSENeath Port Talbot</v>
      </c>
      <c r="C61" s="78" t="s">
        <v>329</v>
      </c>
      <c r="D61" s="84">
        <v>671</v>
      </c>
      <c r="E61" s="78" t="s">
        <v>317</v>
      </c>
      <c r="F61" s="79">
        <v>937</v>
      </c>
      <c r="G61" s="79">
        <v>918</v>
      </c>
      <c r="H61" s="79">
        <v>830</v>
      </c>
      <c r="I61" s="79">
        <v>767</v>
      </c>
      <c r="J61" s="79">
        <v>617</v>
      </c>
      <c r="K61" s="79">
        <v>379</v>
      </c>
      <c r="L61" s="79">
        <v>252</v>
      </c>
      <c r="M61" s="79">
        <v>354</v>
      </c>
      <c r="N61" s="90">
        <v>362</v>
      </c>
      <c r="O61" s="90">
        <v>396</v>
      </c>
      <c r="P61" s="80">
        <v>57.875231624459545</v>
      </c>
      <c r="Q61" s="80">
        <v>55.068986202759454</v>
      </c>
      <c r="R61" s="80">
        <v>53.826199740596628</v>
      </c>
      <c r="S61" s="80">
        <v>50.862068965517238</v>
      </c>
      <c r="T61" s="80">
        <v>41.520861372812924</v>
      </c>
      <c r="U61" s="80">
        <v>25.50471063257066</v>
      </c>
      <c r="V61" s="80">
        <v>17.307692307692307</v>
      </c>
      <c r="W61" s="80">
        <v>23.443708609271525</v>
      </c>
      <c r="X61" s="92">
        <v>22.359481161210624</v>
      </c>
      <c r="Y61" s="92">
        <v>24.858757062146893</v>
      </c>
    </row>
    <row r="62" spans="1:25" x14ac:dyDescent="0.35">
      <c r="A62" t="str">
        <f>C62&amp;INDEX(Lookups!$B$2:$I$24,MATCH(D62,Lookups!$I$2:$I$24,0),1)</f>
        <v>Heb gofrestru ar gyfer TGAU Cymraeg / Not registered for a Welsh GCSEPen-y-bont ar Ogwr</v>
      </c>
      <c r="B62" t="str">
        <f>C62&amp;INDEX(Lookups!$B$2:$I$24,MATCH(D62,Lookups!$I$2:$I$24,0),3)</f>
        <v>Heb gofrestru ar gyfer TGAU Cymraeg / Not registered for a Welsh GCSEBridgend</v>
      </c>
      <c r="C62" s="78" t="s">
        <v>329</v>
      </c>
      <c r="D62" s="84">
        <v>672</v>
      </c>
      <c r="E62" s="78" t="s">
        <v>318</v>
      </c>
      <c r="F62" s="79">
        <v>1160</v>
      </c>
      <c r="G62" s="79">
        <v>1194</v>
      </c>
      <c r="H62" s="79">
        <v>940</v>
      </c>
      <c r="I62" s="79">
        <v>868</v>
      </c>
      <c r="J62" s="79">
        <v>690</v>
      </c>
      <c r="K62" s="79">
        <v>308</v>
      </c>
      <c r="L62" s="79">
        <v>173</v>
      </c>
      <c r="M62" s="79">
        <v>227</v>
      </c>
      <c r="N62" s="90">
        <v>320</v>
      </c>
      <c r="O62" s="90">
        <v>359</v>
      </c>
      <c r="P62" s="80">
        <v>64.552031163049534</v>
      </c>
      <c r="Q62" s="80">
        <v>71.071428571428569</v>
      </c>
      <c r="R62" s="80">
        <v>58.132343846629567</v>
      </c>
      <c r="S62" s="80">
        <v>56.76913015042512</v>
      </c>
      <c r="T62" s="80">
        <v>42.1760391198044</v>
      </c>
      <c r="U62" s="80">
        <v>21.388888888888889</v>
      </c>
      <c r="V62" s="80">
        <v>11.728813559322033</v>
      </c>
      <c r="W62" s="80">
        <v>15.655172413793103</v>
      </c>
      <c r="X62" s="92">
        <v>19.925280199252803</v>
      </c>
      <c r="Y62" s="92">
        <v>23.680738786279683</v>
      </c>
    </row>
    <row r="63" spans="1:25" x14ac:dyDescent="0.35">
      <c r="A63" t="str">
        <f>C63&amp;INDEX(Lookups!$B$2:$I$24,MATCH(D63,Lookups!$I$2:$I$24,0),1)</f>
        <v>Heb gofrestru ar gyfer TGAU Cymraeg / Not registered for a Welsh GCSEBro Morgannwg</v>
      </c>
      <c r="B63" t="str">
        <f>C63&amp;INDEX(Lookups!$B$2:$I$24,MATCH(D63,Lookups!$I$2:$I$24,0),3)</f>
        <v>Heb gofrestru ar gyfer TGAU Cymraeg / Not registered for a Welsh GCSEThe Vale of Glamorgan</v>
      </c>
      <c r="C63" s="78" t="s">
        <v>329</v>
      </c>
      <c r="D63" s="84">
        <v>673</v>
      </c>
      <c r="E63" s="78" t="s">
        <v>319</v>
      </c>
      <c r="F63" s="79">
        <v>898</v>
      </c>
      <c r="G63" s="79">
        <v>830</v>
      </c>
      <c r="H63" s="79">
        <v>670</v>
      </c>
      <c r="I63" s="79">
        <v>657</v>
      </c>
      <c r="J63" s="79">
        <v>601</v>
      </c>
      <c r="K63" s="79">
        <v>573</v>
      </c>
      <c r="L63" s="79">
        <v>356</v>
      </c>
      <c r="M63" s="79">
        <v>319</v>
      </c>
      <c r="N63" s="90">
        <v>307</v>
      </c>
      <c r="O63" s="90">
        <v>255</v>
      </c>
      <c r="P63" s="80">
        <v>54.990814451928962</v>
      </c>
      <c r="Q63" s="80">
        <v>52.20125786163522</v>
      </c>
      <c r="R63" s="80">
        <v>42.948717948717949</v>
      </c>
      <c r="S63" s="80">
        <v>43.19526627218935</v>
      </c>
      <c r="T63" s="80">
        <v>42.806267806267805</v>
      </c>
      <c r="U63" s="80">
        <v>41.045845272206307</v>
      </c>
      <c r="V63" s="80">
        <v>23.892617449664431</v>
      </c>
      <c r="W63" s="80">
        <v>21.849315068493151</v>
      </c>
      <c r="X63" s="92">
        <v>20.039164490861619</v>
      </c>
      <c r="Y63" s="92">
        <v>16.419832582099161</v>
      </c>
    </row>
    <row r="64" spans="1:25" x14ac:dyDescent="0.35">
      <c r="A64" t="str">
        <f>C64&amp;INDEX(Lookups!$B$2:$I$24,MATCH(D64,Lookups!$I$2:$I$24,0),1)</f>
        <v>Heb gofrestru ar gyfer TGAU Cymraeg / Not registered for a Welsh GCSERhondda Cynon Taf</v>
      </c>
      <c r="B64" t="str">
        <f>C64&amp;INDEX(Lookups!$B$2:$I$24,MATCH(D64,Lookups!$I$2:$I$24,0),3)</f>
        <v>Heb gofrestru ar gyfer TGAU Cymraeg / Not registered for a Welsh GCSERhondda Cynon Taf</v>
      </c>
      <c r="C64" s="78" t="s">
        <v>329</v>
      </c>
      <c r="D64" s="84">
        <v>674</v>
      </c>
      <c r="E64" s="78" t="s">
        <v>320</v>
      </c>
      <c r="F64" s="79">
        <v>1938</v>
      </c>
      <c r="G64" s="79">
        <v>1636</v>
      </c>
      <c r="H64" s="79">
        <v>1641</v>
      </c>
      <c r="I64" s="79">
        <v>1533</v>
      </c>
      <c r="J64" s="79">
        <v>1365</v>
      </c>
      <c r="K64" s="79">
        <v>946</v>
      </c>
      <c r="L64" s="79">
        <v>657</v>
      </c>
      <c r="M64" s="79">
        <v>487</v>
      </c>
      <c r="N64" s="90">
        <v>586</v>
      </c>
      <c r="O64" s="90">
        <v>574</v>
      </c>
      <c r="P64" s="80">
        <v>63.603544469970466</v>
      </c>
      <c r="Q64" s="80">
        <v>58.324420677361857</v>
      </c>
      <c r="R64" s="80">
        <v>59.934258582907226</v>
      </c>
      <c r="S64" s="80">
        <v>58.046194623248773</v>
      </c>
      <c r="T64" s="80">
        <v>53.092182030338385</v>
      </c>
      <c r="U64" s="80">
        <v>38.17594834543987</v>
      </c>
      <c r="V64" s="80">
        <v>23.752711496746205</v>
      </c>
      <c r="W64" s="80">
        <v>18.659003831417625</v>
      </c>
      <c r="X64" s="92">
        <v>20.951018948873795</v>
      </c>
      <c r="Y64" s="92">
        <v>20.15449438202247</v>
      </c>
    </row>
    <row r="65" spans="1:25" x14ac:dyDescent="0.35">
      <c r="A65" t="str">
        <f>C65&amp;INDEX(Lookups!$B$2:$I$24,MATCH(D65,Lookups!$I$2:$I$24,0),1)</f>
        <v>Heb gofrestru ar gyfer TGAU Cymraeg / Not registered for a Welsh GCSEMerthyr Tudful</v>
      </c>
      <c r="B65" t="str">
        <f>C65&amp;INDEX(Lookups!$B$2:$I$24,MATCH(D65,Lookups!$I$2:$I$24,0),3)</f>
        <v>Heb gofrestru ar gyfer TGAU Cymraeg / Not registered for a Welsh GCSEMerthyr Tydfil</v>
      </c>
      <c r="C65" s="78" t="s">
        <v>329</v>
      </c>
      <c r="D65" s="84">
        <v>675</v>
      </c>
      <c r="E65" s="78" t="s">
        <v>321</v>
      </c>
      <c r="F65" s="79">
        <v>616</v>
      </c>
      <c r="G65" s="79">
        <v>520</v>
      </c>
      <c r="H65" s="79">
        <v>517</v>
      </c>
      <c r="I65" s="79">
        <v>438</v>
      </c>
      <c r="J65" s="79">
        <v>392</v>
      </c>
      <c r="K65" s="79">
        <v>381</v>
      </c>
      <c r="L65" s="79">
        <v>131</v>
      </c>
      <c r="M65" s="79">
        <v>61</v>
      </c>
      <c r="N65" s="90">
        <v>76</v>
      </c>
      <c r="O65" s="90">
        <v>102</v>
      </c>
      <c r="P65" s="80">
        <v>88.633093525179845</v>
      </c>
      <c r="Q65" s="80">
        <v>84.967320261437905</v>
      </c>
      <c r="R65" s="80">
        <v>83.928571428571431</v>
      </c>
      <c r="S65" s="80">
        <v>71.335504885993487</v>
      </c>
      <c r="T65" s="80">
        <v>69.875222816399287</v>
      </c>
      <c r="U65" s="80">
        <v>66.725043782837119</v>
      </c>
      <c r="V65" s="80">
        <v>22.508591065292098</v>
      </c>
      <c r="W65" s="80">
        <v>11.753371868978805</v>
      </c>
      <c r="X65" s="92">
        <v>13.42756183745583</v>
      </c>
      <c r="Y65" s="92">
        <v>17.171717171717173</v>
      </c>
    </row>
    <row r="66" spans="1:25" x14ac:dyDescent="0.35">
      <c r="A66" t="str">
        <f>C66&amp;INDEX(Lookups!$B$2:$I$24,MATCH(D66,Lookups!$I$2:$I$24,0),1)</f>
        <v>Heb gofrestru ar gyfer TGAU Cymraeg / Not registered for a Welsh GCSECaerffili</v>
      </c>
      <c r="B66" t="str">
        <f>C66&amp;INDEX(Lookups!$B$2:$I$24,MATCH(D66,Lookups!$I$2:$I$24,0),3)</f>
        <v>Heb gofrestru ar gyfer TGAU Cymraeg / Not registered for a Welsh GCSECaerphilly</v>
      </c>
      <c r="C66" s="78" t="s">
        <v>329</v>
      </c>
      <c r="D66" s="84">
        <v>676</v>
      </c>
      <c r="E66" s="78" t="s">
        <v>322</v>
      </c>
      <c r="F66" s="79">
        <v>1291</v>
      </c>
      <c r="G66" s="79">
        <v>1135</v>
      </c>
      <c r="H66" s="79">
        <v>1059</v>
      </c>
      <c r="I66" s="79">
        <v>1280</v>
      </c>
      <c r="J66" s="79">
        <v>947</v>
      </c>
      <c r="K66" s="79">
        <v>703</v>
      </c>
      <c r="L66" s="79">
        <v>558</v>
      </c>
      <c r="M66" s="79">
        <v>325</v>
      </c>
      <c r="N66" s="90">
        <v>290</v>
      </c>
      <c r="O66" s="90">
        <v>320</v>
      </c>
      <c r="P66" s="80">
        <v>56.622807017543863</v>
      </c>
      <c r="Q66" s="80">
        <v>52.741635687732348</v>
      </c>
      <c r="R66" s="80">
        <v>53.566009104704094</v>
      </c>
      <c r="S66" s="80">
        <v>62.5</v>
      </c>
      <c r="T66" s="80">
        <v>48.168870803662259</v>
      </c>
      <c r="U66" s="80">
        <v>37.038988408851417</v>
      </c>
      <c r="V66" s="80">
        <v>28.139183055975792</v>
      </c>
      <c r="W66" s="80">
        <v>16.397578203834513</v>
      </c>
      <c r="X66" s="92">
        <v>15.360169491525424</v>
      </c>
      <c r="Y66" s="92">
        <v>16.129032258064516</v>
      </c>
    </row>
    <row r="67" spans="1:25" x14ac:dyDescent="0.35">
      <c r="A67" t="str">
        <f>C67&amp;INDEX(Lookups!$B$2:$I$24,MATCH(D67,Lookups!$I$2:$I$24,0),1)</f>
        <v>Heb gofrestru ar gyfer TGAU Cymraeg / Not registered for a Welsh GCSEBlaenau Gwent</v>
      </c>
      <c r="B67" t="str">
        <f>C67&amp;INDEX(Lookups!$B$2:$I$24,MATCH(D67,Lookups!$I$2:$I$24,0),3)</f>
        <v>Heb gofrestru ar gyfer TGAU Cymraeg / Not registered for a Welsh GCSEBlaenau Gwent</v>
      </c>
      <c r="C67" s="78" t="s">
        <v>329</v>
      </c>
      <c r="D67" s="84">
        <v>677</v>
      </c>
      <c r="E67" s="78" t="s">
        <v>323</v>
      </c>
      <c r="F67" s="79">
        <v>637</v>
      </c>
      <c r="G67" s="79">
        <v>645</v>
      </c>
      <c r="H67" s="79">
        <v>460</v>
      </c>
      <c r="I67" s="79">
        <v>411</v>
      </c>
      <c r="J67" s="79">
        <v>333</v>
      </c>
      <c r="K67" s="79">
        <v>358</v>
      </c>
      <c r="L67" s="79">
        <v>160</v>
      </c>
      <c r="M67" s="79">
        <v>93</v>
      </c>
      <c r="N67" s="90">
        <v>82</v>
      </c>
      <c r="O67" s="90">
        <v>98</v>
      </c>
      <c r="P67" s="80">
        <v>87.379972565157743</v>
      </c>
      <c r="Q67" s="80">
        <v>86.114819759679577</v>
      </c>
      <c r="R67" s="80">
        <v>68.350668647845467</v>
      </c>
      <c r="S67" s="80">
        <v>62.940275650842267</v>
      </c>
      <c r="T67" s="80">
        <v>54.500818330605561</v>
      </c>
      <c r="U67" s="80">
        <v>61.092150170648466</v>
      </c>
      <c r="V67" s="80">
        <v>29.962546816479403</v>
      </c>
      <c r="W67" s="80">
        <v>15.07293354943274</v>
      </c>
      <c r="X67" s="92">
        <v>14.642857142857142</v>
      </c>
      <c r="Y67" s="92">
        <v>15.580286168521463</v>
      </c>
    </row>
    <row r="68" spans="1:25" x14ac:dyDescent="0.35">
      <c r="A68" t="str">
        <f>C68&amp;INDEX(Lookups!$B$2:$I$24,MATCH(D68,Lookups!$I$2:$I$24,0),1)</f>
        <v>Heb gofrestru ar gyfer TGAU Cymraeg / Not registered for a Welsh GCSETorfaen</v>
      </c>
      <c r="B68" t="str">
        <f>C68&amp;INDEX(Lookups!$B$2:$I$24,MATCH(D68,Lookups!$I$2:$I$24,0),3)</f>
        <v>Heb gofrestru ar gyfer TGAU Cymraeg / Not registered for a Welsh GCSETorfaen</v>
      </c>
      <c r="C68" s="78" t="s">
        <v>329</v>
      </c>
      <c r="D68" s="84">
        <v>678</v>
      </c>
      <c r="E68" s="78" t="s">
        <v>324</v>
      </c>
      <c r="F68" s="79">
        <v>1095</v>
      </c>
      <c r="G68" s="79">
        <v>933</v>
      </c>
      <c r="H68" s="79">
        <v>799</v>
      </c>
      <c r="I68" s="79">
        <v>727</v>
      </c>
      <c r="J68" s="79">
        <v>694</v>
      </c>
      <c r="K68" s="79">
        <v>662</v>
      </c>
      <c r="L68" s="79">
        <v>111</v>
      </c>
      <c r="M68" s="79">
        <v>141</v>
      </c>
      <c r="N68" s="90">
        <v>108</v>
      </c>
      <c r="O68" s="90">
        <v>170</v>
      </c>
      <c r="P68" s="80">
        <v>77.935943060498232</v>
      </c>
      <c r="Q68" s="80">
        <v>73.930269413629162</v>
      </c>
      <c r="R68" s="80">
        <v>65.331152902698292</v>
      </c>
      <c r="S68" s="80">
        <v>67.004608294930875</v>
      </c>
      <c r="T68" s="80">
        <v>65.103189493433405</v>
      </c>
      <c r="U68" s="80">
        <v>62.101313320825511</v>
      </c>
      <c r="V68" s="80">
        <v>10.703953712632593</v>
      </c>
      <c r="W68" s="80">
        <v>13.031423290203328</v>
      </c>
      <c r="X68" s="92">
        <v>9.7649186256781189</v>
      </c>
      <c r="Y68" s="92">
        <v>15.165031222123105</v>
      </c>
    </row>
    <row r="69" spans="1:25" x14ac:dyDescent="0.35">
      <c r="A69" t="str">
        <f>C69&amp;INDEX(Lookups!$B$2:$I$24,MATCH(D69,Lookups!$I$2:$I$24,0),1)</f>
        <v>Heb gofrestru ar gyfer TGAU Cymraeg / Not registered for a Welsh GCSESir Fynwy</v>
      </c>
      <c r="B69" t="str">
        <f>C69&amp;INDEX(Lookups!$B$2:$I$24,MATCH(D69,Lookups!$I$2:$I$24,0),3)</f>
        <v>Heb gofrestru ar gyfer TGAU Cymraeg / Not registered for a Welsh GCSEMonmouthshire</v>
      </c>
      <c r="C69" s="78" t="s">
        <v>329</v>
      </c>
      <c r="D69" s="84">
        <v>679</v>
      </c>
      <c r="E69" s="78" t="s">
        <v>325</v>
      </c>
      <c r="F69" s="79">
        <v>539</v>
      </c>
      <c r="G69" s="79">
        <v>486</v>
      </c>
      <c r="H69" s="79">
        <v>471</v>
      </c>
      <c r="I69" s="79">
        <v>404</v>
      </c>
      <c r="J69" s="79">
        <v>372</v>
      </c>
      <c r="K69" s="79">
        <v>379</v>
      </c>
      <c r="L69" s="79">
        <v>132</v>
      </c>
      <c r="M69" s="79">
        <v>69</v>
      </c>
      <c r="N69" s="90">
        <v>59</v>
      </c>
      <c r="O69" s="90">
        <v>72</v>
      </c>
      <c r="P69" s="80">
        <v>58.71459694989106</v>
      </c>
      <c r="Q69" s="80">
        <v>63.116883116883116</v>
      </c>
      <c r="R69" s="80">
        <v>58.220024721878858</v>
      </c>
      <c r="S69" s="80">
        <v>50.563204005006256</v>
      </c>
      <c r="T69" s="80">
        <v>49.66622162883845</v>
      </c>
      <c r="U69" s="80">
        <v>49.093264248704664</v>
      </c>
      <c r="V69" s="80">
        <v>16.276202219482123</v>
      </c>
      <c r="W69" s="80">
        <v>8.767471410419315</v>
      </c>
      <c r="X69" s="92">
        <v>7.430730478589421</v>
      </c>
      <c r="Y69" s="92">
        <v>9.0338770388958594</v>
      </c>
    </row>
    <row r="70" spans="1:25" x14ac:dyDescent="0.35">
      <c r="A70" t="str">
        <f>C70&amp;INDEX(Lookups!$B$2:$I$24,MATCH(D70,Lookups!$I$2:$I$24,0),1)</f>
        <v>Heb gofrestru ar gyfer TGAU Cymraeg / Not registered for a Welsh GCSECasnewydd</v>
      </c>
      <c r="B70" t="str">
        <f>C70&amp;INDEX(Lookups!$B$2:$I$24,MATCH(D70,Lookups!$I$2:$I$24,0),3)</f>
        <v>Heb gofrestru ar gyfer TGAU Cymraeg / Not registered for a Welsh GCSENewport</v>
      </c>
      <c r="C70" s="78" t="s">
        <v>329</v>
      </c>
      <c r="D70" s="84">
        <v>680</v>
      </c>
      <c r="E70" s="78" t="s">
        <v>326</v>
      </c>
      <c r="F70" s="79">
        <v>1490</v>
      </c>
      <c r="G70" s="79">
        <v>1192</v>
      </c>
      <c r="H70" s="79">
        <v>1215</v>
      </c>
      <c r="I70" s="79">
        <v>1413</v>
      </c>
      <c r="J70" s="79">
        <v>1373</v>
      </c>
      <c r="K70" s="79">
        <v>1345</v>
      </c>
      <c r="L70" s="79">
        <v>485</v>
      </c>
      <c r="M70" s="79">
        <v>208</v>
      </c>
      <c r="N70" s="90">
        <v>198</v>
      </c>
      <c r="O70" s="90">
        <v>288</v>
      </c>
      <c r="P70" s="80">
        <v>83.379966424174583</v>
      </c>
      <c r="Q70" s="80">
        <v>67.003934794828552</v>
      </c>
      <c r="R70" s="80">
        <v>74.357405140758871</v>
      </c>
      <c r="S70" s="80">
        <v>83.068783068783063</v>
      </c>
      <c r="T70" s="80">
        <v>84.857849196538936</v>
      </c>
      <c r="U70" s="80">
        <v>82.212713936430319</v>
      </c>
      <c r="V70" s="80">
        <v>29.537149817295983</v>
      </c>
      <c r="W70" s="80">
        <v>12.776412776412776</v>
      </c>
      <c r="X70" s="92">
        <v>11.366245694603904</v>
      </c>
      <c r="Y70" s="92">
        <v>16.419612314709237</v>
      </c>
    </row>
    <row r="71" spans="1:25" x14ac:dyDescent="0.35">
      <c r="A71" t="str">
        <f>C71&amp;INDEX(Lookups!$B$2:$I$24,MATCH(D71,Lookups!$I$2:$I$24,0),1)</f>
        <v>Heb gofrestru ar gyfer TGAU Cymraeg / Not registered for a Welsh GCSECaerdydd</v>
      </c>
      <c r="B71" t="str">
        <f>C71&amp;INDEX(Lookups!$B$2:$I$24,MATCH(D71,Lookups!$I$2:$I$24,0),3)</f>
        <v>Heb gofrestru ar gyfer TGAU Cymraeg / Not registered for a Welsh GCSECardiff</v>
      </c>
      <c r="C71" s="78" t="s">
        <v>329</v>
      </c>
      <c r="D71" s="84">
        <v>681</v>
      </c>
      <c r="E71" s="78" t="s">
        <v>327</v>
      </c>
      <c r="F71" s="79">
        <v>2154</v>
      </c>
      <c r="G71" s="79">
        <v>2009</v>
      </c>
      <c r="H71" s="79">
        <v>1769</v>
      </c>
      <c r="I71" s="79">
        <v>1853</v>
      </c>
      <c r="J71" s="79">
        <v>1502</v>
      </c>
      <c r="K71" s="79">
        <v>1349</v>
      </c>
      <c r="L71" s="79">
        <v>629</v>
      </c>
      <c r="M71" s="79">
        <v>518</v>
      </c>
      <c r="N71" s="90">
        <v>622</v>
      </c>
      <c r="O71" s="90">
        <v>780</v>
      </c>
      <c r="P71" s="80">
        <v>62.003454231433508</v>
      </c>
      <c r="Q71" s="80">
        <v>56.992907801418433</v>
      </c>
      <c r="R71" s="80">
        <v>53.219013237063784</v>
      </c>
      <c r="S71" s="80">
        <v>55.897435897435898</v>
      </c>
      <c r="T71" s="80">
        <v>45.750837648492229</v>
      </c>
      <c r="U71" s="80">
        <v>41.777640136265099</v>
      </c>
      <c r="V71" s="80">
        <v>18.614974844628588</v>
      </c>
      <c r="W71" s="80">
        <v>15.870098039215685</v>
      </c>
      <c r="X71" s="92">
        <v>17.625389628790025</v>
      </c>
      <c r="Y71" s="92">
        <v>20.84446819882416</v>
      </c>
    </row>
    <row r="72" spans="1:25" x14ac:dyDescent="0.35">
      <c r="A72" t="str">
        <f>C72&amp;INDEX(Lookups!$B$2:$I$24,MATCH(D72,Lookups!$I$2:$I$24,0),1)</f>
        <v>Heb gofrestru ar gyfer TGAU Cymraeg / Not registered for a Welsh GCSECymru</v>
      </c>
      <c r="B72" t="str">
        <f>C72&amp;INDEX(Lookups!$B$2:$I$24,MATCH(D72,Lookups!$I$2:$I$24,0),3)</f>
        <v>Heb gofrestru ar gyfer TGAU Cymraeg / Not registered for a Welsh GCSEWales</v>
      </c>
      <c r="C72" s="78" t="s">
        <v>329</v>
      </c>
      <c r="D72" s="78">
        <v>999</v>
      </c>
      <c r="E72" s="78" t="s">
        <v>122</v>
      </c>
      <c r="F72" s="79">
        <v>21065</v>
      </c>
      <c r="G72" s="79">
        <v>19332</v>
      </c>
      <c r="H72" s="79">
        <v>17745</v>
      </c>
      <c r="I72" s="79">
        <v>16147</v>
      </c>
      <c r="J72" s="79">
        <v>14020</v>
      </c>
      <c r="K72" s="79">
        <v>11774</v>
      </c>
      <c r="L72" s="79">
        <v>5750</v>
      </c>
      <c r="M72" s="79">
        <v>4242</v>
      </c>
      <c r="N72" s="90">
        <v>4442</v>
      </c>
      <c r="O72" s="90">
        <v>5449</v>
      </c>
      <c r="P72" s="80">
        <v>57.527924188218584</v>
      </c>
      <c r="Q72" s="80">
        <v>54.97042766151047</v>
      </c>
      <c r="R72" s="80">
        <v>52.185037054464175</v>
      </c>
      <c r="S72" s="80">
        <v>50.071322252542792</v>
      </c>
      <c r="T72" s="80">
        <v>44.679562764906464</v>
      </c>
      <c r="U72" s="80">
        <v>38.767245069309539</v>
      </c>
      <c r="V72" s="80">
        <v>18.342477989026413</v>
      </c>
      <c r="W72" s="80">
        <v>13.729932677369238</v>
      </c>
      <c r="X72" s="92">
        <v>13.858297195270334</v>
      </c>
      <c r="Y72" s="92">
        <v>16.511620859973942</v>
      </c>
    </row>
  </sheetData>
  <phoneticPr fontId="43" type="noConversion"/>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844C83-FDBD-4C1B-9192-562EEF52E0C0}">
  <dimension ref="A1:AF36"/>
  <sheetViews>
    <sheetView showGridLines="0" showRowColHeaders="0" zoomScaleNormal="100" workbookViewId="0"/>
  </sheetViews>
  <sheetFormatPr defaultColWidth="8.90625" defaultRowHeight="14.5" x14ac:dyDescent="0.35"/>
  <cols>
    <col min="1" max="1" width="4.08984375" style="4" customWidth="1"/>
    <col min="2" max="2" width="4.453125" style="5" customWidth="1"/>
    <col min="3" max="3" width="7.54296875" style="5" customWidth="1"/>
    <col min="4" max="4" width="19.54296875" style="5" customWidth="1"/>
    <col min="5" max="13" width="12.54296875" style="5" customWidth="1"/>
    <col min="14" max="14" width="9.08984375" style="5" customWidth="1"/>
    <col min="15" max="16384" width="8.90625" style="5"/>
  </cols>
  <sheetData>
    <row r="1" spans="1:12" ht="26" x14ac:dyDescent="0.6">
      <c r="C1" s="6"/>
    </row>
    <row r="2" spans="1:12" ht="15.5" x14ac:dyDescent="0.35">
      <c r="C2" s="106" t="s">
        <v>41</v>
      </c>
      <c r="I2" s="7"/>
    </row>
    <row r="3" spans="1:12" ht="15.5" x14ac:dyDescent="0.35">
      <c r="D3" s="176" t="s">
        <v>42</v>
      </c>
      <c r="E3" s="176"/>
      <c r="F3" s="176"/>
      <c r="G3" s="176"/>
      <c r="H3" s="176"/>
    </row>
    <row r="4" spans="1:12" ht="15.5" x14ac:dyDescent="0.35">
      <c r="D4" s="8"/>
      <c r="E4" s="8"/>
      <c r="F4" s="8"/>
      <c r="G4" s="8"/>
      <c r="H4" s="8"/>
    </row>
    <row r="5" spans="1:12" ht="23" x14ac:dyDescent="0.5">
      <c r="A5" s="4" t="str">
        <f>'Tudalen flaen'!T1</f>
        <v>W92000004</v>
      </c>
      <c r="C5" s="160" t="str">
        <f>VLOOKUP('Tudalen flaen'!S1,Lookups!A2:E24,2,FALSE)</f>
        <v>Cymru</v>
      </c>
    </row>
    <row r="7" spans="1:12" ht="51.9" customHeight="1" x14ac:dyDescent="0.35">
      <c r="C7" s="180" t="s">
        <v>380</v>
      </c>
      <c r="D7" s="180"/>
      <c r="E7" s="180"/>
      <c r="F7" s="180"/>
      <c r="G7" s="180"/>
      <c r="H7" s="180"/>
      <c r="I7" s="180"/>
      <c r="J7" s="180"/>
      <c r="K7" s="180"/>
      <c r="L7" s="180"/>
    </row>
    <row r="8" spans="1:12" hidden="1" x14ac:dyDescent="0.35"/>
    <row r="9" spans="1:12" ht="16.5" customHeight="1" x14ac:dyDescent="0.35"/>
    <row r="10" spans="1:12" ht="16.5" customHeight="1" x14ac:dyDescent="0.35">
      <c r="C10"/>
      <c r="D10"/>
      <c r="E10"/>
      <c r="F10"/>
      <c r="G10"/>
      <c r="H10"/>
    </row>
    <row r="11" spans="1:12" ht="16.5" customHeight="1" x14ac:dyDescent="0.35"/>
    <row r="12" spans="1:12" ht="16.5" customHeight="1" x14ac:dyDescent="0.35"/>
    <row r="13" spans="1:12" ht="16.5" customHeight="1" x14ac:dyDescent="0.35"/>
    <row r="14" spans="1:12" ht="16.5" customHeight="1" x14ac:dyDescent="0.35">
      <c r="D14" s="175"/>
    </row>
    <row r="15" spans="1:12" ht="16.5" customHeight="1" x14ac:dyDescent="0.35">
      <c r="D15" s="175"/>
    </row>
    <row r="16" spans="1:12" ht="16.5" customHeight="1" x14ac:dyDescent="0.35">
      <c r="D16" s="175"/>
    </row>
    <row r="17" spans="1:32" ht="16.5" customHeight="1" x14ac:dyDescent="0.35"/>
    <row r="18" spans="1:32" ht="16.5" customHeight="1" x14ac:dyDescent="0.35"/>
    <row r="19" spans="1:32" ht="16.5" customHeight="1" x14ac:dyDescent="0.35"/>
    <row r="20" spans="1:32" ht="16.5" customHeight="1" x14ac:dyDescent="0.35">
      <c r="D20" s="10"/>
    </row>
    <row r="21" spans="1:32" ht="16.5" customHeight="1" x14ac:dyDescent="0.35"/>
    <row r="22" spans="1:32" ht="16.5" customHeight="1" x14ac:dyDescent="0.35"/>
    <row r="23" spans="1:32" ht="16.5" customHeight="1" x14ac:dyDescent="0.35"/>
    <row r="24" spans="1:32" ht="16.5" customHeight="1" x14ac:dyDescent="0.35"/>
    <row r="25" spans="1:32" ht="56.4" customHeight="1" x14ac:dyDescent="0.35"/>
    <row r="26" spans="1:32" ht="27.9" customHeight="1" x14ac:dyDescent="0.35">
      <c r="A26" s="17"/>
      <c r="B26" s="13"/>
      <c r="C26" s="13"/>
      <c r="D26" s="190" t="s">
        <v>393</v>
      </c>
      <c r="E26" s="190"/>
      <c r="F26" s="190"/>
      <c r="G26" s="190"/>
      <c r="H26" s="190"/>
      <c r="I26" s="190"/>
      <c r="J26" s="190"/>
      <c r="K26" s="190"/>
      <c r="L26" s="190"/>
      <c r="M26" s="13"/>
      <c r="N26" s="13"/>
    </row>
    <row r="27" spans="1:32" ht="21" customHeight="1" x14ac:dyDescent="0.35">
      <c r="A27" s="17"/>
      <c r="B27" s="13"/>
      <c r="C27" s="13"/>
      <c r="D27" s="99" t="s">
        <v>49</v>
      </c>
      <c r="E27" s="101" t="s">
        <v>12265</v>
      </c>
      <c r="F27" s="104"/>
      <c r="G27" s="13"/>
      <c r="H27" s="13"/>
      <c r="I27" s="13"/>
      <c r="J27" s="13"/>
      <c r="K27" s="13"/>
      <c r="L27" s="13"/>
      <c r="M27" s="13"/>
      <c r="N27" s="13"/>
    </row>
    <row r="28" spans="1:32" ht="35" customHeight="1" x14ac:dyDescent="0.35">
      <c r="A28" s="17"/>
      <c r="B28" s="13"/>
      <c r="C28" s="13"/>
      <c r="D28" s="190" t="s">
        <v>392</v>
      </c>
      <c r="E28" s="190"/>
      <c r="F28" s="190"/>
      <c r="G28" s="190"/>
      <c r="H28" s="190"/>
      <c r="I28" s="190"/>
      <c r="J28" s="190"/>
      <c r="K28" s="190"/>
      <c r="L28" s="13"/>
      <c r="M28" s="13"/>
      <c r="N28" s="13"/>
    </row>
    <row r="29" spans="1:32" ht="18" x14ac:dyDescent="0.4">
      <c r="A29" s="17"/>
      <c r="B29" s="15" t="s">
        <v>43</v>
      </c>
      <c r="C29" s="16"/>
      <c r="D29" s="13"/>
      <c r="E29" s="17"/>
      <c r="F29" s="17"/>
      <c r="G29" s="17"/>
      <c r="H29" s="17"/>
      <c r="I29" s="17"/>
      <c r="J29" s="17"/>
      <c r="K29" s="17"/>
      <c r="L29" s="17"/>
      <c r="M29" s="17"/>
      <c r="N29" s="17"/>
      <c r="O29" s="4"/>
      <c r="P29" s="17"/>
      <c r="Q29" s="18"/>
      <c r="R29" s="19"/>
      <c r="S29" s="19"/>
      <c r="T29" s="19"/>
      <c r="U29" s="19"/>
      <c r="V29" s="19"/>
      <c r="W29" s="19"/>
      <c r="X29" s="19"/>
      <c r="Y29" s="19"/>
      <c r="Z29" s="19"/>
      <c r="AA29" s="19"/>
      <c r="AB29" s="19"/>
      <c r="AC29" s="19"/>
      <c r="AD29" s="19"/>
      <c r="AE29" s="19"/>
      <c r="AF29" s="19"/>
    </row>
    <row r="30" spans="1:32" x14ac:dyDescent="0.35">
      <c r="A30" s="17"/>
      <c r="B30" s="17"/>
      <c r="C30" s="17"/>
      <c r="D30" s="129" t="s">
        <v>80</v>
      </c>
      <c r="E30" s="126" t="s">
        <v>214</v>
      </c>
      <c r="F30" s="126" t="s">
        <v>215</v>
      </c>
      <c r="G30" s="126" t="s">
        <v>216</v>
      </c>
      <c r="H30" s="126" t="s">
        <v>209</v>
      </c>
      <c r="I30" s="126" t="s">
        <v>210</v>
      </c>
      <c r="J30" s="126" t="s">
        <v>211</v>
      </c>
      <c r="K30" s="126" t="s">
        <v>212</v>
      </c>
      <c r="L30" s="126" t="s">
        <v>213</v>
      </c>
      <c r="M30" s="126" t="s">
        <v>256</v>
      </c>
      <c r="N30" s="126" t="s">
        <v>275</v>
      </c>
    </row>
    <row r="31" spans="1:32" ht="28.5" x14ac:dyDescent="0.35">
      <c r="A31" s="17"/>
      <c r="B31" s="169"/>
      <c r="C31" s="171" t="s">
        <v>330</v>
      </c>
      <c r="D31" s="130" t="s">
        <v>194</v>
      </c>
      <c r="E31" s="131">
        <f>INDEX(Lefel_A_AS_newydd!$A$1:$Y$26,MATCH($C$5,Lefel_A_AS_newydd!$A$1:$A$26,0),MATCH(E$30&amp;$C31,Lefel_A_AS_newydd!$A$1:$Y$1,0))</f>
        <v>1272</v>
      </c>
      <c r="F31" s="131">
        <f>INDEX(Lefel_A_AS_newydd!$A$1:$Y$26,MATCH($C$5,Lefel_A_AS_newydd!$A$1:$A$26,0),MATCH(F$30&amp;$C31,Lefel_A_AS_newydd!$A$1:$Y$1,0))</f>
        <v>1192</v>
      </c>
      <c r="G31" s="131">
        <f>INDEX(Lefel_A_AS_newydd!$A$1:$Y$26,MATCH($C$5,Lefel_A_AS_newydd!$A$1:$A$26,0),MATCH(G$30&amp;$C31,Lefel_A_AS_newydd!$A$1:$Y$1,0))</f>
        <v>1098</v>
      </c>
      <c r="H31" s="131">
        <f>INDEX(Lefel_A_AS_newydd!$A$1:$Y$26,MATCH($C$5,Lefel_A_AS_newydd!$A$1:$A$26,0),MATCH(H$30&amp;$C31,Lefel_A_AS_newydd!$A$1:$Y$1,0))</f>
        <v>1000</v>
      </c>
      <c r="I31" s="131">
        <f>INDEX(Lefel_A_AS_newydd!$A$1:$Y$26,MATCH($C$5,Lefel_A_AS_newydd!$A$1:$A$26,0),MATCH(I$30&amp;$C31,Lefel_A_AS_newydd!$A$1:$Y$1,0))</f>
        <v>972</v>
      </c>
      <c r="J31" s="131">
        <f>INDEX(Lefel_A_AS_newydd!$A$1:$Y$26,MATCH($C$5,Lefel_A_AS_newydd!$A$1:$A$26,0),MATCH(J$30&amp;$C31,Lefel_A_AS_newydd!$A$1:$Y$1,0))</f>
        <v>907</v>
      </c>
      <c r="K31" s="131">
        <f>INDEX(Lefel_A_AS_newydd!$A$1:$Y$26,MATCH($C$5,Lefel_A_AS_newydd!$A$1:$A$26,0),MATCH(K$30&amp;$C31,Lefel_A_AS_newydd!$A$1:$Y$1,0))</f>
        <v>822</v>
      </c>
      <c r="L31" s="131">
        <f>INDEX(Lefel_A_AS_newydd!$A$1:$Y$26,MATCH($C$5,Lefel_A_AS_newydd!$A$1:$A$26,0),MATCH(L$30&amp;$C31,Lefel_A_AS_newydd!$A$1:$Y$1,0))</f>
        <v>905</v>
      </c>
      <c r="M31" s="131">
        <f>INDEX(Lefel_A_AS_newydd!$A$1:$Y$26,MATCH($C$5,Lefel_A_AS_newydd!$A$1:$A$26,0),MATCH(M$30&amp;$C31,Lefel_A_AS_newydd!$A$1:$Y$1,0))</f>
        <v>896</v>
      </c>
      <c r="N31" s="131">
        <f>INDEX(Lefel_A_AS_newydd!$A$1:$Y$26,MATCH($C$5,Lefel_A_AS_newydd!$A$1:$A$26,0),MATCH(N$30&amp;$C31,Lefel_A_AS_newydd!$A$1:$Y$1,0))</f>
        <v>684</v>
      </c>
    </row>
    <row r="32" spans="1:32" ht="42.5" x14ac:dyDescent="0.35">
      <c r="A32" s="17"/>
      <c r="B32" s="169"/>
      <c r="C32" s="171" t="s">
        <v>331</v>
      </c>
      <c r="D32" s="130" t="s">
        <v>81</v>
      </c>
      <c r="E32" s="132">
        <f>INDEX(Lefel_A_AS_newydd!$A$1:$Y$26,MATCH($C$5,Lefel_A_AS_newydd!$A$1:$A$26,0),MATCH(E$30&amp;$C32,Lefel_A_AS_newydd!$A$1:$Y$1,0))</f>
        <v>4.3934788615639677</v>
      </c>
      <c r="F32" s="132">
        <f>INDEX(Lefel_A_AS_newydd!$A$1:$Y$26,MATCH($C$5,Lefel_A_AS_newydd!$A$1:$A$26,0),MATCH(F$30&amp;$C32,Lefel_A_AS_newydd!$A$1:$Y$1,0))</f>
        <v>4.2109725509591271</v>
      </c>
      <c r="G32" s="132">
        <f>INDEX(Lefel_A_AS_newydd!$A$1:$Y$26,MATCH($C$5,Lefel_A_AS_newydd!$A$1:$A$26,0),MATCH(G$30&amp;$C32,Lefel_A_AS_newydd!$A$1:$Y$1,0))</f>
        <v>3.9330873661210015</v>
      </c>
      <c r="H32" s="132">
        <f>INDEX(Lefel_A_AS_newydd!$A$1:$Y$26,MATCH($C$5,Lefel_A_AS_newydd!$A$1:$A$26,0),MATCH(H$30&amp;$C32,Lefel_A_AS_newydd!$A$1:$Y$1,0))</f>
        <v>3.7703125589111339</v>
      </c>
      <c r="I32" s="132">
        <f>INDEX(Lefel_A_AS_newydd!$A$1:$Y$26,MATCH($C$5,Lefel_A_AS_newydd!$A$1:$A$26,0),MATCH(I$30&amp;$C32,Lefel_A_AS_newydd!$A$1:$Y$1,0))</f>
        <v>3.9264794990910925</v>
      </c>
      <c r="J32" s="132">
        <f>INDEX(Lefel_A_AS_newydd!$A$1:$Y$26,MATCH($C$5,Lefel_A_AS_newydd!$A$1:$A$26,0),MATCH(J$30&amp;$C32,Lefel_A_AS_newydd!$A$1:$Y$1,0))</f>
        <v>3.9265769080912594</v>
      </c>
      <c r="K32" s="132">
        <f>INDEX(Lefel_A_AS_newydd!$A$1:$Y$26,MATCH($C$5,Lefel_A_AS_newydd!$A$1:$A$26,0),MATCH(K$30&amp;$C32,Lefel_A_AS_newydd!$A$1:$Y$1,0))</f>
        <v>3.7334786755688785</v>
      </c>
      <c r="L32" s="132">
        <f>INDEX(Lefel_A_AS_newydd!$A$1:$Y$26,MATCH($C$5,Lefel_A_AS_newydd!$A$1:$A$26,0),MATCH(L$30&amp;$C32,Lefel_A_AS_newydd!$A$1:$Y$1,0))</f>
        <v>4.1841971427250453</v>
      </c>
      <c r="M32" s="132">
        <f>INDEX(Lefel_A_AS_newydd!$A$1:$Y$26,MATCH($C$5,Lefel_A_AS_newydd!$A$1:$A$26,0),MATCH(M$30&amp;$C32,Lefel_A_AS_newydd!$A$1:$Y$1,0))</f>
        <v>3.9284461592423709</v>
      </c>
      <c r="N32" s="132">
        <f>INDEX(Lefel_A_AS_newydd!$A$1:$Y$26,MATCH($C$5,Lefel_A_AS_newydd!$A$1:$A$26,0),MATCH(N$30&amp;$C32,Lefel_A_AS_newydd!$A$1:$Y$1,0))</f>
        <v>2.9722330856472428</v>
      </c>
    </row>
    <row r="33" spans="2:3" x14ac:dyDescent="0.35">
      <c r="B33" s="169"/>
      <c r="C33" s="170"/>
    </row>
    <row r="34" spans="2:3" x14ac:dyDescent="0.35">
      <c r="B34" s="169"/>
      <c r="C34" s="170"/>
    </row>
    <row r="35" spans="2:3" x14ac:dyDescent="0.35">
      <c r="B35" s="83"/>
      <c r="C35" s="86"/>
    </row>
    <row r="36" spans="2:3" x14ac:dyDescent="0.35">
      <c r="B36" s="83"/>
      <c r="C36" s="86"/>
    </row>
  </sheetData>
  <mergeCells count="5">
    <mergeCell ref="D3:H3"/>
    <mergeCell ref="C7:L7"/>
    <mergeCell ref="D14:D16"/>
    <mergeCell ref="D26:L26"/>
    <mergeCell ref="D28:K28"/>
  </mergeCells>
  <phoneticPr fontId="43" type="noConversion"/>
  <hyperlinks>
    <hyperlink ref="C2" location="Data!A1" display="Yn ôl" xr:uid="{379FA9C0-703D-41D7-8376-99F266FD5DB1}"/>
    <hyperlink ref="E27" r:id="rId1" display="Cronfa Ddata Arholiadau Cymru, StatsCymru " xr:uid="{946354C8-C084-4838-9967-917F1BA79DE8}"/>
  </hyperlinks>
  <pageMargins left="0.7" right="0.7" top="0.75" bottom="0.75" header="0.3" footer="0.3"/>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33121" r:id="rId5" name="Drop Down 1">
              <controlPr defaultSize="0" autoLine="0" autoPict="0">
                <anchor moveWithCells="1">
                  <from>
                    <xdr:col>8</xdr:col>
                    <xdr:colOff>6350</xdr:colOff>
                    <xdr:row>1</xdr:row>
                    <xdr:rowOff>158750</xdr:rowOff>
                  </from>
                  <to>
                    <xdr:col>10</xdr:col>
                    <xdr:colOff>0</xdr:colOff>
                    <xdr:row>2</xdr:row>
                    <xdr:rowOff>158750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E61936-1152-468F-8F29-992A4F4256EF}">
  <dimension ref="A1:Y26"/>
  <sheetViews>
    <sheetView zoomScale="85" zoomScaleNormal="85" workbookViewId="0">
      <selection activeCell="Y26" sqref="F4:Y26"/>
    </sheetView>
  </sheetViews>
  <sheetFormatPr defaultRowHeight="14.5" x14ac:dyDescent="0.35"/>
  <cols>
    <col min="1" max="1" width="19.453125" customWidth="1"/>
    <col min="2" max="2" width="10.6328125" bestFit="1" customWidth="1"/>
    <col min="3" max="3" width="68" bestFit="1" customWidth="1"/>
    <col min="5" max="5" width="38" bestFit="1" customWidth="1"/>
  </cols>
  <sheetData>
    <row r="1" spans="1:25" ht="43.5" x14ac:dyDescent="0.35">
      <c r="A1" t="s">
        <v>333</v>
      </c>
      <c r="B1" s="87">
        <v>45139</v>
      </c>
      <c r="F1" s="51" t="str">
        <f>LEFT(F3,7)&amp;F2</f>
        <v>2012/13Nifer/Number</v>
      </c>
      <c r="G1" s="51" t="str">
        <f t="shared" ref="G1:W1" si="0">LEFT(G3,7)&amp;G2</f>
        <v>2013/14Nifer/Number</v>
      </c>
      <c r="H1" s="51" t="str">
        <f t="shared" si="0"/>
        <v>2014/15Nifer/Number</v>
      </c>
      <c r="I1" s="51" t="str">
        <f t="shared" si="0"/>
        <v>2015/16Nifer/Number</v>
      </c>
      <c r="J1" s="51" t="str">
        <f t="shared" si="0"/>
        <v>2016/17Nifer/Number</v>
      </c>
      <c r="K1" s="51" t="str">
        <f t="shared" si="0"/>
        <v>2017/18Nifer/Number</v>
      </c>
      <c r="L1" s="51" t="str">
        <f t="shared" si="0"/>
        <v>2018/19Nifer/Number</v>
      </c>
      <c r="M1" s="51" t="str">
        <f>LEFT(M3,7)&amp;M2</f>
        <v>2019/20Nifer/Number</v>
      </c>
      <c r="N1" s="51" t="str">
        <f>LEFT(N3,7)&amp;N2</f>
        <v>2020/21Nifer/Number</v>
      </c>
      <c r="O1" s="51" t="str">
        <f>LEFT(O3,7)&amp;O2</f>
        <v>2021/22Nifer/Number</v>
      </c>
      <c r="P1" s="51" t="str">
        <f t="shared" si="0"/>
        <v>2012/13Canran/Percentage</v>
      </c>
      <c r="Q1" s="51" t="str">
        <f t="shared" si="0"/>
        <v>2013/14Canran/Percentage</v>
      </c>
      <c r="R1" s="51" t="str">
        <f t="shared" si="0"/>
        <v>2014/15Canran/Percentage</v>
      </c>
      <c r="S1" s="51" t="str">
        <f t="shared" si="0"/>
        <v>2015/16Canran/Percentage</v>
      </c>
      <c r="T1" s="51" t="str">
        <f t="shared" si="0"/>
        <v>2016/17Canran/Percentage</v>
      </c>
      <c r="U1" s="51" t="str">
        <f t="shared" si="0"/>
        <v>2017/18Canran/Percentage</v>
      </c>
      <c r="V1" s="51" t="str">
        <f t="shared" si="0"/>
        <v>2018/19Canran/Percentage</v>
      </c>
      <c r="W1" s="51" t="str">
        <f t="shared" si="0"/>
        <v>2019/20Canran/Percentage</v>
      </c>
      <c r="X1" s="51" t="str">
        <f t="shared" ref="X1:Y1" si="1">LEFT(X3,7)&amp;X2</f>
        <v>2020/21Canran/Percentage</v>
      </c>
      <c r="Y1" s="51" t="str">
        <f t="shared" si="1"/>
        <v>2021/22Canran/Percentage</v>
      </c>
    </row>
    <row r="2" spans="1:25" ht="43.5" x14ac:dyDescent="0.35">
      <c r="A2" t="s">
        <v>366</v>
      </c>
      <c r="B2" t="s">
        <v>375</v>
      </c>
      <c r="F2" s="51" t="s">
        <v>330</v>
      </c>
      <c r="G2" s="51" t="s">
        <v>330</v>
      </c>
      <c r="H2" s="51" t="s">
        <v>330</v>
      </c>
      <c r="I2" s="51" t="s">
        <v>330</v>
      </c>
      <c r="J2" s="51" t="s">
        <v>330</v>
      </c>
      <c r="K2" s="51" t="s">
        <v>330</v>
      </c>
      <c r="L2" s="51" t="s">
        <v>330</v>
      </c>
      <c r="M2" s="51" t="s">
        <v>330</v>
      </c>
      <c r="N2" s="51" t="s">
        <v>330</v>
      </c>
      <c r="O2" s="51" t="s">
        <v>330</v>
      </c>
      <c r="P2" s="51" t="s">
        <v>331</v>
      </c>
      <c r="Q2" s="51" t="s">
        <v>331</v>
      </c>
      <c r="R2" s="51" t="s">
        <v>331</v>
      </c>
      <c r="S2" s="51" t="s">
        <v>331</v>
      </c>
      <c r="T2" s="51" t="s">
        <v>331</v>
      </c>
      <c r="U2" s="51" t="s">
        <v>331</v>
      </c>
      <c r="V2" s="51" t="s">
        <v>331</v>
      </c>
      <c r="W2" s="51" t="s">
        <v>331</v>
      </c>
      <c r="X2" s="51" t="s">
        <v>331</v>
      </c>
      <c r="Y2" s="51" t="s">
        <v>331</v>
      </c>
    </row>
    <row r="3" spans="1:25" ht="65.5" x14ac:dyDescent="0.35">
      <c r="C3" s="76" t="s">
        <v>286</v>
      </c>
      <c r="D3" s="76" t="s">
        <v>287</v>
      </c>
      <c r="E3" s="76" t="s">
        <v>288</v>
      </c>
      <c r="F3" s="77" t="s">
        <v>289</v>
      </c>
      <c r="G3" s="77" t="s">
        <v>290</v>
      </c>
      <c r="H3" s="77" t="s">
        <v>291</v>
      </c>
      <c r="I3" s="77" t="s">
        <v>292</v>
      </c>
      <c r="J3" s="77" t="s">
        <v>293</v>
      </c>
      <c r="K3" s="77" t="s">
        <v>294</v>
      </c>
      <c r="L3" s="77" t="s">
        <v>295</v>
      </c>
      <c r="M3" s="77" t="s">
        <v>296</v>
      </c>
      <c r="N3" s="77" t="s">
        <v>376</v>
      </c>
      <c r="O3" s="77" t="s">
        <v>377</v>
      </c>
      <c r="P3" s="77" t="s">
        <v>297</v>
      </c>
      <c r="Q3" s="77" t="s">
        <v>298</v>
      </c>
      <c r="R3" s="77" t="s">
        <v>299</v>
      </c>
      <c r="S3" s="77" t="s">
        <v>300</v>
      </c>
      <c r="T3" s="77" t="s">
        <v>301</v>
      </c>
      <c r="U3" s="77" t="s">
        <v>302</v>
      </c>
      <c r="V3" s="77" t="s">
        <v>303</v>
      </c>
      <c r="W3" s="77" t="s">
        <v>304</v>
      </c>
      <c r="X3" s="77" t="s">
        <v>378</v>
      </c>
      <c r="Y3" s="77" t="s">
        <v>379</v>
      </c>
    </row>
    <row r="4" spans="1:25" x14ac:dyDescent="0.35">
      <c r="A4" t="str">
        <f>INDEX(Lookups!$B$2:$I$24,MATCH(D4,Lookups!$I$2:$I$24,0),1)</f>
        <v>Ynys Môn</v>
      </c>
      <c r="B4" t="str">
        <f>INDEX(Lookups!$B$2:$I$24,MATCH(D4,Lookups!$I$2:$I$24,0),3)</f>
        <v>Isle of Anglesey</v>
      </c>
      <c r="C4" s="85" t="s">
        <v>332</v>
      </c>
      <c r="D4" s="84">
        <v>660</v>
      </c>
      <c r="E4" s="78" t="s">
        <v>306</v>
      </c>
      <c r="F4" s="79">
        <v>65</v>
      </c>
      <c r="G4" s="79">
        <v>73</v>
      </c>
      <c r="H4" s="79">
        <v>60</v>
      </c>
      <c r="I4" s="79">
        <v>40</v>
      </c>
      <c r="J4" s="79">
        <v>41</v>
      </c>
      <c r="K4" s="79">
        <v>54</v>
      </c>
      <c r="L4" s="79">
        <v>55</v>
      </c>
      <c r="M4" s="79">
        <v>61</v>
      </c>
      <c r="N4" s="90">
        <v>59</v>
      </c>
      <c r="O4" s="90">
        <v>61</v>
      </c>
      <c r="P4" s="80">
        <v>10</v>
      </c>
      <c r="Q4" s="80">
        <v>10.28169014084507</v>
      </c>
      <c r="R4" s="80">
        <v>9.2024539877300615</v>
      </c>
      <c r="S4" s="80">
        <v>6.7796610169491522</v>
      </c>
      <c r="T4" s="80">
        <v>7.5367647058823533</v>
      </c>
      <c r="U4" s="80">
        <v>10.188679245283019</v>
      </c>
      <c r="V4" s="80">
        <v>10.318949343339588</v>
      </c>
      <c r="W4" s="80">
        <v>11.890838206627681</v>
      </c>
      <c r="X4" s="92">
        <v>10.034013605442176</v>
      </c>
      <c r="Y4" s="92">
        <v>9.9186991869918693</v>
      </c>
    </row>
    <row r="5" spans="1:25" x14ac:dyDescent="0.35">
      <c r="A5" t="str">
        <f>INDEX(Lookups!$B$2:$I$24,MATCH(D5,Lookups!$I$2:$I$24,0),1)</f>
        <v>Gwynedd</v>
      </c>
      <c r="B5" t="str">
        <f>INDEX(Lookups!$B$2:$I$24,MATCH(D5,Lookups!$I$2:$I$24,0),3)</f>
        <v>Gwynedd</v>
      </c>
      <c r="C5" s="85" t="s">
        <v>332</v>
      </c>
      <c r="D5" s="84">
        <v>661</v>
      </c>
      <c r="E5" s="78" t="s">
        <v>307</v>
      </c>
      <c r="F5" s="79">
        <v>121</v>
      </c>
      <c r="G5" s="79">
        <v>134</v>
      </c>
      <c r="H5" s="79">
        <v>130</v>
      </c>
      <c r="I5" s="79">
        <v>132</v>
      </c>
      <c r="J5" s="79">
        <v>133</v>
      </c>
      <c r="K5" s="79">
        <v>122</v>
      </c>
      <c r="L5" s="79">
        <v>113</v>
      </c>
      <c r="M5" s="79">
        <v>110</v>
      </c>
      <c r="N5" s="90">
        <v>82</v>
      </c>
      <c r="O5" s="90">
        <v>91</v>
      </c>
      <c r="P5" s="80">
        <v>16.712707182320443</v>
      </c>
      <c r="Q5" s="80">
        <v>18.281036834924965</v>
      </c>
      <c r="R5" s="80">
        <v>16.109045848822799</v>
      </c>
      <c r="S5" s="80">
        <v>15.980629539951574</v>
      </c>
      <c r="T5" s="80">
        <v>16.379310344827587</v>
      </c>
      <c r="U5" s="80">
        <v>16.073781291172594</v>
      </c>
      <c r="V5" s="80">
        <v>15.983026874115984</v>
      </c>
      <c r="W5" s="80">
        <v>15.714285714285714</v>
      </c>
      <c r="X5" s="92">
        <v>10.761154855643044</v>
      </c>
      <c r="Y5" s="92">
        <v>11.607142857142858</v>
      </c>
    </row>
    <row r="6" spans="1:25" x14ac:dyDescent="0.35">
      <c r="A6" t="str">
        <f>INDEX(Lookups!$B$2:$I$24,MATCH(D6,Lookups!$I$2:$I$24,0),1)</f>
        <v>Conwy</v>
      </c>
      <c r="B6" t="str">
        <f>INDEX(Lookups!$B$2:$I$24,MATCH(D6,Lookups!$I$2:$I$24,0),3)</f>
        <v>Conwy</v>
      </c>
      <c r="C6" s="85" t="s">
        <v>332</v>
      </c>
      <c r="D6" s="84">
        <v>662</v>
      </c>
      <c r="E6" s="78" t="s">
        <v>308</v>
      </c>
      <c r="F6" s="79">
        <v>103</v>
      </c>
      <c r="G6" s="79">
        <v>110</v>
      </c>
      <c r="H6" s="79">
        <v>84</v>
      </c>
      <c r="I6" s="79">
        <v>85</v>
      </c>
      <c r="J6" s="79">
        <v>91</v>
      </c>
      <c r="K6" s="79">
        <v>83</v>
      </c>
      <c r="L6" s="79">
        <v>71</v>
      </c>
      <c r="M6" s="79">
        <v>70</v>
      </c>
      <c r="N6" s="90">
        <v>67</v>
      </c>
      <c r="O6" s="90">
        <v>67</v>
      </c>
      <c r="P6" s="80">
        <v>7.7912254160363084</v>
      </c>
      <c r="Q6" s="80">
        <v>8.4485407066052236</v>
      </c>
      <c r="R6" s="80">
        <v>6.3926940639269407</v>
      </c>
      <c r="S6" s="80">
        <v>6.8659127625201934</v>
      </c>
      <c r="T6" s="80">
        <v>7.4468085106382977</v>
      </c>
      <c r="U6" s="80">
        <v>6.9747899159663866</v>
      </c>
      <c r="V6" s="80">
        <v>6.3963963963963968</v>
      </c>
      <c r="W6" s="80">
        <v>6.4874884151992589</v>
      </c>
      <c r="X6" s="92">
        <v>5.7363013698630141</v>
      </c>
      <c r="Y6" s="92">
        <v>5.7958477508650521</v>
      </c>
    </row>
    <row r="7" spans="1:25" x14ac:dyDescent="0.35">
      <c r="A7" t="str">
        <f>INDEX(Lookups!$B$2:$I$24,MATCH(D7,Lookups!$I$2:$I$24,0),1)</f>
        <v>Sir Ddinbych</v>
      </c>
      <c r="B7" t="str">
        <f>INDEX(Lookups!$B$2:$I$24,MATCH(D7,Lookups!$I$2:$I$24,0),3)</f>
        <v>Denbighshire</v>
      </c>
      <c r="C7" s="85" t="s">
        <v>332</v>
      </c>
      <c r="D7" s="84">
        <v>663</v>
      </c>
      <c r="E7" s="78" t="s">
        <v>309</v>
      </c>
      <c r="F7" s="79">
        <v>32</v>
      </c>
      <c r="G7" s="79">
        <v>37</v>
      </c>
      <c r="H7" s="79">
        <v>39</v>
      </c>
      <c r="I7" s="79">
        <v>33</v>
      </c>
      <c r="J7" s="79">
        <v>24</v>
      </c>
      <c r="K7" s="79">
        <v>32</v>
      </c>
      <c r="L7" s="79">
        <v>44</v>
      </c>
      <c r="M7" s="79">
        <v>37</v>
      </c>
      <c r="N7" s="90">
        <v>36</v>
      </c>
      <c r="O7" s="90">
        <v>25</v>
      </c>
      <c r="P7" s="80">
        <v>2.8933092224231465</v>
      </c>
      <c r="Q7" s="80">
        <v>3.3243486073674755</v>
      </c>
      <c r="R7" s="80">
        <v>3.7107516650808754</v>
      </c>
      <c r="S7" s="80">
        <v>3.1548757170172084</v>
      </c>
      <c r="T7" s="80">
        <v>2.5586353944562901</v>
      </c>
      <c r="U7" s="80">
        <v>3.9506172839506171</v>
      </c>
      <c r="V7" s="80">
        <v>5.5766793409378961</v>
      </c>
      <c r="W7" s="80">
        <v>4.7989623865110245</v>
      </c>
      <c r="X7" s="92">
        <v>4.1237113402061851</v>
      </c>
      <c r="Y7" s="92">
        <v>2.7685492801771869</v>
      </c>
    </row>
    <row r="8" spans="1:25" x14ac:dyDescent="0.35">
      <c r="A8" t="str">
        <f>INDEX(Lookups!$B$2:$I$24,MATCH(D8,Lookups!$I$2:$I$24,0),1)</f>
        <v>Sir y Fflint</v>
      </c>
      <c r="B8" t="str">
        <f>INDEX(Lookups!$B$2:$I$24,MATCH(D8,Lookups!$I$2:$I$24,0),3)</f>
        <v>Flintshire</v>
      </c>
      <c r="C8" s="85" t="s">
        <v>332</v>
      </c>
      <c r="D8" s="84">
        <v>664</v>
      </c>
      <c r="E8" s="78" t="s">
        <v>310</v>
      </c>
      <c r="F8" s="79">
        <v>28</v>
      </c>
      <c r="G8" s="79">
        <v>18</v>
      </c>
      <c r="H8" s="79">
        <v>37</v>
      </c>
      <c r="I8" s="79">
        <v>44</v>
      </c>
      <c r="J8" s="79">
        <v>57</v>
      </c>
      <c r="K8" s="79">
        <v>46</v>
      </c>
      <c r="L8" s="79">
        <v>39</v>
      </c>
      <c r="M8" s="79">
        <v>43</v>
      </c>
      <c r="N8" s="90">
        <v>40</v>
      </c>
      <c r="O8" s="90">
        <v>25</v>
      </c>
      <c r="P8" s="80">
        <v>1.7576898932831135</v>
      </c>
      <c r="Q8" s="80">
        <v>1.1464968152866242</v>
      </c>
      <c r="R8" s="80">
        <v>2.376364804110469</v>
      </c>
      <c r="S8" s="80">
        <v>3.0157642220699108</v>
      </c>
      <c r="T8" s="80">
        <v>4.4186046511627906</v>
      </c>
      <c r="U8" s="80">
        <v>4.1255605381165923</v>
      </c>
      <c r="V8" s="80">
        <v>3.6654135338345863</v>
      </c>
      <c r="W8" s="80">
        <v>4.174757281553398</v>
      </c>
      <c r="X8" s="92">
        <v>3.626473254759746</v>
      </c>
      <c r="Y8" s="92">
        <v>2.2935779816513762</v>
      </c>
    </row>
    <row r="9" spans="1:25" x14ac:dyDescent="0.35">
      <c r="A9" t="str">
        <f>INDEX(Lookups!$B$2:$I$24,MATCH(D9,Lookups!$I$2:$I$24,0),1)</f>
        <v>Wrecsam</v>
      </c>
      <c r="B9" t="str">
        <f>INDEX(Lookups!$B$2:$I$24,MATCH(D9,Lookups!$I$2:$I$24,0),3)</f>
        <v>Wrexham</v>
      </c>
      <c r="C9" s="85" t="s">
        <v>332</v>
      </c>
      <c r="D9" s="84">
        <v>665</v>
      </c>
      <c r="E9" s="78" t="s">
        <v>311</v>
      </c>
      <c r="F9" s="79">
        <v>16</v>
      </c>
      <c r="G9" s="79">
        <v>13</v>
      </c>
      <c r="H9" s="79">
        <v>11</v>
      </c>
      <c r="I9" s="79">
        <v>21</v>
      </c>
      <c r="J9" s="79">
        <v>17</v>
      </c>
      <c r="K9" s="79">
        <v>14</v>
      </c>
      <c r="L9" s="79">
        <v>14</v>
      </c>
      <c r="M9" s="79">
        <v>20</v>
      </c>
      <c r="N9" s="90">
        <v>26</v>
      </c>
      <c r="O9" s="90">
        <v>18</v>
      </c>
      <c r="P9" s="80">
        <v>4</v>
      </c>
      <c r="Q9" s="80">
        <v>3.4852546916890081</v>
      </c>
      <c r="R9" s="80">
        <v>2.9177718832891246</v>
      </c>
      <c r="S9" s="80">
        <v>5.0239234449760763</v>
      </c>
      <c r="T9" s="80">
        <v>4.4854881266490763</v>
      </c>
      <c r="U9" s="80">
        <v>4.666666666666667</v>
      </c>
      <c r="V9" s="80">
        <v>4.8109965635738829</v>
      </c>
      <c r="W9" s="80">
        <v>6.7114093959731544</v>
      </c>
      <c r="X9" s="92">
        <v>7.9027355623100304</v>
      </c>
      <c r="Y9" s="92">
        <v>5.8631921824104234</v>
      </c>
    </row>
    <row r="10" spans="1:25" x14ac:dyDescent="0.35">
      <c r="A10" t="str">
        <f>INDEX(Lookups!$B$2:$I$24,MATCH(D10,Lookups!$I$2:$I$24,0),1)</f>
        <v>Powys</v>
      </c>
      <c r="B10" t="str">
        <f>INDEX(Lookups!$B$2:$I$24,MATCH(D10,Lookups!$I$2:$I$24,0),3)</f>
        <v>Powys</v>
      </c>
      <c r="C10" s="85" t="s">
        <v>332</v>
      </c>
      <c r="D10" s="84">
        <v>666</v>
      </c>
      <c r="E10" s="78" t="s">
        <v>312</v>
      </c>
      <c r="F10" s="79">
        <v>67</v>
      </c>
      <c r="G10" s="79">
        <v>90</v>
      </c>
      <c r="H10" s="79">
        <v>77</v>
      </c>
      <c r="I10" s="79">
        <v>59</v>
      </c>
      <c r="J10" s="79">
        <v>46</v>
      </c>
      <c r="K10" s="79">
        <v>40</v>
      </c>
      <c r="L10" s="79">
        <v>58</v>
      </c>
      <c r="M10" s="79">
        <v>39</v>
      </c>
      <c r="N10" s="90">
        <v>38</v>
      </c>
      <c r="O10" s="90">
        <v>32</v>
      </c>
      <c r="P10" s="80">
        <v>4.7754811119030647</v>
      </c>
      <c r="Q10" s="80">
        <v>6.5741417092768444</v>
      </c>
      <c r="R10" s="80">
        <v>6.0297572435395459</v>
      </c>
      <c r="S10" s="80">
        <v>4.8599670510708401</v>
      </c>
      <c r="T10" s="80">
        <v>3.9249146757679183</v>
      </c>
      <c r="U10" s="80">
        <v>3.7771482530689329</v>
      </c>
      <c r="V10" s="80">
        <v>5.811623246492986</v>
      </c>
      <c r="W10" s="80">
        <v>3.9714867617107945</v>
      </c>
      <c r="X10" s="92">
        <v>3.5950804162724692</v>
      </c>
      <c r="Y10" s="92">
        <v>2.9384756657483928</v>
      </c>
    </row>
    <row r="11" spans="1:25" x14ac:dyDescent="0.35">
      <c r="A11" t="str">
        <f>INDEX(Lookups!$B$2:$I$24,MATCH(D11,Lookups!$I$2:$I$24,0),1)</f>
        <v>Ceredigion</v>
      </c>
      <c r="B11" t="str">
        <f>INDEX(Lookups!$B$2:$I$24,MATCH(D11,Lookups!$I$2:$I$24,0),3)</f>
        <v>Ceredigion</v>
      </c>
      <c r="C11" s="85" t="s">
        <v>332</v>
      </c>
      <c r="D11" s="84">
        <v>667</v>
      </c>
      <c r="E11" s="78" t="s">
        <v>313</v>
      </c>
      <c r="F11" s="79">
        <v>36</v>
      </c>
      <c r="G11" s="79">
        <v>44</v>
      </c>
      <c r="H11" s="79">
        <v>56</v>
      </c>
      <c r="I11" s="79">
        <v>43</v>
      </c>
      <c r="J11" s="79">
        <v>31</v>
      </c>
      <c r="K11" s="79">
        <v>39</v>
      </c>
      <c r="L11" s="79">
        <v>43</v>
      </c>
      <c r="M11" s="79">
        <v>53</v>
      </c>
      <c r="N11" s="90">
        <v>40</v>
      </c>
      <c r="O11" s="90">
        <v>30</v>
      </c>
      <c r="P11" s="80">
        <v>4.0862656072644725</v>
      </c>
      <c r="Q11" s="80">
        <v>4.8458149779735686</v>
      </c>
      <c r="R11" s="80">
        <v>5.7731958762886597</v>
      </c>
      <c r="S11" s="80">
        <v>4.6994535519125682</v>
      </c>
      <c r="T11" s="80">
        <v>3.6860879904875148</v>
      </c>
      <c r="U11" s="80">
        <v>4.8933500627352569</v>
      </c>
      <c r="V11" s="80">
        <v>5.8663028649386089</v>
      </c>
      <c r="W11" s="80">
        <v>7.7147016011644833</v>
      </c>
      <c r="X11" s="92">
        <v>5.5172413793103452</v>
      </c>
      <c r="Y11" s="92">
        <v>4.0106951871657754</v>
      </c>
    </row>
    <row r="12" spans="1:25" x14ac:dyDescent="0.35">
      <c r="A12" t="str">
        <f>INDEX(Lookups!$B$2:$I$24,MATCH(D12,Lookups!$I$2:$I$24,0),1)</f>
        <v>Sir Benfro</v>
      </c>
      <c r="B12" t="str">
        <f>INDEX(Lookups!$B$2:$I$24,MATCH(D12,Lookups!$I$2:$I$24,0),3)</f>
        <v>Pembrokeshire</v>
      </c>
      <c r="C12" s="85" t="s">
        <v>332</v>
      </c>
      <c r="D12" s="84">
        <v>668</v>
      </c>
      <c r="E12" s="78" t="s">
        <v>314</v>
      </c>
      <c r="F12" s="79">
        <v>80</v>
      </c>
      <c r="G12" s="79">
        <v>69</v>
      </c>
      <c r="H12" s="79">
        <v>46</v>
      </c>
      <c r="I12" s="79">
        <v>49</v>
      </c>
      <c r="J12" s="79">
        <v>35</v>
      </c>
      <c r="K12" s="79">
        <v>24</v>
      </c>
      <c r="L12" s="79">
        <v>13</v>
      </c>
      <c r="M12" s="79">
        <v>11</v>
      </c>
      <c r="N12" s="90">
        <v>12</v>
      </c>
      <c r="O12" s="90">
        <v>12</v>
      </c>
      <c r="P12" s="80">
        <v>6.2353858144972722</v>
      </c>
      <c r="Q12" s="80">
        <v>5.1646706586826348</v>
      </c>
      <c r="R12" s="80">
        <v>3.697749196141479</v>
      </c>
      <c r="S12" s="80">
        <v>4.7388781431334621</v>
      </c>
      <c r="T12" s="80">
        <v>3.6008230452674899</v>
      </c>
      <c r="U12" s="80">
        <v>3.0495552731893265</v>
      </c>
      <c r="V12" s="80">
        <v>2.1630615640599</v>
      </c>
      <c r="W12" s="80">
        <v>1.8092105263157894</v>
      </c>
      <c r="X12" s="92">
        <v>1.875</v>
      </c>
      <c r="Y12" s="92">
        <v>1.8181818181818181</v>
      </c>
    </row>
    <row r="13" spans="1:25" x14ac:dyDescent="0.35">
      <c r="A13" t="str">
        <f>INDEX(Lookups!$B$2:$I$24,MATCH(D13,Lookups!$I$2:$I$24,0),1)</f>
        <v>Sir Gaerfyrddin</v>
      </c>
      <c r="B13" t="str">
        <f>INDEX(Lookups!$B$2:$I$24,MATCH(D13,Lookups!$I$2:$I$24,0),3)</f>
        <v>Carmarthenshire</v>
      </c>
      <c r="C13" s="85" t="s">
        <v>332</v>
      </c>
      <c r="D13" s="84">
        <v>669</v>
      </c>
      <c r="E13" s="78" t="s">
        <v>315</v>
      </c>
      <c r="F13" s="79">
        <v>89</v>
      </c>
      <c r="G13" s="79">
        <v>59</v>
      </c>
      <c r="H13" s="79">
        <v>61</v>
      </c>
      <c r="I13" s="79">
        <v>53</v>
      </c>
      <c r="J13" s="79">
        <v>47</v>
      </c>
      <c r="K13" s="79">
        <v>51</v>
      </c>
      <c r="L13" s="79">
        <v>44</v>
      </c>
      <c r="M13" s="79">
        <v>55</v>
      </c>
      <c r="N13" s="90">
        <v>72</v>
      </c>
      <c r="O13" s="90">
        <v>62</v>
      </c>
      <c r="P13" s="80">
        <v>5.5142503097893432</v>
      </c>
      <c r="Q13" s="80">
        <v>3.5866261398176293</v>
      </c>
      <c r="R13" s="80">
        <v>3.922829581993569</v>
      </c>
      <c r="S13" s="80">
        <v>3.6152796725784446</v>
      </c>
      <c r="T13" s="80">
        <v>3.2280219780219781</v>
      </c>
      <c r="U13" s="80">
        <v>3.4343434343434343</v>
      </c>
      <c r="V13" s="80">
        <v>2.9891304347826089</v>
      </c>
      <c r="W13" s="80">
        <v>4.0175310445580719</v>
      </c>
      <c r="X13" s="92">
        <v>5.1100070972320797</v>
      </c>
      <c r="Y13" s="92">
        <v>4.5156591405680988</v>
      </c>
    </row>
    <row r="14" spans="1:25" x14ac:dyDescent="0.35">
      <c r="A14" t="str">
        <f>INDEX(Lookups!$B$2:$I$24,MATCH(D14,Lookups!$I$2:$I$24,0),1)</f>
        <v>Abertawe</v>
      </c>
      <c r="B14" t="str">
        <f>INDEX(Lookups!$B$2:$I$24,MATCH(D14,Lookups!$I$2:$I$24,0),3)</f>
        <v>Swansea</v>
      </c>
      <c r="C14" s="85" t="s">
        <v>332</v>
      </c>
      <c r="D14" s="84">
        <v>670</v>
      </c>
      <c r="E14" s="78" t="s">
        <v>316</v>
      </c>
      <c r="F14" s="79">
        <v>44</v>
      </c>
      <c r="G14" s="79">
        <v>36</v>
      </c>
      <c r="H14" s="79">
        <v>38</v>
      </c>
      <c r="I14" s="79">
        <v>34</v>
      </c>
      <c r="J14" s="79">
        <v>32</v>
      </c>
      <c r="K14" s="79">
        <v>28</v>
      </c>
      <c r="L14" s="79">
        <v>24</v>
      </c>
      <c r="M14" s="79">
        <v>41</v>
      </c>
      <c r="N14" s="90">
        <v>45</v>
      </c>
      <c r="O14" s="90">
        <v>20</v>
      </c>
      <c r="P14" s="80">
        <v>3.0344827586206895</v>
      </c>
      <c r="Q14" s="80">
        <v>2.3361453601557431</v>
      </c>
      <c r="R14" s="80">
        <v>2.5215660252156602</v>
      </c>
      <c r="S14" s="80">
        <v>2.2092267706302793</v>
      </c>
      <c r="T14" s="80">
        <v>2.264685067232838</v>
      </c>
      <c r="U14" s="80">
        <v>2.1806853582554515</v>
      </c>
      <c r="V14" s="80">
        <v>1.8306636155606408</v>
      </c>
      <c r="W14" s="80">
        <v>3.0483271375464684</v>
      </c>
      <c r="X14" s="92">
        <v>3.1228313671061763</v>
      </c>
      <c r="Y14" s="92">
        <v>1.3717421124828533</v>
      </c>
    </row>
    <row r="15" spans="1:25" x14ac:dyDescent="0.35">
      <c r="A15" t="str">
        <f>INDEX(Lookups!$B$2:$I$24,MATCH(D15,Lookups!$I$2:$I$24,0),1)</f>
        <v>Castell-nedd Port Talbot</v>
      </c>
      <c r="B15" t="str">
        <f>INDEX(Lookups!$B$2:$I$24,MATCH(D15,Lookups!$I$2:$I$24,0),3)</f>
        <v>Neath Port Talbot</v>
      </c>
      <c r="C15" s="85" t="s">
        <v>332</v>
      </c>
      <c r="D15" s="84">
        <v>671</v>
      </c>
      <c r="E15" s="78" t="s">
        <v>317</v>
      </c>
      <c r="F15" s="79">
        <v>34</v>
      </c>
      <c r="G15" s="79">
        <v>33</v>
      </c>
      <c r="H15" s="79">
        <v>29</v>
      </c>
      <c r="I15" s="79">
        <v>26</v>
      </c>
      <c r="J15" s="79">
        <v>24</v>
      </c>
      <c r="K15" s="79">
        <v>25</v>
      </c>
      <c r="L15" s="79">
        <v>16</v>
      </c>
      <c r="M15" s="79">
        <v>13</v>
      </c>
      <c r="N15" s="90">
        <v>8</v>
      </c>
      <c r="O15" s="90">
        <v>7</v>
      </c>
      <c r="P15" s="80">
        <v>8.9947089947089953</v>
      </c>
      <c r="Q15" s="80">
        <v>8.3969465648854964</v>
      </c>
      <c r="R15" s="80">
        <v>6.9047619047619051</v>
      </c>
      <c r="S15" s="80">
        <v>6.3725490196078427</v>
      </c>
      <c r="T15" s="80">
        <v>5.7142857142857144</v>
      </c>
      <c r="U15" s="80">
        <v>5.8962264150943398</v>
      </c>
      <c r="V15" s="80">
        <v>3.7209302325581395</v>
      </c>
      <c r="W15" s="80">
        <v>3.2098765432098766</v>
      </c>
      <c r="X15" s="92">
        <v>1.8823529411764706</v>
      </c>
      <c r="Y15" s="92">
        <v>1.5873015873015872</v>
      </c>
    </row>
    <row r="16" spans="1:25" x14ac:dyDescent="0.35">
      <c r="A16" t="str">
        <f>INDEX(Lookups!$B$2:$I$24,MATCH(D16,Lookups!$I$2:$I$24,0),1)</f>
        <v>Pen-y-bont ar Ogwr</v>
      </c>
      <c r="B16" t="str">
        <f>INDEX(Lookups!$B$2:$I$24,MATCH(D16,Lookups!$I$2:$I$24,0),3)</f>
        <v>Bridgend</v>
      </c>
      <c r="C16" s="85" t="s">
        <v>332</v>
      </c>
      <c r="D16" s="84">
        <v>672</v>
      </c>
      <c r="E16" s="78" t="s">
        <v>318</v>
      </c>
      <c r="F16" s="79">
        <v>80</v>
      </c>
      <c r="G16" s="79">
        <v>73</v>
      </c>
      <c r="H16" s="79">
        <v>68</v>
      </c>
      <c r="I16" s="79">
        <v>59</v>
      </c>
      <c r="J16" s="79">
        <v>68</v>
      </c>
      <c r="K16" s="79">
        <v>47</v>
      </c>
      <c r="L16" s="79">
        <v>37</v>
      </c>
      <c r="M16" s="79">
        <v>44</v>
      </c>
      <c r="N16" s="90">
        <v>58</v>
      </c>
      <c r="O16" s="90">
        <v>34</v>
      </c>
      <c r="P16" s="80">
        <v>4.9937578027465666</v>
      </c>
      <c r="Q16" s="80">
        <v>3.920515574650913</v>
      </c>
      <c r="R16" s="80">
        <v>3.6228023441662227</v>
      </c>
      <c r="S16" s="80">
        <v>3.3352176370830979</v>
      </c>
      <c r="T16" s="80">
        <v>4.1038020519010256</v>
      </c>
      <c r="U16" s="80">
        <v>2.9030265596046942</v>
      </c>
      <c r="V16" s="80">
        <v>2.3963730569948187</v>
      </c>
      <c r="W16" s="80">
        <v>3.0157642220699108</v>
      </c>
      <c r="X16" s="92">
        <v>3.8082731451083389</v>
      </c>
      <c r="Y16" s="92">
        <v>2.0795107033639142</v>
      </c>
    </row>
    <row r="17" spans="1:25" x14ac:dyDescent="0.35">
      <c r="A17" t="str">
        <f>INDEX(Lookups!$B$2:$I$24,MATCH(D17,Lookups!$I$2:$I$24,0),1)</f>
        <v>Bro Morgannwg</v>
      </c>
      <c r="B17" t="str">
        <f>INDEX(Lookups!$B$2:$I$24,MATCH(D17,Lookups!$I$2:$I$24,0),3)</f>
        <v>The Vale of Glamorgan</v>
      </c>
      <c r="C17" s="85" t="s">
        <v>332</v>
      </c>
      <c r="D17" s="84">
        <v>673</v>
      </c>
      <c r="E17" s="78" t="s">
        <v>319</v>
      </c>
      <c r="F17" s="79">
        <v>21</v>
      </c>
      <c r="G17" s="79">
        <v>21</v>
      </c>
      <c r="H17" s="79">
        <v>17</v>
      </c>
      <c r="I17" s="79">
        <v>17</v>
      </c>
      <c r="J17" s="79">
        <v>24</v>
      </c>
      <c r="K17" s="79">
        <v>25</v>
      </c>
      <c r="L17" s="79">
        <v>16</v>
      </c>
      <c r="M17" s="79">
        <v>29</v>
      </c>
      <c r="N17" s="90">
        <v>41</v>
      </c>
      <c r="O17" s="90">
        <v>31</v>
      </c>
      <c r="P17" s="80">
        <v>1.1563876651982379</v>
      </c>
      <c r="Q17" s="80">
        <v>1.1857707509881423</v>
      </c>
      <c r="R17" s="80">
        <v>0.94182825484764543</v>
      </c>
      <c r="S17" s="80">
        <v>0.97365406643757157</v>
      </c>
      <c r="T17" s="80">
        <v>1.4167650531286895</v>
      </c>
      <c r="U17" s="80">
        <v>1.6534391534391535</v>
      </c>
      <c r="V17" s="80">
        <v>1.1331444759206799</v>
      </c>
      <c r="W17" s="80">
        <v>1.993127147766323</v>
      </c>
      <c r="X17" s="92">
        <v>2.6131293817718291</v>
      </c>
      <c r="Y17" s="92">
        <v>1.9183168316831682</v>
      </c>
    </row>
    <row r="18" spans="1:25" x14ac:dyDescent="0.35">
      <c r="A18" t="str">
        <f>INDEX(Lookups!$B$2:$I$24,MATCH(D18,Lookups!$I$2:$I$24,0),1)</f>
        <v>Rhondda Cynon Taf</v>
      </c>
      <c r="B18" t="str">
        <f>INDEX(Lookups!$B$2:$I$24,MATCH(D18,Lookups!$I$2:$I$24,0),3)</f>
        <v>Rhondda Cynon Taf</v>
      </c>
      <c r="C18" s="85" t="s">
        <v>332</v>
      </c>
      <c r="D18" s="84">
        <v>674</v>
      </c>
      <c r="E18" s="78" t="s">
        <v>320</v>
      </c>
      <c r="F18" s="79">
        <v>148</v>
      </c>
      <c r="G18" s="79">
        <v>109</v>
      </c>
      <c r="H18" s="79">
        <v>102</v>
      </c>
      <c r="I18" s="79">
        <v>95</v>
      </c>
      <c r="J18" s="79">
        <v>105</v>
      </c>
      <c r="K18" s="79">
        <v>94</v>
      </c>
      <c r="L18" s="79">
        <v>77</v>
      </c>
      <c r="M18" s="79">
        <v>102</v>
      </c>
      <c r="N18" s="90">
        <v>98</v>
      </c>
      <c r="O18" s="90">
        <v>54</v>
      </c>
      <c r="P18" s="80">
        <v>4.8036351833820188</v>
      </c>
      <c r="Q18" s="80">
        <v>3.4265954102483498</v>
      </c>
      <c r="R18" s="80">
        <v>3.3409760890926958</v>
      </c>
      <c r="S18" s="80">
        <v>3.3170391061452515</v>
      </c>
      <c r="T18" s="80">
        <v>4.1111981205951444</v>
      </c>
      <c r="U18" s="80">
        <v>4.2152466367713002</v>
      </c>
      <c r="V18" s="80">
        <v>3.6649214659685865</v>
      </c>
      <c r="W18" s="80">
        <v>4.615384615384615</v>
      </c>
      <c r="X18" s="92">
        <v>4.0816326530612246</v>
      </c>
      <c r="Y18" s="92">
        <v>2.3346303501945527</v>
      </c>
    </row>
    <row r="19" spans="1:25" x14ac:dyDescent="0.35">
      <c r="A19" t="str">
        <f>INDEX(Lookups!$B$2:$I$24,MATCH(D19,Lookups!$I$2:$I$24,0),1)</f>
        <v>Merthyr Tudful</v>
      </c>
      <c r="B19" t="str">
        <f>INDEX(Lookups!$B$2:$I$24,MATCH(D19,Lookups!$I$2:$I$24,0),3)</f>
        <v>Merthyr Tydfil</v>
      </c>
      <c r="C19" s="85" t="s">
        <v>332</v>
      </c>
      <c r="D19" s="84">
        <v>675</v>
      </c>
      <c r="E19" s="78" t="s">
        <v>321</v>
      </c>
      <c r="F19" s="79" t="s">
        <v>391</v>
      </c>
      <c r="G19" s="79">
        <v>5</v>
      </c>
      <c r="H19" s="79">
        <v>0</v>
      </c>
      <c r="I19" s="79">
        <v>0</v>
      </c>
      <c r="J19" s="79">
        <v>0</v>
      </c>
      <c r="K19" s="79">
        <v>0</v>
      </c>
      <c r="L19" s="79">
        <v>0</v>
      </c>
      <c r="M19" s="79">
        <v>0</v>
      </c>
      <c r="N19" s="90">
        <v>0</v>
      </c>
      <c r="O19" s="90">
        <v>0</v>
      </c>
      <c r="P19" s="79" t="s">
        <v>391</v>
      </c>
      <c r="Q19" s="81">
        <v>2.6455026455026456</v>
      </c>
      <c r="R19" s="81">
        <v>0</v>
      </c>
      <c r="S19" s="81">
        <v>0</v>
      </c>
      <c r="T19" s="81">
        <v>0</v>
      </c>
      <c r="U19" s="81">
        <v>0</v>
      </c>
      <c r="V19" s="81">
        <v>0</v>
      </c>
      <c r="W19" s="81">
        <v>0</v>
      </c>
      <c r="X19" s="94">
        <v>0</v>
      </c>
      <c r="Y19" s="94">
        <v>0</v>
      </c>
    </row>
    <row r="20" spans="1:25" x14ac:dyDescent="0.35">
      <c r="A20" t="str">
        <f>INDEX(Lookups!$B$2:$I$24,MATCH(D20,Lookups!$I$2:$I$24,0),1)</f>
        <v>Caerffili</v>
      </c>
      <c r="B20" t="str">
        <f>INDEX(Lookups!$B$2:$I$24,MATCH(D20,Lookups!$I$2:$I$24,0),3)</f>
        <v>Caerphilly</v>
      </c>
      <c r="C20" s="85" t="s">
        <v>332</v>
      </c>
      <c r="D20" s="84">
        <v>676</v>
      </c>
      <c r="E20" s="78" t="s">
        <v>322</v>
      </c>
      <c r="F20" s="79">
        <v>63</v>
      </c>
      <c r="G20" s="79">
        <v>54</v>
      </c>
      <c r="H20" s="79">
        <v>51</v>
      </c>
      <c r="I20" s="79">
        <v>39</v>
      </c>
      <c r="J20" s="79">
        <v>38</v>
      </c>
      <c r="K20" s="79">
        <v>33</v>
      </c>
      <c r="L20" s="79">
        <v>38</v>
      </c>
      <c r="M20" s="79">
        <v>42</v>
      </c>
      <c r="N20" s="90">
        <v>43</v>
      </c>
      <c r="O20" s="90">
        <v>25</v>
      </c>
      <c r="P20" s="80">
        <v>4.8536209553158702</v>
      </c>
      <c r="Q20" s="80">
        <v>4.0479760119940034</v>
      </c>
      <c r="R20" s="80">
        <v>3.7307973664959766</v>
      </c>
      <c r="S20" s="80">
        <v>3.2855939342881215</v>
      </c>
      <c r="T20" s="80">
        <v>3.7661050545094152</v>
      </c>
      <c r="U20" s="80">
        <v>3.3915724563206577</v>
      </c>
      <c r="V20" s="80">
        <v>4.4186046511627906</v>
      </c>
      <c r="W20" s="80">
        <v>5.3299492385786804</v>
      </c>
      <c r="X20" s="92">
        <v>5</v>
      </c>
      <c r="Y20" s="92">
        <v>2.9342723004694835</v>
      </c>
    </row>
    <row r="21" spans="1:25" x14ac:dyDescent="0.35">
      <c r="A21" t="str">
        <f>INDEX(Lookups!$B$2:$I$24,MATCH(D21,Lookups!$I$2:$I$24,0),1)</f>
        <v>Blaenau Gwent</v>
      </c>
      <c r="B21" t="str">
        <f>INDEX(Lookups!$B$2:$I$24,MATCH(D21,Lookups!$I$2:$I$24,0),3)</f>
        <v>Blaenau Gwent</v>
      </c>
      <c r="C21" s="85" t="s">
        <v>332</v>
      </c>
      <c r="D21" s="84">
        <v>677</v>
      </c>
      <c r="E21" s="78" t="s">
        <v>323</v>
      </c>
      <c r="F21" s="79" t="s">
        <v>391</v>
      </c>
      <c r="G21" s="79">
        <v>0</v>
      </c>
      <c r="H21" s="79">
        <v>0</v>
      </c>
      <c r="I21" s="79">
        <v>0</v>
      </c>
      <c r="J21" s="79">
        <v>0</v>
      </c>
      <c r="K21" s="79">
        <v>0</v>
      </c>
      <c r="L21" s="79">
        <v>0</v>
      </c>
      <c r="M21" s="79">
        <v>0</v>
      </c>
      <c r="N21" s="90">
        <v>0</v>
      </c>
      <c r="O21" s="90">
        <v>0</v>
      </c>
      <c r="P21" s="79" t="s">
        <v>391</v>
      </c>
      <c r="Q21" s="81">
        <v>0</v>
      </c>
      <c r="R21" s="81">
        <v>0</v>
      </c>
      <c r="S21" s="81">
        <v>0</v>
      </c>
      <c r="T21" s="81">
        <v>0</v>
      </c>
      <c r="U21" s="81">
        <v>0</v>
      </c>
      <c r="V21" s="81">
        <v>0</v>
      </c>
      <c r="W21" s="81">
        <v>0</v>
      </c>
      <c r="X21" s="92">
        <v>0</v>
      </c>
      <c r="Y21" s="92">
        <v>0</v>
      </c>
    </row>
    <row r="22" spans="1:25" x14ac:dyDescent="0.35">
      <c r="A22" t="str">
        <f>INDEX(Lookups!$B$2:$I$24,MATCH(D22,Lookups!$I$2:$I$24,0),1)</f>
        <v>Torfaen</v>
      </c>
      <c r="B22" t="str">
        <f>INDEX(Lookups!$B$2:$I$24,MATCH(D22,Lookups!$I$2:$I$24,0),3)</f>
        <v>Torfaen</v>
      </c>
      <c r="C22" s="85" t="s">
        <v>332</v>
      </c>
      <c r="D22" s="84">
        <v>678</v>
      </c>
      <c r="E22" s="78" t="s">
        <v>324</v>
      </c>
      <c r="F22" s="79">
        <v>31</v>
      </c>
      <c r="G22" s="79">
        <v>45</v>
      </c>
      <c r="H22" s="79">
        <v>42</v>
      </c>
      <c r="I22" s="79">
        <v>23</v>
      </c>
      <c r="J22" s="79">
        <v>23</v>
      </c>
      <c r="K22" s="79">
        <v>17</v>
      </c>
      <c r="L22" s="79">
        <v>9</v>
      </c>
      <c r="M22" s="79">
        <v>9</v>
      </c>
      <c r="N22" s="90">
        <v>9</v>
      </c>
      <c r="O22" s="91" t="s">
        <v>391</v>
      </c>
      <c r="P22" s="80">
        <v>2.9951690821256038</v>
      </c>
      <c r="Q22" s="80">
        <v>4.0871934604904636</v>
      </c>
      <c r="R22" s="80">
        <v>4.0345821325648412</v>
      </c>
      <c r="S22" s="80">
        <v>2.5</v>
      </c>
      <c r="T22" s="80">
        <v>2.8465346534653464</v>
      </c>
      <c r="U22" s="80">
        <v>2.1822849807445444</v>
      </c>
      <c r="V22" s="80">
        <v>1.3574660633484164</v>
      </c>
      <c r="W22" s="80">
        <v>1.9189765458422174</v>
      </c>
      <c r="X22" s="92">
        <v>7.258064516129032</v>
      </c>
      <c r="Y22" s="91" t="s">
        <v>391</v>
      </c>
    </row>
    <row r="23" spans="1:25" x14ac:dyDescent="0.35">
      <c r="A23" t="str">
        <f>INDEX(Lookups!$B$2:$I$24,MATCH(D23,Lookups!$I$2:$I$24,0),1)</f>
        <v>Sir Fynwy</v>
      </c>
      <c r="B23" t="str">
        <f>INDEX(Lookups!$B$2:$I$24,MATCH(D23,Lookups!$I$2:$I$24,0),3)</f>
        <v>Monmouthshire</v>
      </c>
      <c r="C23" s="85" t="s">
        <v>332</v>
      </c>
      <c r="D23" s="84">
        <v>679</v>
      </c>
      <c r="E23" s="78" t="s">
        <v>325</v>
      </c>
      <c r="F23" s="79">
        <v>41</v>
      </c>
      <c r="G23" s="79">
        <v>39</v>
      </c>
      <c r="H23" s="79">
        <v>28</v>
      </c>
      <c r="I23" s="79">
        <v>25</v>
      </c>
      <c r="J23" s="79">
        <v>33</v>
      </c>
      <c r="K23" s="79">
        <v>42</v>
      </c>
      <c r="L23" s="79">
        <v>28</v>
      </c>
      <c r="M23" s="79">
        <v>19</v>
      </c>
      <c r="N23" s="90">
        <v>18</v>
      </c>
      <c r="O23" s="90">
        <v>12</v>
      </c>
      <c r="P23" s="81">
        <v>4.2181069958847734</v>
      </c>
      <c r="Q23" s="81">
        <v>4.1313559322033901</v>
      </c>
      <c r="R23" s="81">
        <v>3.2</v>
      </c>
      <c r="S23" s="81">
        <v>3.0048076923076925</v>
      </c>
      <c r="T23" s="81">
        <v>3.8506417736289382</v>
      </c>
      <c r="U23" s="81">
        <v>5.0239234449760763</v>
      </c>
      <c r="V23" s="81">
        <v>3.6505867014341589</v>
      </c>
      <c r="W23" s="81">
        <v>2.3485784919653891</v>
      </c>
      <c r="X23" s="92">
        <v>2.0954598370197903</v>
      </c>
      <c r="Y23" s="92">
        <v>1.4440433212996391</v>
      </c>
    </row>
    <row r="24" spans="1:25" x14ac:dyDescent="0.35">
      <c r="A24" t="str">
        <f>INDEX(Lookups!$B$2:$I$24,MATCH(D24,Lookups!$I$2:$I$24,0),1)</f>
        <v>Casnewydd</v>
      </c>
      <c r="B24" t="str">
        <f>INDEX(Lookups!$B$2:$I$24,MATCH(D24,Lookups!$I$2:$I$24,0),3)</f>
        <v>Newport</v>
      </c>
      <c r="C24" s="85" t="s">
        <v>332</v>
      </c>
      <c r="D24" s="84">
        <v>680</v>
      </c>
      <c r="E24" s="78" t="s">
        <v>326</v>
      </c>
      <c r="F24" s="79">
        <v>59</v>
      </c>
      <c r="G24" s="79">
        <v>49</v>
      </c>
      <c r="H24" s="79">
        <v>52</v>
      </c>
      <c r="I24" s="79">
        <v>58</v>
      </c>
      <c r="J24" s="79">
        <v>48</v>
      </c>
      <c r="K24" s="79">
        <v>25</v>
      </c>
      <c r="L24" s="79">
        <v>12</v>
      </c>
      <c r="M24" s="79">
        <v>18</v>
      </c>
      <c r="N24" s="90">
        <v>20</v>
      </c>
      <c r="O24" s="90">
        <v>12</v>
      </c>
      <c r="P24" s="81">
        <v>3.0649350649350651</v>
      </c>
      <c r="Q24" s="81">
        <v>2.5218733916623779</v>
      </c>
      <c r="R24" s="81">
        <v>2.5403028822667317</v>
      </c>
      <c r="S24" s="81">
        <v>3.0867482703565727</v>
      </c>
      <c r="T24" s="81">
        <v>2.8950542822677927</v>
      </c>
      <c r="U24" s="81">
        <v>1.5547263681592041</v>
      </c>
      <c r="V24" s="81">
        <v>0.75757575757575757</v>
      </c>
      <c r="W24" s="81">
        <v>1.1703511053315996</v>
      </c>
      <c r="X24" s="92">
        <v>1.2048192771084338</v>
      </c>
      <c r="Y24" s="92">
        <v>0.69889341875364008</v>
      </c>
    </row>
    <row r="25" spans="1:25" x14ac:dyDescent="0.35">
      <c r="A25" t="str">
        <f>INDEX(Lookups!$B$2:$I$24,MATCH(D25,Lookups!$I$2:$I$24,0),1)</f>
        <v>Caerdydd</v>
      </c>
      <c r="B25" t="str">
        <f>INDEX(Lookups!$B$2:$I$24,MATCH(D25,Lookups!$I$2:$I$24,0),3)</f>
        <v>Cardiff</v>
      </c>
      <c r="C25" s="85" t="s">
        <v>332</v>
      </c>
      <c r="D25" s="84">
        <v>681</v>
      </c>
      <c r="E25" s="78" t="s">
        <v>327</v>
      </c>
      <c r="F25" s="79">
        <v>94</v>
      </c>
      <c r="G25" s="79">
        <v>81</v>
      </c>
      <c r="H25" s="79">
        <v>70</v>
      </c>
      <c r="I25" s="79">
        <v>65</v>
      </c>
      <c r="J25" s="79">
        <v>55</v>
      </c>
      <c r="K25" s="79">
        <v>66</v>
      </c>
      <c r="L25" s="79">
        <v>71</v>
      </c>
      <c r="M25" s="79">
        <v>89</v>
      </c>
      <c r="N25" s="90">
        <v>84</v>
      </c>
      <c r="O25" s="90">
        <v>62</v>
      </c>
      <c r="P25" s="80">
        <v>3.1842818428184283</v>
      </c>
      <c r="Q25" s="80">
        <v>2.737411287597161</v>
      </c>
      <c r="R25" s="80">
        <v>2.2764227642276422</v>
      </c>
      <c r="S25" s="80">
        <v>2.0773410035155</v>
      </c>
      <c r="T25" s="80">
        <v>1.8278497839813892</v>
      </c>
      <c r="U25" s="80">
        <v>2.2304832713754648</v>
      </c>
      <c r="V25" s="80">
        <v>2.3595879029577933</v>
      </c>
      <c r="W25" s="80">
        <v>2.8933680104031207</v>
      </c>
      <c r="X25" s="92">
        <v>2.5774777539122429</v>
      </c>
      <c r="Y25" s="92">
        <v>1.8867924528301887</v>
      </c>
    </row>
    <row r="26" spans="1:25" x14ac:dyDescent="0.35">
      <c r="A26" t="str">
        <f>INDEX(Lookups!$B$2:$I$24,MATCH(D26,Lookups!$I$2:$I$24,0),1)</f>
        <v>Cymru</v>
      </c>
      <c r="B26" t="str">
        <f>INDEX(Lookups!$B$2:$I$24,MATCH(D26,Lookups!$I$2:$I$24,0),3)</f>
        <v>Wales</v>
      </c>
      <c r="C26" s="85" t="s">
        <v>332</v>
      </c>
      <c r="D26" s="78">
        <v>999</v>
      </c>
      <c r="E26" s="78" t="s">
        <v>122</v>
      </c>
      <c r="F26" s="79">
        <v>1272</v>
      </c>
      <c r="G26" s="79">
        <v>1192</v>
      </c>
      <c r="H26" s="79">
        <v>1098</v>
      </c>
      <c r="I26" s="79">
        <v>1000</v>
      </c>
      <c r="J26" s="79">
        <v>972</v>
      </c>
      <c r="K26" s="79">
        <v>907</v>
      </c>
      <c r="L26" s="79">
        <v>822</v>
      </c>
      <c r="M26" s="79">
        <v>905</v>
      </c>
      <c r="N26" s="90">
        <v>896</v>
      </c>
      <c r="O26" s="90">
        <v>684</v>
      </c>
      <c r="P26" s="80">
        <v>4.3934788615639677</v>
      </c>
      <c r="Q26" s="80">
        <v>4.2109725509591271</v>
      </c>
      <c r="R26" s="80">
        <v>3.9330873661210015</v>
      </c>
      <c r="S26" s="80">
        <v>3.7703125589111339</v>
      </c>
      <c r="T26" s="80">
        <v>3.9264794990910925</v>
      </c>
      <c r="U26" s="80">
        <v>3.9265769080912594</v>
      </c>
      <c r="V26" s="80">
        <v>3.7334786755688785</v>
      </c>
      <c r="W26" s="80">
        <v>4.1841971427250453</v>
      </c>
      <c r="X26" s="92">
        <v>3.9284461592423709</v>
      </c>
      <c r="Y26" s="92">
        <v>2.9722330856472428</v>
      </c>
    </row>
  </sheetData>
  <phoneticPr fontId="43" type="noConversion"/>
  <pageMargins left="0.7" right="0.7" top="0.75" bottom="0.75" header="0.3" footer="0.3"/>
  <tableParts count="1">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E96401-D9A1-47DE-BE25-BCBF8E0289A0}">
  <dimension ref="A1:AF50"/>
  <sheetViews>
    <sheetView showGridLines="0" showRowColHeaders="0" zoomScaleNormal="100" workbookViewId="0"/>
  </sheetViews>
  <sheetFormatPr defaultColWidth="8.90625" defaultRowHeight="14.5" x14ac:dyDescent="0.35"/>
  <cols>
    <col min="1" max="1" width="3.453125" style="4" customWidth="1"/>
    <col min="2" max="2" width="4.453125" style="5" customWidth="1"/>
    <col min="3" max="3" width="7.54296875" style="5" customWidth="1"/>
    <col min="4" max="4" width="19.54296875" style="5" customWidth="1"/>
    <col min="5" max="8" width="31.54296875" style="5" customWidth="1"/>
    <col min="9" max="9" width="24.90625" style="5" customWidth="1"/>
    <col min="10" max="10" width="17.453125" style="5" customWidth="1"/>
    <col min="11" max="11" width="8.90625" style="5"/>
    <col min="12" max="12" width="11.08984375" style="5" customWidth="1"/>
    <col min="13" max="13" width="15.08984375" style="5" customWidth="1"/>
    <col min="14" max="14" width="9.08984375" style="5" customWidth="1"/>
    <col min="15" max="16384" width="8.90625" style="5"/>
  </cols>
  <sheetData>
    <row r="1" spans="1:13" ht="25" x14ac:dyDescent="0.5">
      <c r="A1" s="17"/>
      <c r="B1" s="13"/>
      <c r="C1" s="133"/>
      <c r="D1" s="13"/>
      <c r="E1" s="13"/>
      <c r="F1" s="13"/>
      <c r="G1" s="13"/>
      <c r="H1" s="13"/>
      <c r="I1" s="13"/>
      <c r="J1" s="13"/>
      <c r="K1" s="13"/>
      <c r="L1" s="13"/>
      <c r="M1" s="13"/>
    </row>
    <row r="2" spans="1:13" ht="15.5" x14ac:dyDescent="0.35">
      <c r="A2" s="17"/>
      <c r="B2" s="13"/>
      <c r="C2" s="106" t="s">
        <v>41</v>
      </c>
      <c r="D2" s="13"/>
      <c r="E2" s="13"/>
      <c r="F2" s="13"/>
      <c r="G2" s="13"/>
      <c r="H2" s="13"/>
      <c r="I2" s="7"/>
      <c r="J2" s="13"/>
      <c r="K2" s="13"/>
      <c r="L2" s="13"/>
      <c r="M2" s="13"/>
    </row>
    <row r="3" spans="1:13" ht="15.65" customHeight="1" x14ac:dyDescent="0.35">
      <c r="A3" s="17"/>
      <c r="B3" s="13"/>
      <c r="C3" s="13"/>
      <c r="D3" s="24" t="s">
        <v>42</v>
      </c>
      <c r="E3" s="7"/>
      <c r="F3" s="7"/>
      <c r="G3" s="7"/>
      <c r="H3" s="7"/>
      <c r="I3" s="13"/>
      <c r="J3" s="13"/>
      <c r="K3" s="13"/>
      <c r="L3" s="13"/>
      <c r="M3" s="13"/>
    </row>
    <row r="4" spans="1:13" ht="15.5" x14ac:dyDescent="0.35">
      <c r="A4" s="17"/>
      <c r="B4" s="13"/>
      <c r="C4" s="13"/>
      <c r="D4" s="8"/>
      <c r="E4" s="8"/>
      <c r="F4" s="8"/>
      <c r="G4" s="8"/>
      <c r="H4" s="8"/>
      <c r="I4" s="13"/>
      <c r="J4" s="13"/>
      <c r="K4" s="13"/>
      <c r="L4" s="13"/>
      <c r="M4" s="13"/>
    </row>
    <row r="5" spans="1:13" ht="23" x14ac:dyDescent="0.5">
      <c r="A5" s="17" t="str">
        <f>'Tudalen flaen'!T1</f>
        <v>W92000004</v>
      </c>
      <c r="B5" s="13"/>
      <c r="C5" s="160" t="str">
        <f>VLOOKUP('Tudalen flaen'!S1,Lookups!A2:E24,2,FALSE)</f>
        <v>Cymru</v>
      </c>
      <c r="D5" s="13"/>
      <c r="E5" s="13"/>
      <c r="F5" s="13"/>
      <c r="G5" s="13"/>
      <c r="H5" s="13"/>
      <c r="I5" s="13"/>
      <c r="J5" s="13"/>
      <c r="K5" s="13"/>
      <c r="L5" s="13"/>
      <c r="M5" s="13"/>
    </row>
    <row r="6" spans="1:13" ht="9.65" customHeight="1" x14ac:dyDescent="0.35">
      <c r="A6" s="17"/>
      <c r="B6" s="13"/>
      <c r="C6" s="13"/>
      <c r="D6" s="13"/>
      <c r="E6" s="13"/>
      <c r="F6" s="13"/>
      <c r="G6" s="13"/>
      <c r="H6" s="13"/>
      <c r="I6" s="13"/>
      <c r="J6" s="13"/>
      <c r="K6" s="13"/>
      <c r="L6" s="13"/>
      <c r="M6" s="13"/>
    </row>
    <row r="7" spans="1:13" ht="14.4" hidden="1" customHeight="1" x14ac:dyDescent="0.35">
      <c r="A7" s="17"/>
      <c r="B7" s="13"/>
      <c r="C7" s="25"/>
      <c r="D7" s="25"/>
      <c r="E7" s="25"/>
      <c r="F7" s="25"/>
      <c r="G7" s="25"/>
      <c r="H7" s="25"/>
      <c r="I7" s="25"/>
      <c r="J7" s="25"/>
      <c r="K7" s="25"/>
      <c r="L7" s="25"/>
      <c r="M7" s="13"/>
    </row>
    <row r="8" spans="1:13" ht="14.4" customHeight="1" x14ac:dyDescent="0.35">
      <c r="A8" s="17"/>
      <c r="B8" s="13"/>
      <c r="C8" s="180" t="s">
        <v>394</v>
      </c>
      <c r="D8" s="180"/>
      <c r="E8" s="180"/>
      <c r="F8" s="180"/>
      <c r="G8" s="180"/>
      <c r="H8" s="180"/>
      <c r="I8" s="25"/>
      <c r="J8" s="25"/>
      <c r="K8" s="25"/>
      <c r="L8" s="25"/>
      <c r="M8" s="13"/>
    </row>
    <row r="9" spans="1:13" ht="33" customHeight="1" x14ac:dyDescent="0.35">
      <c r="A9" s="17"/>
      <c r="B9" s="13"/>
      <c r="C9" s="180"/>
      <c r="D9" s="180"/>
      <c r="E9" s="180"/>
      <c r="F9" s="180"/>
      <c r="G9" s="180"/>
      <c r="H9" s="180"/>
      <c r="I9" s="25"/>
      <c r="J9" s="25"/>
      <c r="K9" s="25"/>
      <c r="L9" s="25"/>
      <c r="M9" s="13"/>
    </row>
    <row r="10" spans="1:13" ht="33" customHeight="1" x14ac:dyDescent="0.35">
      <c r="A10" s="17"/>
      <c r="B10" s="13"/>
      <c r="C10" s="48"/>
      <c r="D10" s="48"/>
      <c r="E10" s="48"/>
      <c r="F10" s="48"/>
      <c r="G10" s="48"/>
      <c r="H10" s="48"/>
      <c r="I10" s="25"/>
      <c r="J10" s="25"/>
      <c r="K10" s="25"/>
      <c r="L10" s="25"/>
      <c r="M10" s="13"/>
    </row>
    <row r="11" spans="1:13" ht="33" customHeight="1" x14ac:dyDescent="0.35">
      <c r="A11" s="17"/>
      <c r="B11" s="13"/>
      <c r="C11" s="48"/>
      <c r="D11" s="48"/>
      <c r="E11" s="48"/>
      <c r="F11" s="48"/>
      <c r="G11" s="48"/>
      <c r="H11" s="48"/>
      <c r="I11" s="25"/>
      <c r="J11" s="25"/>
      <c r="K11" s="25"/>
      <c r="L11" s="25"/>
      <c r="M11" s="13"/>
    </row>
    <row r="12" spans="1:13" x14ac:dyDescent="0.35">
      <c r="A12" s="17"/>
      <c r="B12" s="13"/>
      <c r="C12" s="13"/>
      <c r="D12" s="13"/>
      <c r="E12" s="13"/>
      <c r="F12" s="13"/>
      <c r="G12" s="13"/>
      <c r="H12" s="13"/>
      <c r="I12" s="13"/>
      <c r="J12" s="13"/>
      <c r="K12" s="13"/>
      <c r="L12" s="13"/>
      <c r="M12" s="13"/>
    </row>
    <row r="13" spans="1:13" x14ac:dyDescent="0.35">
      <c r="A13" s="17"/>
      <c r="B13" s="13"/>
      <c r="C13" s="13"/>
      <c r="D13" s="13"/>
      <c r="E13" s="13"/>
      <c r="F13" s="13"/>
      <c r="G13" s="13"/>
      <c r="H13" s="13"/>
      <c r="I13" s="13"/>
      <c r="J13" s="13"/>
      <c r="K13" s="13"/>
      <c r="L13" s="13"/>
      <c r="M13" s="13"/>
    </row>
    <row r="14" spans="1:13" x14ac:dyDescent="0.35">
      <c r="A14" s="17"/>
      <c r="B14" s="13"/>
      <c r="C14" s="13"/>
      <c r="D14" s="13"/>
      <c r="E14" s="13"/>
      <c r="F14" s="13"/>
      <c r="G14" s="13"/>
      <c r="H14" s="13"/>
      <c r="I14" s="13"/>
      <c r="J14" s="13"/>
      <c r="K14" s="13"/>
      <c r="L14" s="13"/>
      <c r="M14" s="13"/>
    </row>
    <row r="15" spans="1:13" ht="14.4" customHeight="1" x14ac:dyDescent="0.35">
      <c r="A15" s="17"/>
      <c r="B15" s="13"/>
      <c r="C15" s="13"/>
      <c r="D15" s="13"/>
      <c r="E15" s="13"/>
      <c r="F15" s="13"/>
      <c r="G15" s="13"/>
      <c r="H15" s="13"/>
      <c r="I15" s="13"/>
      <c r="J15" s="13"/>
      <c r="K15" s="13"/>
      <c r="L15" s="13"/>
      <c r="M15" s="13"/>
    </row>
    <row r="16" spans="1:13" ht="14.4" customHeight="1" x14ac:dyDescent="0.35">
      <c r="A16" s="17"/>
      <c r="B16" s="13"/>
      <c r="C16" s="13"/>
      <c r="D16" s="13"/>
      <c r="E16" s="13"/>
      <c r="F16" s="13"/>
      <c r="G16" s="13"/>
      <c r="H16" s="13"/>
      <c r="I16" s="13"/>
      <c r="J16" s="13"/>
      <c r="K16" s="13"/>
      <c r="L16" s="13"/>
      <c r="M16" s="13"/>
    </row>
    <row r="17" spans="1:32" ht="16.399999999999999" customHeight="1" x14ac:dyDescent="0.35">
      <c r="A17" s="17"/>
      <c r="B17" s="13"/>
      <c r="C17" s="13"/>
      <c r="D17" s="13"/>
      <c r="E17" s="13"/>
      <c r="F17" s="13"/>
      <c r="G17" s="13"/>
      <c r="H17" s="13"/>
      <c r="I17" s="13"/>
      <c r="J17" s="13"/>
      <c r="K17" s="13"/>
      <c r="L17" s="13"/>
      <c r="M17" s="13"/>
    </row>
    <row r="18" spans="1:32" x14ac:dyDescent="0.35">
      <c r="A18" s="17"/>
      <c r="B18" s="13"/>
      <c r="C18" s="13"/>
      <c r="D18" s="175"/>
      <c r="E18" s="13"/>
      <c r="F18" s="13"/>
      <c r="G18" s="13"/>
      <c r="H18" s="13"/>
      <c r="I18" s="13"/>
      <c r="J18" s="13"/>
      <c r="K18" s="13"/>
      <c r="L18" s="13"/>
      <c r="M18" s="13"/>
    </row>
    <row r="19" spans="1:32" x14ac:dyDescent="0.35">
      <c r="A19" s="17"/>
      <c r="B19" s="13"/>
      <c r="C19" s="13"/>
      <c r="D19" s="175"/>
      <c r="E19" s="13"/>
      <c r="F19" s="13"/>
      <c r="G19" s="13"/>
      <c r="H19" s="13"/>
      <c r="I19" s="13"/>
      <c r="J19" s="13"/>
      <c r="K19" s="13"/>
      <c r="L19" s="13"/>
      <c r="M19" s="13"/>
    </row>
    <row r="20" spans="1:32" x14ac:dyDescent="0.35">
      <c r="A20" s="17"/>
      <c r="B20" s="13"/>
      <c r="C20" s="13"/>
      <c r="D20" s="175"/>
      <c r="E20" s="13"/>
      <c r="F20" s="13"/>
      <c r="G20" s="13"/>
      <c r="H20" s="13"/>
      <c r="I20" s="13"/>
      <c r="J20" s="13"/>
      <c r="K20" s="13"/>
      <c r="L20" s="13"/>
      <c r="M20" s="13"/>
    </row>
    <row r="21" spans="1:32" ht="34.4" customHeight="1" x14ac:dyDescent="0.35">
      <c r="A21" s="17"/>
      <c r="B21" s="13"/>
      <c r="C21" s="13"/>
      <c r="D21" s="13"/>
      <c r="E21" s="13"/>
      <c r="F21" s="13"/>
      <c r="G21" s="13"/>
      <c r="H21" s="13"/>
      <c r="I21" s="13"/>
      <c r="J21" s="13"/>
      <c r="K21" s="13"/>
      <c r="L21" s="13"/>
      <c r="M21" s="13"/>
    </row>
    <row r="22" spans="1:32" x14ac:dyDescent="0.35">
      <c r="A22" s="17"/>
      <c r="B22" s="13"/>
      <c r="C22" s="13"/>
      <c r="D22" s="13"/>
      <c r="E22" s="13"/>
      <c r="F22" s="13"/>
      <c r="G22" s="13"/>
      <c r="H22" s="13"/>
      <c r="I22" s="13"/>
      <c r="J22" s="13"/>
      <c r="K22" s="13"/>
      <c r="L22" s="13"/>
      <c r="M22" s="13"/>
    </row>
    <row r="23" spans="1:32" x14ac:dyDescent="0.35">
      <c r="A23" s="17"/>
      <c r="B23" s="13"/>
      <c r="C23" s="13"/>
      <c r="D23" s="13"/>
      <c r="E23" s="13"/>
      <c r="F23" s="13"/>
      <c r="G23" s="13"/>
      <c r="H23" s="13"/>
      <c r="I23" s="13"/>
      <c r="J23" s="13"/>
      <c r="K23" s="13"/>
      <c r="L23" s="13"/>
      <c r="M23" s="13"/>
    </row>
    <row r="24" spans="1:32" x14ac:dyDescent="0.35">
      <c r="A24" s="17"/>
      <c r="B24" s="13"/>
      <c r="C24" s="13"/>
      <c r="D24" s="117"/>
      <c r="E24" s="13"/>
      <c r="F24" s="13"/>
      <c r="G24" s="13"/>
      <c r="H24" s="13"/>
      <c r="I24" s="13"/>
      <c r="J24" s="13"/>
      <c r="K24" s="13"/>
      <c r="L24" s="13"/>
      <c r="M24" s="13"/>
    </row>
    <row r="25" spans="1:32" x14ac:dyDescent="0.35">
      <c r="A25" s="17"/>
      <c r="B25" s="13"/>
      <c r="C25" s="13"/>
      <c r="D25" s="13"/>
      <c r="E25" s="13"/>
      <c r="F25" s="13"/>
      <c r="G25" s="13"/>
      <c r="H25" s="13"/>
      <c r="I25" s="13"/>
      <c r="J25" s="13"/>
      <c r="K25" s="13"/>
      <c r="L25" s="13"/>
      <c r="M25" s="13"/>
    </row>
    <row r="26" spans="1:32" x14ac:dyDescent="0.35">
      <c r="A26" s="17"/>
      <c r="B26" s="13"/>
      <c r="C26" s="13"/>
      <c r="D26" s="13"/>
      <c r="E26" s="13"/>
      <c r="F26" s="13"/>
      <c r="G26" s="13"/>
      <c r="H26" s="13"/>
      <c r="I26" s="13"/>
      <c r="J26" s="13"/>
      <c r="K26" s="13"/>
      <c r="L26" s="13"/>
      <c r="M26" s="13"/>
    </row>
    <row r="27" spans="1:32" ht="21" customHeight="1" x14ac:dyDescent="0.35">
      <c r="A27" s="17"/>
      <c r="B27" s="13"/>
      <c r="C27" s="13"/>
      <c r="D27" s="13"/>
      <c r="E27" s="13"/>
      <c r="F27" s="13"/>
      <c r="G27" s="13"/>
      <c r="H27" s="13"/>
      <c r="I27" s="13"/>
      <c r="J27" s="13"/>
      <c r="K27" s="13"/>
      <c r="L27" s="13"/>
      <c r="M27" s="13"/>
    </row>
    <row r="28" spans="1:32" x14ac:dyDescent="0.35">
      <c r="A28" s="17"/>
      <c r="B28" s="13"/>
      <c r="C28" s="13"/>
      <c r="D28" s="13"/>
      <c r="E28" s="13"/>
      <c r="F28" s="13"/>
      <c r="G28" s="13"/>
      <c r="H28" s="13"/>
      <c r="I28" s="13"/>
      <c r="J28" s="13"/>
      <c r="K28" s="13"/>
      <c r="L28" s="13"/>
      <c r="M28" s="13"/>
    </row>
    <row r="29" spans="1:32" x14ac:dyDescent="0.35">
      <c r="A29" s="17"/>
      <c r="B29" s="13"/>
      <c r="C29" s="13"/>
      <c r="D29" s="13"/>
      <c r="E29" s="13"/>
      <c r="F29" s="13"/>
      <c r="G29" s="13"/>
      <c r="H29" s="13"/>
      <c r="I29" s="13"/>
      <c r="J29" s="13"/>
      <c r="K29" s="13"/>
      <c r="L29" s="13"/>
      <c r="M29" s="17"/>
      <c r="N29" s="17"/>
      <c r="O29" s="4"/>
      <c r="P29" s="17"/>
      <c r="Q29" s="18"/>
      <c r="R29" s="19"/>
      <c r="S29" s="19"/>
      <c r="T29" s="19"/>
      <c r="U29" s="19"/>
      <c r="V29" s="19"/>
      <c r="W29" s="19"/>
      <c r="X29" s="19"/>
      <c r="Y29" s="19"/>
      <c r="Z29" s="19"/>
      <c r="AA29" s="19"/>
      <c r="AB29" s="19"/>
      <c r="AC29" s="19"/>
      <c r="AD29" s="19"/>
      <c r="AE29" s="19"/>
      <c r="AF29" s="19"/>
    </row>
    <row r="30" spans="1:32" x14ac:dyDescent="0.35">
      <c r="A30" s="17"/>
      <c r="B30" s="13"/>
      <c r="C30" s="13"/>
      <c r="D30" s="99" t="s">
        <v>49</v>
      </c>
      <c r="E30" s="101" t="s">
        <v>114</v>
      </c>
      <c r="F30" s="12"/>
      <c r="G30" s="13"/>
      <c r="H30" s="13"/>
      <c r="I30" s="13"/>
      <c r="J30" s="13"/>
      <c r="K30" s="13"/>
      <c r="L30" s="13"/>
      <c r="M30" s="13"/>
    </row>
    <row r="31" spans="1:32" ht="33.65" customHeight="1" x14ac:dyDescent="0.35">
      <c r="A31" s="17"/>
      <c r="B31" s="13"/>
      <c r="C31" s="13"/>
      <c r="D31" s="183" t="s">
        <v>396</v>
      </c>
      <c r="E31" s="183"/>
      <c r="F31" s="183"/>
      <c r="G31" s="183"/>
      <c r="H31" s="183"/>
      <c r="I31" s="13"/>
      <c r="J31" s="13"/>
      <c r="K31" s="13"/>
      <c r="L31" s="13"/>
      <c r="M31" s="13"/>
    </row>
    <row r="32" spans="1:32" ht="15.5" x14ac:dyDescent="0.35">
      <c r="A32" s="17"/>
      <c r="B32" s="13"/>
      <c r="C32" s="13"/>
      <c r="D32" s="13"/>
      <c r="E32" s="134"/>
      <c r="F32" s="135"/>
      <c r="G32" s="135"/>
      <c r="H32" s="135"/>
      <c r="I32" s="135"/>
      <c r="J32" s="13"/>
      <c r="K32" s="13"/>
      <c r="L32" s="13"/>
      <c r="M32" s="13"/>
    </row>
    <row r="33" spans="1:13" ht="18" x14ac:dyDescent="0.4">
      <c r="A33" s="17"/>
      <c r="B33" s="15" t="s">
        <v>43</v>
      </c>
      <c r="C33" s="16"/>
      <c r="D33" s="13"/>
      <c r="E33" s="17">
        <v>3</v>
      </c>
      <c r="F33" s="17">
        <v>4</v>
      </c>
      <c r="G33" s="17">
        <v>5</v>
      </c>
      <c r="H33" s="17">
        <v>6</v>
      </c>
      <c r="I33" s="136"/>
      <c r="J33" s="136"/>
      <c r="K33" s="136"/>
      <c r="L33" s="136"/>
      <c r="M33" s="136"/>
    </row>
    <row r="34" spans="1:13" x14ac:dyDescent="0.35">
      <c r="A34" s="17"/>
      <c r="B34" s="13"/>
      <c r="C34" s="13"/>
      <c r="D34" s="13"/>
      <c r="E34" s="137"/>
      <c r="F34" s="137"/>
      <c r="G34" s="137"/>
      <c r="H34" s="137"/>
      <c r="I34" s="13"/>
      <c r="J34" s="13"/>
      <c r="K34" s="13"/>
      <c r="L34" s="13"/>
      <c r="M34" s="13"/>
    </row>
    <row r="35" spans="1:13" ht="26.4" customHeight="1" x14ac:dyDescent="0.35">
      <c r="A35" s="17"/>
      <c r="B35" s="13"/>
      <c r="C35" s="13"/>
      <c r="D35" s="13"/>
      <c r="E35" s="13"/>
      <c r="F35" s="147" t="s">
        <v>213</v>
      </c>
      <c r="G35" s="147" t="s">
        <v>256</v>
      </c>
      <c r="H35" s="147" t="s">
        <v>275</v>
      </c>
      <c r="I35" s="147" t="s">
        <v>364</v>
      </c>
      <c r="J35" s="13"/>
      <c r="K35" s="13"/>
      <c r="L35" s="13"/>
      <c r="M35" s="13"/>
    </row>
    <row r="36" spans="1:13" ht="28" x14ac:dyDescent="0.35">
      <c r="A36" s="17"/>
      <c r="B36" s="13"/>
      <c r="C36" s="172" t="s">
        <v>179</v>
      </c>
      <c r="D36" s="192" t="s">
        <v>194</v>
      </c>
      <c r="E36" s="139" t="s">
        <v>82</v>
      </c>
      <c r="F36" s="148">
        <f>INDEX(SWAC_dysgu_timeseries!$A$1:$AB$29,MATCH($C$5,SWAC_dysgu_timeseries!$B$1:$B$29,0),MATCH(F$35&amp;$C36,SWAC_dysgu_timeseries!$A$1:$AB$1,0))</f>
        <v>6595</v>
      </c>
      <c r="G36" s="148">
        <f>INDEX(SWAC_dysgu_timeseries!$A$1:$AB$29,MATCH($C$5,SWAC_dysgu_timeseries!$B$1:$B$29,0),MATCH(G$35&amp;$C36,SWAC_dysgu_timeseries!$A$1:$AB$1,0))</f>
        <v>6470</v>
      </c>
      <c r="H36" s="148">
        <f>INDEX(SWAC_dysgu_timeseries!$A$1:$AB$29,MATCH($C$5,SWAC_dysgu_timeseries!$B$1:$B$29,0),MATCH(H$35&amp;$C36,SWAC_dysgu_timeseries!$A$1:$AB$1,0))</f>
        <v>6635</v>
      </c>
      <c r="I36" s="148">
        <f>INDEX(SWAC_dysgu_timeseries!$A$1:$AB$29,MATCH($C$5,SWAC_dysgu_timeseries!$B$1:$B$29,0),MATCH(I$35&amp;$C36,SWAC_dysgu_timeseries!$A$1:$AB$1,0))</f>
        <v>6610</v>
      </c>
      <c r="J36" s="13"/>
      <c r="K36" s="13"/>
      <c r="L36" s="13"/>
      <c r="M36" s="13"/>
    </row>
    <row r="37" spans="1:13" ht="42" x14ac:dyDescent="0.35">
      <c r="A37" s="17"/>
      <c r="B37" s="13"/>
      <c r="C37" s="172" t="s">
        <v>180</v>
      </c>
      <c r="D37" s="193"/>
      <c r="E37" s="139" t="s">
        <v>83</v>
      </c>
      <c r="F37" s="148">
        <f>INDEX(SWAC_dysgu_timeseries!$A$1:$AB$29,MATCH($C$5,SWAC_dysgu_timeseries!$B$1:$B$29,0),MATCH(F$35&amp;$C37,SWAC_dysgu_timeseries!$A$1:$AB$1,0))</f>
        <v>1840</v>
      </c>
      <c r="G37" s="148">
        <f>INDEX(SWAC_dysgu_timeseries!$A$1:$AB$29,MATCH($C$5,SWAC_dysgu_timeseries!$B$1:$B$29,0),MATCH(G$35&amp;$C37,SWAC_dysgu_timeseries!$A$1:$AB$1,0))</f>
        <v>1770</v>
      </c>
      <c r="H37" s="148">
        <f>INDEX(SWAC_dysgu_timeseries!$A$1:$AB$29,MATCH($C$5,SWAC_dysgu_timeseries!$B$1:$B$29,0),MATCH(H$35&amp;$C37,SWAC_dysgu_timeseries!$A$1:$AB$1,0))</f>
        <v>1665</v>
      </c>
      <c r="I37" s="148">
        <f>INDEX(SWAC_dysgu_timeseries!$A$1:$AB$29,MATCH($C$5,SWAC_dysgu_timeseries!$B$1:$B$29,0),MATCH(I$35&amp;$C37,SWAC_dysgu_timeseries!$A$1:$AB$1,0))</f>
        <v>1620</v>
      </c>
      <c r="J37" s="13"/>
      <c r="K37" s="13"/>
      <c r="L37" s="13"/>
      <c r="M37" s="13"/>
    </row>
    <row r="38" spans="1:13" ht="28" x14ac:dyDescent="0.35">
      <c r="A38" s="17"/>
      <c r="B38" s="13"/>
      <c r="C38" s="172" t="s">
        <v>181</v>
      </c>
      <c r="D38" s="193"/>
      <c r="E38" s="139" t="s">
        <v>84</v>
      </c>
      <c r="F38" s="148">
        <f>INDEX(SWAC_dysgu_timeseries!$A$1:$AB$29,MATCH($C$5,SWAC_dysgu_timeseries!$B$1:$B$29,0),MATCH(F$35&amp;$C38,SWAC_dysgu_timeseries!$A$1:$AB$1,0))</f>
        <v>10335</v>
      </c>
      <c r="G38" s="148">
        <f>INDEX(SWAC_dysgu_timeseries!$A$1:$AB$29,MATCH($C$5,SWAC_dysgu_timeseries!$B$1:$B$29,0),MATCH(G$35&amp;$C38,SWAC_dysgu_timeseries!$A$1:$AB$1,0))</f>
        <v>9950</v>
      </c>
      <c r="H38" s="148">
        <f>INDEX(SWAC_dysgu_timeseries!$A$1:$AB$29,MATCH($C$5,SWAC_dysgu_timeseries!$B$1:$B$29,0),MATCH(H$35&amp;$C38,SWAC_dysgu_timeseries!$A$1:$AB$1,0))</f>
        <v>10360</v>
      </c>
      <c r="I38" s="148">
        <f>INDEX(SWAC_dysgu_timeseries!$A$1:$AB$29,MATCH($C$5,SWAC_dysgu_timeseries!$B$1:$B$29,0),MATCH(I$35&amp;$C38,SWAC_dysgu_timeseries!$A$1:$AB$1,0))</f>
        <v>10320</v>
      </c>
      <c r="J38" s="13"/>
      <c r="K38" s="13"/>
      <c r="L38" s="13"/>
      <c r="M38" s="13"/>
    </row>
    <row r="39" spans="1:13" ht="28" x14ac:dyDescent="0.35">
      <c r="A39" s="17"/>
      <c r="B39" s="13"/>
      <c r="C39" s="172" t="s">
        <v>182</v>
      </c>
      <c r="D39" s="194"/>
      <c r="E39" s="140" t="s">
        <v>85</v>
      </c>
      <c r="F39" s="148">
        <f>INDEX(SWAC_dysgu_timeseries!$A$1:$AB$29,MATCH($C$5,SWAC_dysgu_timeseries!$B$1:$B$29,0),MATCH(F$35&amp;$C39,SWAC_dysgu_timeseries!$A$1:$AB$1,0))</f>
        <v>8030</v>
      </c>
      <c r="G39" s="148">
        <f>INDEX(SWAC_dysgu_timeseries!$A$1:$AB$29,MATCH($C$5,SWAC_dysgu_timeseries!$B$1:$B$29,0),MATCH(G$35&amp;$C39,SWAC_dysgu_timeseries!$A$1:$AB$1,0))</f>
        <v>7740</v>
      </c>
      <c r="H39" s="148">
        <f>INDEX(SWAC_dysgu_timeseries!$A$1:$AB$29,MATCH($C$5,SWAC_dysgu_timeseries!$B$1:$B$29,0),MATCH(H$35&amp;$C39,SWAC_dysgu_timeseries!$A$1:$AB$1,0))</f>
        <v>7940</v>
      </c>
      <c r="I39" s="148">
        <f>INDEX(SWAC_dysgu_timeseries!$A$1:$AB$29,MATCH($C$5,SWAC_dysgu_timeseries!$B$1:$B$29,0),MATCH(I$35&amp;$C39,SWAC_dysgu_timeseries!$A$1:$AB$1,0))</f>
        <v>7895</v>
      </c>
      <c r="J39" s="13"/>
      <c r="K39" s="13"/>
      <c r="L39" s="13"/>
      <c r="M39" s="13"/>
    </row>
    <row r="40" spans="1:13" x14ac:dyDescent="0.35">
      <c r="A40" s="17"/>
      <c r="B40" s="13"/>
      <c r="C40" s="17" t="s">
        <v>358</v>
      </c>
      <c r="D40" s="141"/>
      <c r="E40" s="141"/>
      <c r="F40" s="143"/>
      <c r="G40" s="143"/>
      <c r="H40" s="143"/>
      <c r="I40" s="144"/>
      <c r="J40" s="13"/>
      <c r="K40" s="13"/>
      <c r="L40" s="13"/>
      <c r="M40" s="13"/>
    </row>
    <row r="41" spans="1:13" ht="28" x14ac:dyDescent="0.35">
      <c r="A41" s="17"/>
      <c r="B41" s="13"/>
      <c r="C41" s="172"/>
      <c r="D41" s="192" t="s">
        <v>81</v>
      </c>
      <c r="E41" s="142" t="s">
        <v>82</v>
      </c>
      <c r="F41" s="145">
        <f>IFERROR(INDEX(SWAC_dysgu_timeseries!$A$1:$AB$29,MATCH($C$5,SWAC_dysgu_timeseries!$B$1:$B$29,0),MATCH(F$35&amp;$C36,SWAC_dysgu_timeseries!$A$1:$AB$1,0))/INDEX(SWAC_dysgu_timeseries!$A$1:$AB$29,MATCH($C$5,SWAC_dysgu_timeseries!$B$1:$B$29,0),MATCH(F$35&amp;$C$40,SWAC_dysgu_timeseries!$A$1:$AB$1,0)),"[low]")</f>
        <v>0.24534970238095238</v>
      </c>
      <c r="G41" s="145">
        <f>IFERROR(INDEX(SWAC_dysgu_timeseries!$A$1:$AB$29,MATCH($C$5,SWAC_dysgu_timeseries!$B$1:$B$29,0),MATCH(G$35&amp;$C36,SWAC_dysgu_timeseries!$A$1:$AB$1,0))/INDEX(SWAC_dysgu_timeseries!$A$1:$AB$29,MATCH($C$5,SWAC_dysgu_timeseries!$B$1:$B$29,0),MATCH(G$35&amp;$C$40,SWAC_dysgu_timeseries!$A$1:$AB$1,0)),"[low]")</f>
        <v>0.24951793289625915</v>
      </c>
      <c r="H41" s="145">
        <f>IFERROR(INDEX(SWAC_dysgu_timeseries!$A$1:$AB$29,MATCH($C$5,SWAC_dysgu_timeseries!$B$1:$B$29,0),MATCH(H$35&amp;$C36,SWAC_dysgu_timeseries!$A$1:$AB$1,0))/INDEX(SWAC_dysgu_timeseries!$A$1:$AB$29,MATCH($C$5,SWAC_dysgu_timeseries!$B$1:$B$29,0),MATCH(H$35&amp;$C$40,SWAC_dysgu_timeseries!$A$1:$AB$1,0)),"[low]")</f>
        <v>0.2494360902255639</v>
      </c>
      <c r="I41" s="146">
        <f>IFERROR(INDEX(SWAC_dysgu_timeseries!$A$1:$AB$29,MATCH($C$5,SWAC_dysgu_timeseries!$B$1:$B$29,0),MATCH(I$35&amp;$C36,SWAC_dysgu_timeseries!$A$1:$AB$1,0))/INDEX(SWAC_dysgu_timeseries!$A$1:$AB$29,MATCH($C$5,SWAC_dysgu_timeseries!$B$1:$B$29,0),MATCH(I$35&amp;$C$40,SWAC_dysgu_timeseries!$A$1:$AB$1,0)),"[low]")</f>
        <v>0.2499527320854604</v>
      </c>
      <c r="J41" s="13"/>
      <c r="K41" s="13"/>
      <c r="L41" s="13"/>
      <c r="M41" s="13"/>
    </row>
    <row r="42" spans="1:13" ht="42" x14ac:dyDescent="0.35">
      <c r="A42" s="17"/>
      <c r="B42" s="13"/>
      <c r="C42" s="137"/>
      <c r="D42" s="193"/>
      <c r="E42" s="139" t="s">
        <v>83</v>
      </c>
      <c r="F42" s="145">
        <f>IFERROR(INDEX(SWAC_dysgu_timeseries!$A$1:$AB$29,MATCH($C$5,SWAC_dysgu_timeseries!$B$1:$B$29,0),MATCH(F$35&amp;$C37,SWAC_dysgu_timeseries!$A$1:$AB$1,0))/INDEX(SWAC_dysgu_timeseries!$A$1:$AB$29,MATCH($C$5,SWAC_dysgu_timeseries!$B$1:$B$29,0),MATCH(F$35&amp;$C$40,SWAC_dysgu_timeseries!$A$1:$AB$1,0)),"[low]")</f>
        <v>6.8452380952380959E-2</v>
      </c>
      <c r="G42" s="145">
        <f>IFERROR(INDEX(SWAC_dysgu_timeseries!$A$1:$AB$29,MATCH($C$5,SWAC_dysgu_timeseries!$B$1:$B$29,0),MATCH(G$35&amp;$C37,SWAC_dysgu_timeseries!$A$1:$AB$1,0))/INDEX(SWAC_dysgu_timeseries!$A$1:$AB$29,MATCH($C$5,SWAC_dysgu_timeseries!$B$1:$B$29,0),MATCH(G$35&amp;$C$40,SWAC_dysgu_timeseries!$A$1:$AB$1,0)),"[low]")</f>
        <v>6.826070188970304E-2</v>
      </c>
      <c r="H42" s="145">
        <f>IFERROR(INDEX(SWAC_dysgu_timeseries!$A$1:$AB$29,MATCH($C$5,SWAC_dysgu_timeseries!$B$1:$B$29,0),MATCH(H$35&amp;$C37,SWAC_dysgu_timeseries!$A$1:$AB$1,0))/INDEX(SWAC_dysgu_timeseries!$A$1:$AB$29,MATCH($C$5,SWAC_dysgu_timeseries!$B$1:$B$29,0),MATCH(H$35&amp;$C$40,SWAC_dysgu_timeseries!$A$1:$AB$1,0)),"[low]")</f>
        <v>6.2593984962406021E-2</v>
      </c>
      <c r="I42" s="145">
        <f>IFERROR(INDEX(SWAC_dysgu_timeseries!$A$1:$AB$29,MATCH($C$5,SWAC_dysgu_timeseries!$B$1:$B$29,0),MATCH(I$35&amp;$C37,SWAC_dysgu_timeseries!$A$1:$AB$1,0))/INDEX(SWAC_dysgu_timeseries!$A$1:$AB$29,MATCH($C$5,SWAC_dysgu_timeseries!$B$1:$B$29,0),MATCH(I$35&amp;$C$40,SWAC_dysgu_timeseries!$A$1:$AB$1,0)),"[low]")</f>
        <v>6.1259217243335225E-2</v>
      </c>
      <c r="J42" s="13"/>
      <c r="K42" s="13"/>
      <c r="L42" s="13"/>
      <c r="M42" s="13"/>
    </row>
    <row r="43" spans="1:13" ht="28" x14ac:dyDescent="0.35">
      <c r="A43" s="17"/>
      <c r="B43" s="13"/>
      <c r="C43" s="137"/>
      <c r="D43" s="193"/>
      <c r="E43" s="139" t="s">
        <v>84</v>
      </c>
      <c r="F43" s="145">
        <f>IFERROR(INDEX(SWAC_dysgu_timeseries!$A$1:$AB$29,MATCH($C$5,SWAC_dysgu_timeseries!$B$1:$B$29,0),MATCH(F$35&amp;$C38,SWAC_dysgu_timeseries!$A$1:$AB$1,0))/INDEX(SWAC_dysgu_timeseries!$A$1:$AB$29,MATCH($C$5,SWAC_dysgu_timeseries!$B$1:$B$29,0),MATCH(F$35&amp;$C$40,SWAC_dysgu_timeseries!$A$1:$AB$1,0)),"[low]")</f>
        <v>0.38448660714285715</v>
      </c>
      <c r="G43" s="145">
        <f>IFERROR(INDEX(SWAC_dysgu_timeseries!$A$1:$AB$29,MATCH($C$5,SWAC_dysgu_timeseries!$B$1:$B$29,0),MATCH(G$35&amp;$C38,SWAC_dysgu_timeseries!$A$1:$AB$1,0))/INDEX(SWAC_dysgu_timeseries!$A$1:$AB$29,MATCH($C$5,SWAC_dysgu_timeseries!$B$1:$B$29,0),MATCH(G$35&amp;$C$40,SWAC_dysgu_timeseries!$A$1:$AB$1,0)),"[low]")</f>
        <v>0.3837254145777092</v>
      </c>
      <c r="H43" s="145">
        <f>IFERROR(INDEX(SWAC_dysgu_timeseries!$A$1:$AB$29,MATCH($C$5,SWAC_dysgu_timeseries!$B$1:$B$29,0),MATCH(H$35&amp;$C38,SWAC_dysgu_timeseries!$A$1:$AB$1,0))/INDEX(SWAC_dysgu_timeseries!$A$1:$AB$29,MATCH($C$5,SWAC_dysgu_timeseries!$B$1:$B$29,0),MATCH(H$35&amp;$C$40,SWAC_dysgu_timeseries!$A$1:$AB$1,0)),"[low]")</f>
        <v>0.38947368421052631</v>
      </c>
      <c r="I43" s="145">
        <f>IFERROR(INDEX(SWAC_dysgu_timeseries!$A$1:$AB$29,MATCH($C$5,SWAC_dysgu_timeseries!$B$1:$B$29,0),MATCH(I$35&amp;$C38,SWAC_dysgu_timeseries!$A$1:$AB$1,0))/INDEX(SWAC_dysgu_timeseries!$A$1:$AB$29,MATCH($C$5,SWAC_dysgu_timeseries!$B$1:$B$29,0),MATCH(I$35&amp;$C$40,SWAC_dysgu_timeseries!$A$1:$AB$1,0)),"[low]")</f>
        <v>0.3902439024390244</v>
      </c>
      <c r="J43" s="13"/>
      <c r="K43" s="13"/>
      <c r="L43" s="13"/>
      <c r="M43" s="13"/>
    </row>
    <row r="44" spans="1:13" ht="28" x14ac:dyDescent="0.35">
      <c r="A44" s="17"/>
      <c r="B44" s="13"/>
      <c r="C44" s="137"/>
      <c r="D44" s="194"/>
      <c r="E44" s="139" t="s">
        <v>85</v>
      </c>
      <c r="F44" s="145">
        <f>IFERROR(INDEX(SWAC_dysgu_timeseries!$A$1:$AB$29,MATCH($C$5,SWAC_dysgu_timeseries!$B$1:$B$29,0),MATCH(F$35&amp;$C39,SWAC_dysgu_timeseries!$A$1:$AB$1,0))/INDEX(SWAC_dysgu_timeseries!$A$1:$AB$29,MATCH($C$5,SWAC_dysgu_timeseries!$B$1:$B$29,0),MATCH(F$35&amp;$C$40,SWAC_dysgu_timeseries!$A$1:$AB$1,0)),"[low]")</f>
        <v>0.29873511904761907</v>
      </c>
      <c r="G44" s="145">
        <f>IFERROR(INDEX(SWAC_dysgu_timeseries!$A$1:$AB$29,MATCH($C$5,SWAC_dysgu_timeseries!$B$1:$B$29,0),MATCH(G$35&amp;$C39,SWAC_dysgu_timeseries!$A$1:$AB$1,0))/INDEX(SWAC_dysgu_timeseries!$A$1:$AB$29,MATCH($C$5,SWAC_dysgu_timeseries!$B$1:$B$29,0),MATCH(G$35&amp;$C$40,SWAC_dysgu_timeseries!$A$1:$AB$1,0)),"[low]")</f>
        <v>0.29849595063632856</v>
      </c>
      <c r="H44" s="145">
        <f>IFERROR(INDEX(SWAC_dysgu_timeseries!$A$1:$AB$29,MATCH($C$5,SWAC_dysgu_timeseries!$B$1:$B$29,0),MATCH(H$35&amp;$C39,SWAC_dysgu_timeseries!$A$1:$AB$1,0))/INDEX(SWAC_dysgu_timeseries!$A$1:$AB$29,MATCH($C$5,SWAC_dysgu_timeseries!$B$1:$B$29,0),MATCH(H$35&amp;$C$40,SWAC_dysgu_timeseries!$A$1:$AB$1,0)),"[low]")</f>
        <v>0.29849624060150376</v>
      </c>
      <c r="I44" s="145">
        <f>IFERROR(INDEX(SWAC_dysgu_timeseries!$A$1:$AB$29,MATCH($C$5,SWAC_dysgu_timeseries!$B$1:$B$29,0),MATCH(I$35&amp;$C39,SWAC_dysgu_timeseries!$A$1:$AB$1,0))/INDEX(SWAC_dysgu_timeseries!$A$1:$AB$29,MATCH($C$5,SWAC_dysgu_timeseries!$B$1:$B$29,0),MATCH(I$35&amp;$C$40,SWAC_dysgu_timeseries!$A$1:$AB$1,0)),"[low]")</f>
        <v>0.29854414823218001</v>
      </c>
      <c r="J44" s="13"/>
      <c r="K44" s="13"/>
      <c r="L44" s="13"/>
      <c r="M44" s="13"/>
    </row>
    <row r="45" spans="1:13" x14ac:dyDescent="0.35">
      <c r="A45" s="17"/>
      <c r="B45" s="13"/>
      <c r="C45" s="67"/>
      <c r="D45" s="13"/>
      <c r="E45" s="13"/>
      <c r="F45" s="13"/>
      <c r="G45" s="13"/>
      <c r="H45" s="13"/>
      <c r="I45" s="13"/>
      <c r="J45" s="13"/>
      <c r="K45" s="13"/>
      <c r="L45" s="13"/>
      <c r="M45" s="13"/>
    </row>
    <row r="46" spans="1:13" x14ac:dyDescent="0.35">
      <c r="A46" s="17"/>
      <c r="B46" s="13"/>
      <c r="C46" s="13"/>
      <c r="D46" s="13"/>
      <c r="E46" s="13"/>
      <c r="F46" s="13"/>
      <c r="G46" s="13"/>
      <c r="H46" s="13"/>
      <c r="I46" s="13"/>
      <c r="J46" s="13"/>
      <c r="K46" s="13"/>
      <c r="L46" s="13"/>
      <c r="M46" s="13"/>
    </row>
    <row r="47" spans="1:13" x14ac:dyDescent="0.35">
      <c r="A47" s="17"/>
      <c r="B47" s="13"/>
      <c r="C47" s="13"/>
      <c r="D47" s="13"/>
      <c r="E47" s="13"/>
      <c r="F47" s="13"/>
      <c r="G47" s="13"/>
      <c r="H47" s="13"/>
      <c r="I47" s="13"/>
      <c r="J47" s="13"/>
      <c r="K47" s="13"/>
      <c r="L47" s="13"/>
      <c r="M47" s="13"/>
    </row>
    <row r="48" spans="1:13" x14ac:dyDescent="0.35">
      <c r="A48" s="17"/>
      <c r="B48" s="13"/>
      <c r="C48" s="13"/>
      <c r="D48" s="13"/>
      <c r="E48" s="13"/>
      <c r="F48" s="13"/>
      <c r="G48" s="13"/>
      <c r="H48" s="13"/>
      <c r="I48" s="13"/>
      <c r="J48" s="13"/>
      <c r="K48" s="13"/>
      <c r="L48" s="13"/>
      <c r="M48" s="13"/>
    </row>
    <row r="49" spans="1:13" x14ac:dyDescent="0.35">
      <c r="A49" s="17"/>
      <c r="B49" s="13"/>
      <c r="C49" s="13"/>
      <c r="D49" s="13"/>
      <c r="E49" s="13"/>
      <c r="F49" s="13"/>
      <c r="G49" s="13"/>
      <c r="H49" s="13"/>
      <c r="I49" s="13"/>
      <c r="J49" s="13"/>
      <c r="K49" s="13"/>
      <c r="L49" s="13"/>
      <c r="M49" s="13"/>
    </row>
    <row r="50" spans="1:13" x14ac:dyDescent="0.35">
      <c r="A50" s="17"/>
      <c r="B50" s="13"/>
      <c r="C50" s="13"/>
      <c r="D50" s="13"/>
      <c r="E50" s="13"/>
      <c r="F50" s="13"/>
      <c r="G50" s="13"/>
      <c r="H50" s="13"/>
      <c r="I50" s="13"/>
      <c r="J50" s="13"/>
      <c r="K50" s="13"/>
      <c r="L50" s="13"/>
      <c r="M50" s="13"/>
    </row>
  </sheetData>
  <mergeCells count="5">
    <mergeCell ref="C8:H9"/>
    <mergeCell ref="D18:D20"/>
    <mergeCell ref="D36:D39"/>
    <mergeCell ref="D41:D44"/>
    <mergeCell ref="D31:H31"/>
  </mergeCells>
  <phoneticPr fontId="43" type="noConversion"/>
  <hyperlinks>
    <hyperlink ref="E30" r:id="rId1" xr:uid="{0E2CD2A6-3F21-4095-865E-9DD9ECDF905A}"/>
    <hyperlink ref="C2" location="Data!A1" display="Yn ôl" xr:uid="{54B03F93-7A7F-432B-B9A1-337E9647F81E}"/>
  </hyperlinks>
  <pageMargins left="0.7" right="0.7" top="0.75" bottom="0.75" header="0.3" footer="0.3"/>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46433" r:id="rId5" name="Drop Down 1">
              <controlPr defaultSize="0" autoLine="0" autoPict="0">
                <anchor moveWithCells="1">
                  <from>
                    <xdr:col>5</xdr:col>
                    <xdr:colOff>419100</xdr:colOff>
                    <xdr:row>2</xdr:row>
                    <xdr:rowOff>0</xdr:rowOff>
                  </from>
                  <to>
                    <xdr:col>6</xdr:col>
                    <xdr:colOff>44450</xdr:colOff>
                    <xdr:row>3</xdr:row>
                    <xdr:rowOff>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4C3080-1C28-4045-ABE9-839933F4F535}">
  <dimension ref="A1:AB29"/>
  <sheetViews>
    <sheetView topLeftCell="A5" zoomScale="85" zoomScaleNormal="85" workbookViewId="0">
      <selection activeCell="I14" sqref="E14:I14"/>
    </sheetView>
  </sheetViews>
  <sheetFormatPr defaultRowHeight="14.5" x14ac:dyDescent="0.35"/>
  <cols>
    <col min="1" max="1" width="21.08984375" customWidth="1"/>
    <col min="2" max="2" width="18" customWidth="1"/>
  </cols>
  <sheetData>
    <row r="1" spans="1:28" ht="145" x14ac:dyDescent="0.35">
      <c r="A1" t="s">
        <v>333</v>
      </c>
      <c r="B1" s="87">
        <v>45125</v>
      </c>
      <c r="E1" s="51" t="str">
        <f>E2&amp;E3</f>
        <v>2019/20Teaching/working in Welsh in current post</v>
      </c>
      <c r="F1" s="51" t="str">
        <f t="shared" ref="F1:AB1" si="0">F2&amp;F3</f>
        <v>2019/20Able to teach/work in Welsh but not doing so in current post</v>
      </c>
      <c r="G1" s="51" t="str">
        <f t="shared" si="0"/>
        <v>2019/20Unable to teach/work in Welsh</v>
      </c>
      <c r="H1" s="51" t="str">
        <f t="shared" si="0"/>
        <v>2019/20Teaching Welsh as a subject only</v>
      </c>
      <c r="I1" s="51" t="str">
        <f t="shared" si="0"/>
        <v>2019/20Unknown</v>
      </c>
      <c r="J1" s="51" t="str">
        <f t="shared" si="0"/>
        <v>2019/20Total</v>
      </c>
      <c r="K1" s="51" t="str">
        <f t="shared" si="0"/>
        <v>2020/21Teaching/working in Welsh in current post</v>
      </c>
      <c r="L1" s="51" t="str">
        <f t="shared" si="0"/>
        <v>2020/21Able to teach/work in Welsh but not doing so in current post</v>
      </c>
      <c r="M1" s="51" t="str">
        <f t="shared" si="0"/>
        <v>2020/21Unable to teach/work in Welsh</v>
      </c>
      <c r="N1" s="51" t="str">
        <f t="shared" si="0"/>
        <v>2020/21Teaching Welsh as a subject only</v>
      </c>
      <c r="O1" s="51" t="str">
        <f t="shared" si="0"/>
        <v>2020/21Unknown</v>
      </c>
      <c r="P1" s="51" t="str">
        <f t="shared" si="0"/>
        <v>2020/21Total</v>
      </c>
      <c r="Q1" s="51" t="str">
        <f t="shared" si="0"/>
        <v>2021/22Teaching/working in Welsh in current post</v>
      </c>
      <c r="R1" s="51" t="str">
        <f t="shared" si="0"/>
        <v>2021/22Able to teach/work in Welsh but not doing so in current post</v>
      </c>
      <c r="S1" s="51" t="str">
        <f t="shared" si="0"/>
        <v>2021/22Unable to teach/work in Welsh</v>
      </c>
      <c r="T1" s="51" t="str">
        <f t="shared" si="0"/>
        <v>2021/22Teaching Welsh as a subject only</v>
      </c>
      <c r="U1" s="51" t="str">
        <f t="shared" si="0"/>
        <v>2021/22Unknown</v>
      </c>
      <c r="V1" s="51" t="str">
        <f t="shared" si="0"/>
        <v>2021/22Total</v>
      </c>
      <c r="W1" s="51" t="str">
        <f t="shared" si="0"/>
        <v>2022/23Teaching/working in Welsh in current post</v>
      </c>
      <c r="X1" s="51" t="str">
        <f t="shared" si="0"/>
        <v>2022/23Able to teach/work in Welsh but not doing so in current post</v>
      </c>
      <c r="Y1" s="51" t="str">
        <f t="shared" si="0"/>
        <v>2022/23Unable to teach/work in Welsh</v>
      </c>
      <c r="Z1" s="51" t="str">
        <f t="shared" si="0"/>
        <v>2022/23Teaching Welsh as a subject only</v>
      </c>
      <c r="AA1" s="51" t="str">
        <f t="shared" si="0"/>
        <v>2022/23Unknown</v>
      </c>
      <c r="AB1" s="51" t="str">
        <f t="shared" si="0"/>
        <v>2022/23Total</v>
      </c>
    </row>
    <row r="2" spans="1:28" ht="72.5" x14ac:dyDescent="0.35">
      <c r="A2" t="s">
        <v>366</v>
      </c>
      <c r="B2" s="89" t="s">
        <v>372</v>
      </c>
      <c r="E2" t="s">
        <v>213</v>
      </c>
      <c r="F2" t="s">
        <v>213</v>
      </c>
      <c r="G2" t="s">
        <v>213</v>
      </c>
      <c r="H2" t="s">
        <v>213</v>
      </c>
      <c r="I2" t="s">
        <v>213</v>
      </c>
      <c r="J2" t="s">
        <v>213</v>
      </c>
      <c r="K2" t="s">
        <v>256</v>
      </c>
      <c r="L2" t="s">
        <v>256</v>
      </c>
      <c r="M2" t="s">
        <v>256</v>
      </c>
      <c r="N2" t="s">
        <v>256</v>
      </c>
      <c r="O2" t="s">
        <v>256</v>
      </c>
      <c r="P2" t="s">
        <v>256</v>
      </c>
      <c r="Q2" t="s">
        <v>275</v>
      </c>
      <c r="R2" t="s">
        <v>275</v>
      </c>
      <c r="S2" t="s">
        <v>275</v>
      </c>
      <c r="T2" t="s">
        <v>275</v>
      </c>
      <c r="U2" t="s">
        <v>275</v>
      </c>
      <c r="V2" t="s">
        <v>275</v>
      </c>
      <c r="W2" t="s">
        <v>364</v>
      </c>
      <c r="X2" t="s">
        <v>364</v>
      </c>
      <c r="Y2" t="s">
        <v>364</v>
      </c>
      <c r="Z2" t="s">
        <v>364</v>
      </c>
      <c r="AA2" t="s">
        <v>364</v>
      </c>
      <c r="AB2" t="s">
        <v>364</v>
      </c>
    </row>
    <row r="3" spans="1:28" ht="106" x14ac:dyDescent="0.35">
      <c r="B3" s="88" t="s">
        <v>373</v>
      </c>
      <c r="E3" t="s">
        <v>179</v>
      </c>
      <c r="F3" t="s">
        <v>180</v>
      </c>
      <c r="G3" t="s">
        <v>181</v>
      </c>
      <c r="H3" t="s">
        <v>182</v>
      </c>
      <c r="I3" t="s">
        <v>374</v>
      </c>
      <c r="J3" t="s">
        <v>358</v>
      </c>
      <c r="K3" t="s">
        <v>179</v>
      </c>
      <c r="L3" t="s">
        <v>180</v>
      </c>
      <c r="M3" t="s">
        <v>181</v>
      </c>
      <c r="N3" t="s">
        <v>182</v>
      </c>
      <c r="O3" t="s">
        <v>374</v>
      </c>
      <c r="P3" t="s">
        <v>358</v>
      </c>
      <c r="Q3" t="s">
        <v>179</v>
      </c>
      <c r="R3" t="s">
        <v>180</v>
      </c>
      <c r="S3" t="s">
        <v>181</v>
      </c>
      <c r="T3" t="s">
        <v>182</v>
      </c>
      <c r="U3" t="s">
        <v>374</v>
      </c>
      <c r="V3" t="s">
        <v>358</v>
      </c>
      <c r="W3" t="s">
        <v>179</v>
      </c>
      <c r="X3" t="s">
        <v>180</v>
      </c>
      <c r="Y3" t="s">
        <v>181</v>
      </c>
      <c r="Z3" t="s">
        <v>182</v>
      </c>
      <c r="AA3" t="s">
        <v>374</v>
      </c>
      <c r="AB3" t="s">
        <v>358</v>
      </c>
    </row>
    <row r="4" spans="1:28" x14ac:dyDescent="0.35">
      <c r="E4" t="s">
        <v>230</v>
      </c>
      <c r="K4" t="s">
        <v>231</v>
      </c>
      <c r="Q4" t="s">
        <v>334</v>
      </c>
      <c r="W4" t="s">
        <v>363</v>
      </c>
    </row>
    <row r="5" spans="1:28" x14ac:dyDescent="0.35">
      <c r="E5" t="s">
        <v>86</v>
      </c>
      <c r="F5" t="s">
        <v>92</v>
      </c>
      <c r="G5" t="s">
        <v>92</v>
      </c>
      <c r="H5" t="s">
        <v>92</v>
      </c>
      <c r="I5" t="s">
        <v>92</v>
      </c>
      <c r="J5" t="s">
        <v>86</v>
      </c>
      <c r="K5" t="s">
        <v>86</v>
      </c>
      <c r="L5" t="s">
        <v>92</v>
      </c>
      <c r="M5" t="s">
        <v>92</v>
      </c>
      <c r="N5" t="s">
        <v>92</v>
      </c>
      <c r="O5" t="s">
        <v>92</v>
      </c>
      <c r="P5" t="s">
        <v>86</v>
      </c>
      <c r="Q5" t="s">
        <v>86</v>
      </c>
      <c r="R5" t="s">
        <v>92</v>
      </c>
      <c r="S5" t="s">
        <v>92</v>
      </c>
      <c r="T5" t="s">
        <v>92</v>
      </c>
      <c r="U5" t="s">
        <v>92</v>
      </c>
      <c r="V5" t="s">
        <v>86</v>
      </c>
      <c r="W5" t="s">
        <v>86</v>
      </c>
      <c r="X5" t="s">
        <v>92</v>
      </c>
      <c r="Y5" t="s">
        <v>92</v>
      </c>
      <c r="Z5" t="s">
        <v>92</v>
      </c>
      <c r="AA5" t="s">
        <v>92</v>
      </c>
      <c r="AB5" t="s">
        <v>86</v>
      </c>
    </row>
    <row r="6" spans="1:28" x14ac:dyDescent="0.35">
      <c r="E6" t="s">
        <v>87</v>
      </c>
      <c r="F6" t="s">
        <v>88</v>
      </c>
      <c r="G6" t="s">
        <v>89</v>
      </c>
      <c r="H6" t="s">
        <v>90</v>
      </c>
      <c r="I6" t="s">
        <v>91</v>
      </c>
      <c r="J6" t="s">
        <v>92</v>
      </c>
      <c r="K6" t="s">
        <v>87</v>
      </c>
      <c r="L6" t="s">
        <v>88</v>
      </c>
      <c r="M6" t="s">
        <v>89</v>
      </c>
      <c r="N6" t="s">
        <v>90</v>
      </c>
      <c r="O6" t="s">
        <v>91</v>
      </c>
      <c r="P6" t="s">
        <v>92</v>
      </c>
      <c r="Q6" t="s">
        <v>87</v>
      </c>
      <c r="R6" t="s">
        <v>88</v>
      </c>
      <c r="S6" t="s">
        <v>89</v>
      </c>
      <c r="T6" t="s">
        <v>90</v>
      </c>
      <c r="U6" t="s">
        <v>91</v>
      </c>
      <c r="V6" t="s">
        <v>92</v>
      </c>
      <c r="W6" t="s">
        <v>87</v>
      </c>
      <c r="X6" t="s">
        <v>88</v>
      </c>
      <c r="Y6" t="s">
        <v>89</v>
      </c>
      <c r="Z6" t="s">
        <v>90</v>
      </c>
      <c r="AA6" t="s">
        <v>91</v>
      </c>
      <c r="AB6" t="s">
        <v>92</v>
      </c>
    </row>
    <row r="7" spans="1:28" x14ac:dyDescent="0.35">
      <c r="A7" t="s">
        <v>93</v>
      </c>
      <c r="B7" t="str">
        <f>INDEX(Lookups!$B$2:$I$24,MATCH(A7,Lookups!$D$2:$D$24,0),1)</f>
        <v>Cymru</v>
      </c>
      <c r="C7" t="s">
        <v>335</v>
      </c>
      <c r="E7">
        <v>6595</v>
      </c>
      <c r="F7">
        <v>1840</v>
      </c>
      <c r="G7">
        <v>10335</v>
      </c>
      <c r="H7">
        <v>8030</v>
      </c>
      <c r="I7">
        <v>80</v>
      </c>
      <c r="J7">
        <v>26880</v>
      </c>
      <c r="K7">
        <v>6470</v>
      </c>
      <c r="L7">
        <v>1770</v>
      </c>
      <c r="M7">
        <v>9950</v>
      </c>
      <c r="N7">
        <v>7740</v>
      </c>
      <c r="O7">
        <v>0</v>
      </c>
      <c r="P7">
        <v>25930</v>
      </c>
      <c r="Q7">
        <v>6635</v>
      </c>
      <c r="R7">
        <v>1665</v>
      </c>
      <c r="S7">
        <v>10360</v>
      </c>
      <c r="T7">
        <v>7940</v>
      </c>
      <c r="U7">
        <v>0</v>
      </c>
      <c r="V7">
        <v>26600</v>
      </c>
      <c r="W7">
        <v>6610</v>
      </c>
      <c r="X7">
        <v>1620</v>
      </c>
      <c r="Y7">
        <v>10320</v>
      </c>
      <c r="Z7">
        <v>7895</v>
      </c>
      <c r="AA7">
        <v>0</v>
      </c>
      <c r="AB7">
        <v>26445</v>
      </c>
    </row>
    <row r="8" spans="1:28" x14ac:dyDescent="0.35">
      <c r="A8" t="s">
        <v>94</v>
      </c>
      <c r="B8" t="str">
        <f>INDEX(Lookups!$B$2:$I$24,MATCH(A8,Lookups!$D$2:$D$24,0),1)</f>
        <v>Ynys Môn</v>
      </c>
      <c r="C8" t="s">
        <v>335</v>
      </c>
      <c r="D8" t="s">
        <v>336</v>
      </c>
      <c r="E8">
        <v>485</v>
      </c>
      <c r="F8">
        <v>20</v>
      </c>
      <c r="G8">
        <v>35</v>
      </c>
      <c r="H8" t="s">
        <v>389</v>
      </c>
      <c r="I8">
        <v>20</v>
      </c>
      <c r="J8">
        <v>560</v>
      </c>
      <c r="K8">
        <v>470</v>
      </c>
      <c r="L8">
        <v>20</v>
      </c>
      <c r="M8">
        <v>35</v>
      </c>
      <c r="N8">
        <v>5</v>
      </c>
      <c r="O8">
        <v>0</v>
      </c>
      <c r="P8">
        <v>530</v>
      </c>
      <c r="Q8">
        <v>490</v>
      </c>
      <c r="R8">
        <v>20</v>
      </c>
      <c r="S8">
        <v>30</v>
      </c>
      <c r="T8">
        <v>5</v>
      </c>
      <c r="U8">
        <v>0</v>
      </c>
      <c r="V8">
        <v>545</v>
      </c>
      <c r="W8">
        <v>505</v>
      </c>
      <c r="X8">
        <v>20</v>
      </c>
      <c r="Y8">
        <v>30</v>
      </c>
      <c r="Z8" t="s">
        <v>389</v>
      </c>
      <c r="AA8">
        <v>0</v>
      </c>
      <c r="AB8">
        <v>560</v>
      </c>
    </row>
    <row r="9" spans="1:28" x14ac:dyDescent="0.35">
      <c r="A9" t="s">
        <v>58</v>
      </c>
      <c r="B9" t="str">
        <f>INDEX(Lookups!$B$2:$I$24,MATCH(A9,Lookups!$D$2:$D$24,0),1)</f>
        <v>Gwynedd</v>
      </c>
      <c r="D9" t="s">
        <v>337</v>
      </c>
      <c r="E9">
        <v>920</v>
      </c>
      <c r="F9">
        <v>30</v>
      </c>
      <c r="G9">
        <v>55</v>
      </c>
      <c r="H9" t="s">
        <v>389</v>
      </c>
      <c r="I9">
        <v>0</v>
      </c>
      <c r="J9">
        <v>1010</v>
      </c>
      <c r="K9">
        <v>930</v>
      </c>
      <c r="L9">
        <v>20</v>
      </c>
      <c r="M9">
        <v>60</v>
      </c>
      <c r="N9" t="s">
        <v>389</v>
      </c>
      <c r="O9">
        <v>0</v>
      </c>
      <c r="P9">
        <v>1010</v>
      </c>
      <c r="Q9">
        <v>955</v>
      </c>
      <c r="R9">
        <v>25</v>
      </c>
      <c r="S9">
        <v>70</v>
      </c>
      <c r="T9" t="s">
        <v>389</v>
      </c>
      <c r="U9">
        <v>0</v>
      </c>
      <c r="V9">
        <v>1055</v>
      </c>
      <c r="W9">
        <v>960</v>
      </c>
      <c r="X9">
        <v>30</v>
      </c>
      <c r="Y9">
        <v>65</v>
      </c>
      <c r="Z9">
        <v>0</v>
      </c>
      <c r="AA9">
        <v>0</v>
      </c>
      <c r="AB9">
        <v>1055</v>
      </c>
    </row>
    <row r="10" spans="1:28" x14ac:dyDescent="0.35">
      <c r="A10" t="s">
        <v>59</v>
      </c>
      <c r="B10" t="str">
        <f>INDEX(Lookups!$B$2:$I$24,MATCH(A10,Lookups!$D$2:$D$24,0),1)</f>
        <v>Conwy</v>
      </c>
      <c r="D10" t="s">
        <v>338</v>
      </c>
      <c r="E10">
        <v>365</v>
      </c>
      <c r="F10">
        <v>115</v>
      </c>
      <c r="G10">
        <v>395</v>
      </c>
      <c r="H10">
        <v>115</v>
      </c>
      <c r="I10">
        <v>0</v>
      </c>
      <c r="J10">
        <v>990</v>
      </c>
      <c r="K10">
        <v>350</v>
      </c>
      <c r="L10">
        <v>120</v>
      </c>
      <c r="M10">
        <v>375</v>
      </c>
      <c r="N10">
        <v>110</v>
      </c>
      <c r="O10">
        <v>0</v>
      </c>
      <c r="P10">
        <v>960</v>
      </c>
      <c r="Q10">
        <v>370</v>
      </c>
      <c r="R10">
        <v>120</v>
      </c>
      <c r="S10">
        <v>390</v>
      </c>
      <c r="T10">
        <v>125</v>
      </c>
      <c r="U10">
        <v>0</v>
      </c>
      <c r="V10">
        <v>1005</v>
      </c>
      <c r="W10">
        <v>370</v>
      </c>
      <c r="X10">
        <v>120</v>
      </c>
      <c r="Y10">
        <v>380</v>
      </c>
      <c r="Z10">
        <v>110</v>
      </c>
      <c r="AA10">
        <v>0</v>
      </c>
      <c r="AB10">
        <v>980</v>
      </c>
    </row>
    <row r="11" spans="1:28" x14ac:dyDescent="0.35">
      <c r="A11" t="s">
        <v>95</v>
      </c>
      <c r="B11" t="str">
        <f>INDEX(Lookups!$B$2:$I$24,MATCH(A11,Lookups!$D$2:$D$24,0),1)</f>
        <v>Sir Ddinbych</v>
      </c>
      <c r="D11" t="s">
        <v>339</v>
      </c>
      <c r="E11">
        <v>305</v>
      </c>
      <c r="F11">
        <v>95</v>
      </c>
      <c r="G11">
        <v>300</v>
      </c>
      <c r="H11">
        <v>245</v>
      </c>
      <c r="I11">
        <v>0</v>
      </c>
      <c r="J11">
        <v>940</v>
      </c>
      <c r="K11">
        <v>285</v>
      </c>
      <c r="L11">
        <v>75</v>
      </c>
      <c r="M11">
        <v>305</v>
      </c>
      <c r="N11">
        <v>230</v>
      </c>
      <c r="O11">
        <v>0</v>
      </c>
      <c r="P11">
        <v>895</v>
      </c>
      <c r="Q11">
        <v>290</v>
      </c>
      <c r="R11">
        <v>65</v>
      </c>
      <c r="S11">
        <v>320</v>
      </c>
      <c r="T11">
        <v>245</v>
      </c>
      <c r="U11">
        <v>0</v>
      </c>
      <c r="V11">
        <v>920</v>
      </c>
      <c r="W11">
        <v>290</v>
      </c>
      <c r="X11">
        <v>60</v>
      </c>
      <c r="Y11">
        <v>315</v>
      </c>
      <c r="Z11">
        <v>255</v>
      </c>
      <c r="AA11">
        <v>0</v>
      </c>
      <c r="AB11">
        <v>920</v>
      </c>
    </row>
    <row r="12" spans="1:28" x14ac:dyDescent="0.35">
      <c r="A12" t="s">
        <v>96</v>
      </c>
      <c r="B12" t="str">
        <f>INDEX(Lookups!$B$2:$I$24,MATCH(A12,Lookups!$D$2:$D$24,0),1)</f>
        <v>Sir y Fflint</v>
      </c>
      <c r="D12" t="s">
        <v>340</v>
      </c>
      <c r="E12">
        <v>130</v>
      </c>
      <c r="F12">
        <v>130</v>
      </c>
      <c r="G12">
        <v>660</v>
      </c>
      <c r="H12">
        <v>515</v>
      </c>
      <c r="I12">
        <v>0</v>
      </c>
      <c r="J12">
        <v>1435</v>
      </c>
      <c r="K12">
        <v>120</v>
      </c>
      <c r="L12">
        <v>125</v>
      </c>
      <c r="M12">
        <v>600</v>
      </c>
      <c r="N12">
        <v>490</v>
      </c>
      <c r="O12">
        <v>0</v>
      </c>
      <c r="P12">
        <v>1335</v>
      </c>
      <c r="Q12">
        <v>130</v>
      </c>
      <c r="R12">
        <v>110</v>
      </c>
      <c r="S12">
        <v>605</v>
      </c>
      <c r="T12">
        <v>515</v>
      </c>
      <c r="U12">
        <v>0</v>
      </c>
      <c r="V12">
        <v>1360</v>
      </c>
      <c r="W12">
        <v>120</v>
      </c>
      <c r="X12">
        <v>105</v>
      </c>
      <c r="Y12">
        <v>600</v>
      </c>
      <c r="Z12">
        <v>535</v>
      </c>
      <c r="AA12">
        <v>0</v>
      </c>
      <c r="AB12">
        <v>1360</v>
      </c>
    </row>
    <row r="13" spans="1:28" x14ac:dyDescent="0.35">
      <c r="A13" t="s">
        <v>97</v>
      </c>
      <c r="B13" t="str">
        <f>INDEX(Lookups!$B$2:$I$24,MATCH(A13,Lookups!$D$2:$D$24,0),1)</f>
        <v>Wrecsam</v>
      </c>
      <c r="D13" t="s">
        <v>341</v>
      </c>
      <c r="E13">
        <v>180</v>
      </c>
      <c r="F13">
        <v>80</v>
      </c>
      <c r="G13">
        <v>415</v>
      </c>
      <c r="H13">
        <v>485</v>
      </c>
      <c r="I13">
        <v>0</v>
      </c>
      <c r="J13">
        <v>1160</v>
      </c>
      <c r="K13">
        <v>180</v>
      </c>
      <c r="L13">
        <v>80</v>
      </c>
      <c r="M13">
        <v>395</v>
      </c>
      <c r="N13">
        <v>460</v>
      </c>
      <c r="O13">
        <v>0</v>
      </c>
      <c r="P13">
        <v>1115</v>
      </c>
      <c r="Q13">
        <v>180</v>
      </c>
      <c r="R13">
        <v>85</v>
      </c>
      <c r="S13">
        <v>415</v>
      </c>
      <c r="T13">
        <v>460</v>
      </c>
      <c r="U13">
        <v>0</v>
      </c>
      <c r="V13">
        <v>1135</v>
      </c>
      <c r="W13">
        <v>165</v>
      </c>
      <c r="X13">
        <v>80</v>
      </c>
      <c r="Y13">
        <v>395</v>
      </c>
      <c r="Z13">
        <v>460</v>
      </c>
      <c r="AA13">
        <v>0</v>
      </c>
      <c r="AB13">
        <v>1105</v>
      </c>
    </row>
    <row r="14" spans="1:28" x14ac:dyDescent="0.35">
      <c r="A14" t="s">
        <v>77</v>
      </c>
      <c r="B14" t="str">
        <f>INDEX(Lookups!$B$2:$I$24,MATCH(A14,Lookups!$D$2:$D$24,0),1)</f>
        <v>Powys</v>
      </c>
      <c r="D14" t="s">
        <v>342</v>
      </c>
      <c r="E14">
        <v>230</v>
      </c>
      <c r="F14">
        <v>80</v>
      </c>
      <c r="G14">
        <v>440</v>
      </c>
      <c r="H14">
        <v>295</v>
      </c>
      <c r="I14">
        <v>55</v>
      </c>
      <c r="J14">
        <v>1105</v>
      </c>
      <c r="K14">
        <v>225</v>
      </c>
      <c r="L14">
        <v>110</v>
      </c>
      <c r="M14">
        <v>440</v>
      </c>
      <c r="N14">
        <v>295</v>
      </c>
      <c r="O14">
        <v>0</v>
      </c>
      <c r="P14">
        <v>1070</v>
      </c>
      <c r="Q14">
        <v>235</v>
      </c>
      <c r="R14">
        <v>90</v>
      </c>
      <c r="S14">
        <v>475</v>
      </c>
      <c r="T14">
        <v>315</v>
      </c>
      <c r="U14">
        <v>0</v>
      </c>
      <c r="V14">
        <v>1115</v>
      </c>
      <c r="W14">
        <v>235</v>
      </c>
      <c r="X14">
        <v>85</v>
      </c>
      <c r="Y14">
        <v>470</v>
      </c>
      <c r="Z14">
        <v>310</v>
      </c>
      <c r="AA14">
        <v>0</v>
      </c>
      <c r="AB14">
        <v>1105</v>
      </c>
    </row>
    <row r="15" spans="1:28" x14ac:dyDescent="0.35">
      <c r="A15" t="s">
        <v>63</v>
      </c>
      <c r="B15" t="str">
        <f>INDEX(Lookups!$B$2:$I$24,MATCH(A15,Lookups!$D$2:$D$24,0),1)</f>
        <v>Ceredigion</v>
      </c>
      <c r="D15" t="s">
        <v>343</v>
      </c>
      <c r="E15">
        <v>410</v>
      </c>
      <c r="F15">
        <v>60</v>
      </c>
      <c r="G15">
        <v>90</v>
      </c>
      <c r="H15">
        <v>20</v>
      </c>
      <c r="I15">
        <v>0</v>
      </c>
      <c r="J15">
        <v>580</v>
      </c>
      <c r="K15">
        <v>415</v>
      </c>
      <c r="L15">
        <v>75</v>
      </c>
      <c r="M15">
        <v>80</v>
      </c>
      <c r="N15">
        <v>20</v>
      </c>
      <c r="O15">
        <v>0</v>
      </c>
      <c r="P15">
        <v>590</v>
      </c>
      <c r="Q15">
        <v>450</v>
      </c>
      <c r="R15">
        <v>75</v>
      </c>
      <c r="S15">
        <v>90</v>
      </c>
      <c r="T15">
        <v>25</v>
      </c>
      <c r="U15">
        <v>0</v>
      </c>
      <c r="V15">
        <v>640</v>
      </c>
      <c r="W15">
        <v>440</v>
      </c>
      <c r="X15">
        <v>75</v>
      </c>
      <c r="Y15">
        <v>90</v>
      </c>
      <c r="Z15">
        <v>25</v>
      </c>
      <c r="AA15">
        <v>0</v>
      </c>
      <c r="AB15">
        <v>625</v>
      </c>
    </row>
    <row r="16" spans="1:28" x14ac:dyDescent="0.35">
      <c r="A16" t="s">
        <v>98</v>
      </c>
      <c r="B16" t="str">
        <f>INDEX(Lookups!$B$2:$I$24,MATCH(A16,Lookups!$D$2:$D$24,0),1)</f>
        <v>Sir Benfro</v>
      </c>
      <c r="D16" t="s">
        <v>344</v>
      </c>
      <c r="E16">
        <v>225</v>
      </c>
      <c r="F16">
        <v>90</v>
      </c>
      <c r="G16">
        <v>360</v>
      </c>
      <c r="H16">
        <v>270</v>
      </c>
      <c r="I16">
        <v>0</v>
      </c>
      <c r="J16">
        <v>940</v>
      </c>
      <c r="K16">
        <v>210</v>
      </c>
      <c r="L16">
        <v>75</v>
      </c>
      <c r="M16">
        <v>360</v>
      </c>
      <c r="N16">
        <v>285</v>
      </c>
      <c r="O16">
        <v>0</v>
      </c>
      <c r="P16">
        <v>935</v>
      </c>
      <c r="Q16">
        <v>225</v>
      </c>
      <c r="R16">
        <v>75</v>
      </c>
      <c r="S16">
        <v>375</v>
      </c>
      <c r="T16">
        <v>295</v>
      </c>
      <c r="U16">
        <v>0</v>
      </c>
      <c r="V16">
        <v>975</v>
      </c>
      <c r="W16">
        <v>230</v>
      </c>
      <c r="X16">
        <v>60</v>
      </c>
      <c r="Y16">
        <v>385</v>
      </c>
      <c r="Z16">
        <v>300</v>
      </c>
      <c r="AA16">
        <v>0</v>
      </c>
      <c r="AB16">
        <v>980</v>
      </c>
    </row>
    <row r="17" spans="1:28" x14ac:dyDescent="0.35">
      <c r="A17" t="s">
        <v>99</v>
      </c>
      <c r="B17" t="str">
        <f>INDEX(Lookups!$B$2:$I$24,MATCH(A17,Lookups!$D$2:$D$24,0),1)</f>
        <v>Sir Gaerfyrddin</v>
      </c>
      <c r="D17" t="s">
        <v>345</v>
      </c>
      <c r="E17">
        <v>810</v>
      </c>
      <c r="F17">
        <v>220</v>
      </c>
      <c r="G17">
        <v>350</v>
      </c>
      <c r="H17">
        <v>210</v>
      </c>
      <c r="I17">
        <v>0</v>
      </c>
      <c r="J17">
        <v>1595</v>
      </c>
      <c r="K17">
        <v>785</v>
      </c>
      <c r="L17">
        <v>200</v>
      </c>
      <c r="M17">
        <v>355</v>
      </c>
      <c r="N17">
        <v>200</v>
      </c>
      <c r="O17">
        <v>0</v>
      </c>
      <c r="P17">
        <v>1540</v>
      </c>
      <c r="Q17">
        <v>810</v>
      </c>
      <c r="R17">
        <v>175</v>
      </c>
      <c r="S17">
        <v>385</v>
      </c>
      <c r="T17">
        <v>220</v>
      </c>
      <c r="U17">
        <v>0</v>
      </c>
      <c r="V17">
        <v>1595</v>
      </c>
      <c r="W17">
        <v>810</v>
      </c>
      <c r="X17">
        <v>165</v>
      </c>
      <c r="Y17">
        <v>380</v>
      </c>
      <c r="Z17">
        <v>225</v>
      </c>
      <c r="AA17">
        <v>0</v>
      </c>
      <c r="AB17">
        <v>1585</v>
      </c>
    </row>
    <row r="18" spans="1:28" x14ac:dyDescent="0.35">
      <c r="A18" t="s">
        <v>100</v>
      </c>
      <c r="B18" t="str">
        <f>INDEX(Lookups!$B$2:$I$24,MATCH(A18,Lookups!$D$2:$D$24,0),1)</f>
        <v>Abertawe</v>
      </c>
      <c r="D18" t="s">
        <v>346</v>
      </c>
      <c r="E18">
        <v>305</v>
      </c>
      <c r="F18">
        <v>125</v>
      </c>
      <c r="G18">
        <v>825</v>
      </c>
      <c r="H18">
        <v>725</v>
      </c>
      <c r="I18">
        <v>0</v>
      </c>
      <c r="J18">
        <v>1985</v>
      </c>
      <c r="K18">
        <v>300</v>
      </c>
      <c r="L18">
        <v>125</v>
      </c>
      <c r="M18">
        <v>785</v>
      </c>
      <c r="N18">
        <v>695</v>
      </c>
      <c r="O18">
        <v>0</v>
      </c>
      <c r="P18">
        <v>1905</v>
      </c>
      <c r="Q18">
        <v>320</v>
      </c>
      <c r="R18">
        <v>125</v>
      </c>
      <c r="S18">
        <v>815</v>
      </c>
      <c r="T18">
        <v>730</v>
      </c>
      <c r="U18">
        <v>0</v>
      </c>
      <c r="V18">
        <v>1990</v>
      </c>
      <c r="W18">
        <v>315</v>
      </c>
      <c r="X18">
        <v>125</v>
      </c>
      <c r="Y18">
        <v>790</v>
      </c>
      <c r="Z18">
        <v>750</v>
      </c>
      <c r="AA18">
        <v>0</v>
      </c>
      <c r="AB18">
        <v>1975</v>
      </c>
    </row>
    <row r="19" spans="1:28" x14ac:dyDescent="0.35">
      <c r="A19" t="s">
        <v>101</v>
      </c>
      <c r="B19" t="str">
        <f>INDEX(Lookups!$B$2:$I$24,MATCH(A19,Lookups!$D$2:$D$24,0),1)</f>
        <v>Castell-nedd Port Talbot</v>
      </c>
      <c r="D19" t="s">
        <v>347</v>
      </c>
      <c r="E19">
        <v>205</v>
      </c>
      <c r="F19">
        <v>80</v>
      </c>
      <c r="G19">
        <v>430</v>
      </c>
      <c r="H19">
        <v>440</v>
      </c>
      <c r="I19">
        <v>5</v>
      </c>
      <c r="J19">
        <v>1165</v>
      </c>
      <c r="K19">
        <v>205</v>
      </c>
      <c r="L19">
        <v>65</v>
      </c>
      <c r="M19">
        <v>415</v>
      </c>
      <c r="N19">
        <v>435</v>
      </c>
      <c r="O19">
        <v>0</v>
      </c>
      <c r="P19">
        <v>1120</v>
      </c>
      <c r="Q19">
        <v>215</v>
      </c>
      <c r="R19">
        <v>65</v>
      </c>
      <c r="S19">
        <v>445</v>
      </c>
      <c r="T19">
        <v>420</v>
      </c>
      <c r="U19">
        <v>0</v>
      </c>
      <c r="V19">
        <v>1140</v>
      </c>
      <c r="W19">
        <v>215</v>
      </c>
      <c r="X19">
        <v>65</v>
      </c>
      <c r="Y19">
        <v>430</v>
      </c>
      <c r="Z19">
        <v>405</v>
      </c>
      <c r="AA19">
        <v>0</v>
      </c>
      <c r="AB19">
        <v>1110</v>
      </c>
    </row>
    <row r="20" spans="1:28" x14ac:dyDescent="0.35">
      <c r="A20" t="s">
        <v>102</v>
      </c>
      <c r="B20" t="str">
        <f>INDEX(Lookups!$B$2:$I$24,MATCH(A20,Lookups!$D$2:$D$24,0),1)</f>
        <v>Pen-y-bont ar Ogwr</v>
      </c>
      <c r="D20" t="s">
        <v>348</v>
      </c>
      <c r="E20">
        <v>135</v>
      </c>
      <c r="F20">
        <v>80</v>
      </c>
      <c r="G20">
        <v>765</v>
      </c>
      <c r="H20">
        <v>345</v>
      </c>
      <c r="I20">
        <v>0</v>
      </c>
      <c r="J20">
        <v>1325</v>
      </c>
      <c r="K20">
        <v>135</v>
      </c>
      <c r="L20">
        <v>80</v>
      </c>
      <c r="M20">
        <v>725</v>
      </c>
      <c r="N20">
        <v>335</v>
      </c>
      <c r="O20">
        <v>0</v>
      </c>
      <c r="P20">
        <v>1270</v>
      </c>
      <c r="Q20">
        <v>140</v>
      </c>
      <c r="R20">
        <v>75</v>
      </c>
      <c r="S20">
        <v>745</v>
      </c>
      <c r="T20">
        <v>335</v>
      </c>
      <c r="U20">
        <v>0</v>
      </c>
      <c r="V20">
        <v>1290</v>
      </c>
      <c r="W20">
        <v>140</v>
      </c>
      <c r="X20">
        <v>65</v>
      </c>
      <c r="Y20">
        <v>745</v>
      </c>
      <c r="Z20">
        <v>335</v>
      </c>
      <c r="AA20">
        <v>0</v>
      </c>
      <c r="AB20">
        <v>1290</v>
      </c>
    </row>
    <row r="21" spans="1:28" x14ac:dyDescent="0.35">
      <c r="A21" t="s">
        <v>103</v>
      </c>
      <c r="B21" t="str">
        <f>INDEX(Lookups!$B$2:$I$24,MATCH(A21,Lookups!$D$2:$D$24,0),1)</f>
        <v>Bro Morgannwg</v>
      </c>
      <c r="D21" t="s">
        <v>349</v>
      </c>
      <c r="E21">
        <v>185</v>
      </c>
      <c r="F21">
        <v>70</v>
      </c>
      <c r="G21">
        <v>610</v>
      </c>
      <c r="H21">
        <v>475</v>
      </c>
      <c r="I21">
        <v>0</v>
      </c>
      <c r="J21">
        <v>1345</v>
      </c>
      <c r="K21">
        <v>185</v>
      </c>
      <c r="L21">
        <v>65</v>
      </c>
      <c r="M21">
        <v>575</v>
      </c>
      <c r="N21">
        <v>435</v>
      </c>
      <c r="O21">
        <v>0</v>
      </c>
      <c r="P21">
        <v>1255</v>
      </c>
      <c r="Q21">
        <v>190</v>
      </c>
      <c r="R21">
        <v>70</v>
      </c>
      <c r="S21">
        <v>625</v>
      </c>
      <c r="T21">
        <v>460</v>
      </c>
      <c r="U21">
        <v>0</v>
      </c>
      <c r="V21">
        <v>1340</v>
      </c>
      <c r="W21">
        <v>190</v>
      </c>
      <c r="X21">
        <v>70</v>
      </c>
      <c r="Y21">
        <v>640</v>
      </c>
      <c r="Z21">
        <v>460</v>
      </c>
      <c r="AA21">
        <v>0</v>
      </c>
      <c r="AB21">
        <v>1360</v>
      </c>
    </row>
    <row r="22" spans="1:28" x14ac:dyDescent="0.35">
      <c r="A22" t="s">
        <v>71</v>
      </c>
      <c r="B22" t="str">
        <f>INDEX(Lookups!$B$2:$I$24,MATCH(A22,Lookups!$D$2:$D$24,0),1)</f>
        <v>Rhondda Cynon Taf</v>
      </c>
      <c r="D22" t="s">
        <v>350</v>
      </c>
      <c r="E22">
        <v>450</v>
      </c>
      <c r="F22">
        <v>145</v>
      </c>
      <c r="G22">
        <v>840</v>
      </c>
      <c r="H22">
        <v>635</v>
      </c>
      <c r="I22">
        <v>0</v>
      </c>
      <c r="J22">
        <v>2065</v>
      </c>
      <c r="K22">
        <v>440</v>
      </c>
      <c r="L22">
        <v>140</v>
      </c>
      <c r="M22">
        <v>815</v>
      </c>
      <c r="N22">
        <v>630</v>
      </c>
      <c r="O22">
        <v>0</v>
      </c>
      <c r="P22">
        <v>2025</v>
      </c>
      <c r="Q22">
        <v>450</v>
      </c>
      <c r="R22">
        <v>145</v>
      </c>
      <c r="S22">
        <v>860</v>
      </c>
      <c r="T22">
        <v>605</v>
      </c>
      <c r="U22">
        <v>0</v>
      </c>
      <c r="V22">
        <v>2050</v>
      </c>
      <c r="W22">
        <v>430</v>
      </c>
      <c r="X22">
        <v>130</v>
      </c>
      <c r="Y22">
        <v>865</v>
      </c>
      <c r="Z22">
        <v>590</v>
      </c>
      <c r="AA22">
        <v>0</v>
      </c>
      <c r="AB22">
        <v>2015</v>
      </c>
    </row>
    <row r="23" spans="1:28" x14ac:dyDescent="0.35">
      <c r="A23" t="s">
        <v>104</v>
      </c>
      <c r="B23" t="str">
        <f>INDEX(Lookups!$B$2:$I$24,MATCH(A23,Lookups!$D$2:$D$24,0),1)</f>
        <v>Merthyr Tudful</v>
      </c>
      <c r="D23" t="s">
        <v>351</v>
      </c>
      <c r="E23">
        <v>55</v>
      </c>
      <c r="F23">
        <v>35</v>
      </c>
      <c r="G23">
        <v>170</v>
      </c>
      <c r="H23">
        <v>225</v>
      </c>
      <c r="I23">
        <v>0</v>
      </c>
      <c r="J23">
        <v>490</v>
      </c>
      <c r="K23">
        <v>55</v>
      </c>
      <c r="L23">
        <v>35</v>
      </c>
      <c r="M23">
        <v>170</v>
      </c>
      <c r="N23">
        <v>210</v>
      </c>
      <c r="O23">
        <v>0</v>
      </c>
      <c r="P23">
        <v>475</v>
      </c>
      <c r="Q23">
        <v>55</v>
      </c>
      <c r="R23">
        <v>30</v>
      </c>
      <c r="S23">
        <v>160</v>
      </c>
      <c r="T23">
        <v>215</v>
      </c>
      <c r="U23">
        <v>0</v>
      </c>
      <c r="V23">
        <v>460</v>
      </c>
      <c r="W23">
        <v>55</v>
      </c>
      <c r="X23">
        <v>35</v>
      </c>
      <c r="Y23">
        <v>175</v>
      </c>
      <c r="Z23">
        <v>210</v>
      </c>
      <c r="AA23">
        <v>0</v>
      </c>
      <c r="AB23">
        <v>470</v>
      </c>
    </row>
    <row r="24" spans="1:28" x14ac:dyDescent="0.35">
      <c r="A24" t="s">
        <v>105</v>
      </c>
      <c r="B24" t="str">
        <f>INDEX(Lookups!$B$2:$I$24,MATCH(A24,Lookups!$D$2:$D$24,0),1)</f>
        <v>Caerffili</v>
      </c>
      <c r="D24" t="s">
        <v>352</v>
      </c>
      <c r="E24">
        <v>310</v>
      </c>
      <c r="F24">
        <v>115</v>
      </c>
      <c r="G24">
        <v>635</v>
      </c>
      <c r="H24">
        <v>480</v>
      </c>
      <c r="I24">
        <v>0</v>
      </c>
      <c r="J24">
        <v>1540</v>
      </c>
      <c r="K24">
        <v>300</v>
      </c>
      <c r="L24">
        <v>105</v>
      </c>
      <c r="M24">
        <v>620</v>
      </c>
      <c r="N24">
        <v>450</v>
      </c>
      <c r="O24">
        <v>0</v>
      </c>
      <c r="P24">
        <v>1475</v>
      </c>
      <c r="Q24">
        <v>295</v>
      </c>
      <c r="R24">
        <v>95</v>
      </c>
      <c r="S24">
        <v>640</v>
      </c>
      <c r="T24">
        <v>470</v>
      </c>
      <c r="U24">
        <v>0</v>
      </c>
      <c r="V24">
        <v>1500</v>
      </c>
      <c r="W24">
        <v>290</v>
      </c>
      <c r="X24">
        <v>90</v>
      </c>
      <c r="Y24">
        <v>630</v>
      </c>
      <c r="Z24">
        <v>455</v>
      </c>
      <c r="AA24">
        <v>0</v>
      </c>
      <c r="AB24">
        <v>1465</v>
      </c>
    </row>
    <row r="25" spans="1:28" x14ac:dyDescent="0.35">
      <c r="A25" t="s">
        <v>73</v>
      </c>
      <c r="B25" t="str">
        <f>INDEX(Lookups!$B$2:$I$24,MATCH(A25,Lookups!$D$2:$D$24,0),1)</f>
        <v>Blaenau Gwent</v>
      </c>
      <c r="D25" t="s">
        <v>353</v>
      </c>
      <c r="E25">
        <v>25</v>
      </c>
      <c r="F25">
        <v>50</v>
      </c>
      <c r="G25">
        <v>275</v>
      </c>
      <c r="H25">
        <v>145</v>
      </c>
      <c r="I25">
        <v>0</v>
      </c>
      <c r="J25">
        <v>500</v>
      </c>
      <c r="K25">
        <v>25</v>
      </c>
      <c r="L25">
        <v>45</v>
      </c>
      <c r="M25">
        <v>265</v>
      </c>
      <c r="N25">
        <v>140</v>
      </c>
      <c r="O25">
        <v>0</v>
      </c>
      <c r="P25">
        <v>475</v>
      </c>
      <c r="Q25">
        <v>30</v>
      </c>
      <c r="R25">
        <v>25</v>
      </c>
      <c r="S25">
        <v>290</v>
      </c>
      <c r="T25">
        <v>145</v>
      </c>
      <c r="U25">
        <v>0</v>
      </c>
      <c r="V25">
        <v>490</v>
      </c>
      <c r="W25">
        <v>30</v>
      </c>
      <c r="X25">
        <v>25</v>
      </c>
      <c r="Y25">
        <v>310</v>
      </c>
      <c r="Z25">
        <v>145</v>
      </c>
      <c r="AA25">
        <v>0</v>
      </c>
      <c r="AB25">
        <v>510</v>
      </c>
    </row>
    <row r="26" spans="1:28" x14ac:dyDescent="0.35">
      <c r="A26" t="s">
        <v>74</v>
      </c>
      <c r="B26" t="str">
        <f>INDEX(Lookups!$B$2:$I$24,MATCH(A26,Lookups!$D$2:$D$24,0),1)</f>
        <v>Torfaen</v>
      </c>
      <c r="D26" t="s">
        <v>354</v>
      </c>
      <c r="E26">
        <v>120</v>
      </c>
      <c r="F26">
        <v>35</v>
      </c>
      <c r="G26">
        <v>340</v>
      </c>
      <c r="H26">
        <v>305</v>
      </c>
      <c r="I26">
        <v>0</v>
      </c>
      <c r="J26">
        <v>800</v>
      </c>
      <c r="K26">
        <v>125</v>
      </c>
      <c r="L26">
        <v>20</v>
      </c>
      <c r="M26">
        <v>300</v>
      </c>
      <c r="N26">
        <v>295</v>
      </c>
      <c r="O26">
        <v>0</v>
      </c>
      <c r="P26">
        <v>740</v>
      </c>
      <c r="Q26">
        <v>115</v>
      </c>
      <c r="R26">
        <v>25</v>
      </c>
      <c r="S26">
        <v>300</v>
      </c>
      <c r="T26">
        <v>310</v>
      </c>
      <c r="U26">
        <v>0</v>
      </c>
      <c r="V26">
        <v>745</v>
      </c>
      <c r="W26">
        <v>125</v>
      </c>
      <c r="X26">
        <v>35</v>
      </c>
      <c r="Y26">
        <v>310</v>
      </c>
      <c r="Z26">
        <v>280</v>
      </c>
      <c r="AA26">
        <v>0</v>
      </c>
      <c r="AB26">
        <v>750</v>
      </c>
    </row>
    <row r="27" spans="1:28" x14ac:dyDescent="0.35">
      <c r="A27" t="s">
        <v>106</v>
      </c>
      <c r="B27" t="str">
        <f>INDEX(Lookups!$B$2:$I$24,MATCH(A27,Lookups!$D$2:$D$24,0),1)</f>
        <v>Sir Fynwy</v>
      </c>
      <c r="D27" t="s">
        <v>355</v>
      </c>
      <c r="E27">
        <v>55</v>
      </c>
      <c r="F27">
        <v>15</v>
      </c>
      <c r="G27">
        <v>340</v>
      </c>
      <c r="H27">
        <v>245</v>
      </c>
      <c r="I27">
        <v>0</v>
      </c>
      <c r="J27">
        <v>655</v>
      </c>
      <c r="K27">
        <v>40</v>
      </c>
      <c r="L27">
        <v>10</v>
      </c>
      <c r="M27">
        <v>340</v>
      </c>
      <c r="N27">
        <v>255</v>
      </c>
      <c r="O27">
        <v>0</v>
      </c>
      <c r="P27">
        <v>650</v>
      </c>
      <c r="Q27">
        <v>40</v>
      </c>
      <c r="R27">
        <v>10</v>
      </c>
      <c r="S27">
        <v>330</v>
      </c>
      <c r="T27">
        <v>245</v>
      </c>
      <c r="U27">
        <v>0</v>
      </c>
      <c r="V27">
        <v>630</v>
      </c>
      <c r="W27">
        <v>40</v>
      </c>
      <c r="X27">
        <v>10</v>
      </c>
      <c r="Y27">
        <v>335</v>
      </c>
      <c r="Z27">
        <v>255</v>
      </c>
      <c r="AA27">
        <v>0</v>
      </c>
      <c r="AB27">
        <v>640</v>
      </c>
    </row>
    <row r="28" spans="1:28" x14ac:dyDescent="0.35">
      <c r="A28" t="s">
        <v>107</v>
      </c>
      <c r="B28" t="str">
        <f>INDEX(Lookups!$B$2:$I$24,MATCH(A28,Lookups!$D$2:$D$24,0),1)</f>
        <v>Casnewydd</v>
      </c>
      <c r="D28" t="s">
        <v>356</v>
      </c>
      <c r="E28">
        <v>110</v>
      </c>
      <c r="F28">
        <v>60</v>
      </c>
      <c r="G28">
        <v>740</v>
      </c>
      <c r="H28">
        <v>575</v>
      </c>
      <c r="I28">
        <v>0</v>
      </c>
      <c r="J28">
        <v>1490</v>
      </c>
      <c r="K28">
        <v>115</v>
      </c>
      <c r="L28">
        <v>55</v>
      </c>
      <c r="M28">
        <v>725</v>
      </c>
      <c r="N28">
        <v>545</v>
      </c>
      <c r="O28">
        <v>0</v>
      </c>
      <c r="P28">
        <v>1440</v>
      </c>
      <c r="Q28">
        <v>105</v>
      </c>
      <c r="R28">
        <v>50</v>
      </c>
      <c r="S28">
        <v>740</v>
      </c>
      <c r="T28">
        <v>550</v>
      </c>
      <c r="U28">
        <v>0</v>
      </c>
      <c r="V28">
        <v>1445</v>
      </c>
      <c r="W28">
        <v>110</v>
      </c>
      <c r="X28">
        <v>50</v>
      </c>
      <c r="Y28">
        <v>740</v>
      </c>
      <c r="Z28">
        <v>540</v>
      </c>
      <c r="AA28">
        <v>0</v>
      </c>
      <c r="AB28">
        <v>1440</v>
      </c>
    </row>
    <row r="29" spans="1:28" x14ac:dyDescent="0.35">
      <c r="A29" t="s">
        <v>108</v>
      </c>
      <c r="B29" t="str">
        <f>INDEX(Lookups!$B$2:$I$24,MATCH(A29,Lookups!$D$2:$D$24,0),1)</f>
        <v>Caerdydd</v>
      </c>
      <c r="D29" t="s">
        <v>357</v>
      </c>
      <c r="E29">
        <v>580</v>
      </c>
      <c r="F29">
        <v>125</v>
      </c>
      <c r="G29">
        <v>1265</v>
      </c>
      <c r="H29">
        <v>1270</v>
      </c>
      <c r="I29">
        <v>0</v>
      </c>
      <c r="J29">
        <v>3240</v>
      </c>
      <c r="K29">
        <v>580</v>
      </c>
      <c r="L29">
        <v>125</v>
      </c>
      <c r="M29">
        <v>1210</v>
      </c>
      <c r="N29">
        <v>1220</v>
      </c>
      <c r="O29">
        <v>0</v>
      </c>
      <c r="P29">
        <v>3135</v>
      </c>
      <c r="Q29">
        <v>560</v>
      </c>
      <c r="R29">
        <v>115</v>
      </c>
      <c r="S29">
        <v>1260</v>
      </c>
      <c r="T29">
        <v>1260</v>
      </c>
      <c r="U29">
        <v>0</v>
      </c>
      <c r="V29">
        <v>3195</v>
      </c>
      <c r="W29">
        <v>560</v>
      </c>
      <c r="X29">
        <v>115</v>
      </c>
      <c r="Y29">
        <v>1245</v>
      </c>
      <c r="Z29">
        <v>1245</v>
      </c>
      <c r="AA29">
        <v>0</v>
      </c>
      <c r="AB29">
        <v>3165</v>
      </c>
    </row>
  </sheetData>
  <hyperlinks>
    <hyperlink ref="B2" r:id="rId1" display="https://statswales.gov.wales/Catalogue/Education-and-Skills/Schools-and-Teachers/teachers-and-support-staff/school-workforce-annual-census/welsh-language/teachingworkingthroughthemediumofwelsh-by-localauthority" xr:uid="{A79CA579-55AA-4EA1-BB67-0E85A7A82CCB}"/>
  </hyperlinks>
  <pageMargins left="0.7" right="0.7" top="0.75" bottom="0.75" header="0.3" footer="0.3"/>
  <pageSetup paperSize="9" orientation="portrait"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60AF75-6DF3-4895-A018-2BB691830FE4}">
  <dimension ref="A1:AF48"/>
  <sheetViews>
    <sheetView showGridLines="0" showRowColHeaders="0" zoomScaleNormal="100" workbookViewId="0"/>
  </sheetViews>
  <sheetFormatPr defaultColWidth="8.90625" defaultRowHeight="14.5" x14ac:dyDescent="0.35"/>
  <cols>
    <col min="1" max="1" width="3.453125" style="4" customWidth="1"/>
    <col min="2" max="2" width="4.453125" style="5" customWidth="1"/>
    <col min="3" max="3" width="7.54296875" style="5" customWidth="1"/>
    <col min="4" max="4" width="43.08984375" style="5" customWidth="1"/>
    <col min="5" max="5" width="8.54296875" style="5" customWidth="1"/>
    <col min="6" max="14" width="9.08984375" style="5" customWidth="1"/>
    <col min="15" max="15" width="8.90625" style="5"/>
    <col min="16" max="16" width="10.08984375" style="5" bestFit="1" customWidth="1"/>
    <col min="17" max="17" width="9.6328125" style="5" customWidth="1"/>
    <col min="18" max="16384" width="8.90625" style="5"/>
  </cols>
  <sheetData>
    <row r="1" spans="1:22" ht="25" x14ac:dyDescent="0.5">
      <c r="A1" s="17"/>
      <c r="B1" s="13"/>
      <c r="C1" s="133"/>
      <c r="D1" s="13"/>
      <c r="E1" s="13"/>
      <c r="F1" s="13"/>
      <c r="G1" s="13"/>
      <c r="H1" s="13"/>
      <c r="I1" s="13"/>
      <c r="J1" s="13"/>
      <c r="K1" s="13"/>
      <c r="L1" s="13"/>
      <c r="M1" s="13"/>
      <c r="N1" s="13"/>
      <c r="O1" s="13"/>
      <c r="P1" s="13"/>
      <c r="Q1" s="13"/>
      <c r="R1" s="13"/>
      <c r="S1" s="13"/>
      <c r="T1" s="13"/>
      <c r="U1" s="13"/>
      <c r="V1" s="13"/>
    </row>
    <row r="2" spans="1:22" ht="15.5" x14ac:dyDescent="0.35">
      <c r="A2" s="17"/>
      <c r="B2" s="13"/>
      <c r="C2" s="106" t="s">
        <v>41</v>
      </c>
      <c r="D2" s="13"/>
      <c r="E2" s="13"/>
      <c r="F2" s="13"/>
      <c r="G2" s="13"/>
      <c r="H2" s="13"/>
      <c r="I2" s="7"/>
      <c r="J2" s="13"/>
      <c r="K2" s="13"/>
      <c r="L2" s="13"/>
      <c r="M2" s="13"/>
      <c r="N2" s="13"/>
      <c r="O2" s="13"/>
      <c r="P2" s="13"/>
      <c r="Q2" s="13"/>
      <c r="R2" s="13"/>
      <c r="S2" s="13"/>
      <c r="T2" s="13"/>
      <c r="U2" s="13"/>
      <c r="V2" s="13"/>
    </row>
    <row r="3" spans="1:22" ht="15.65" customHeight="1" x14ac:dyDescent="0.35">
      <c r="A3" s="17"/>
      <c r="B3" s="13"/>
      <c r="C3" s="13"/>
      <c r="D3" s="24" t="s">
        <v>42</v>
      </c>
      <c r="E3" s="7"/>
      <c r="F3" s="7"/>
      <c r="G3" s="7"/>
      <c r="H3" s="7"/>
      <c r="I3" s="13"/>
      <c r="J3" s="13"/>
      <c r="K3" s="13"/>
      <c r="L3" s="13"/>
      <c r="M3" s="13"/>
      <c r="N3" s="13"/>
      <c r="O3" s="13"/>
      <c r="P3" s="13"/>
      <c r="Q3" s="13"/>
      <c r="R3" s="13"/>
      <c r="S3" s="13"/>
      <c r="T3" s="13"/>
      <c r="U3" s="13"/>
      <c r="V3" s="13"/>
    </row>
    <row r="4" spans="1:22" ht="15.5" x14ac:dyDescent="0.35">
      <c r="A4" s="17"/>
      <c r="B4" s="13"/>
      <c r="C4" s="13"/>
      <c r="D4" s="8"/>
      <c r="E4" s="8"/>
      <c r="F4" s="8"/>
      <c r="G4" s="8"/>
      <c r="H4" s="8"/>
      <c r="I4" s="13"/>
      <c r="J4" s="13"/>
      <c r="K4" s="13"/>
      <c r="L4" s="13"/>
      <c r="M4" s="13"/>
      <c r="N4" s="13"/>
      <c r="O4" s="13"/>
      <c r="P4" s="13"/>
      <c r="Q4" s="13"/>
      <c r="R4" s="13"/>
      <c r="S4" s="13"/>
      <c r="T4" s="13"/>
      <c r="U4" s="13"/>
      <c r="V4" s="13"/>
    </row>
    <row r="5" spans="1:22" ht="23" x14ac:dyDescent="0.5">
      <c r="A5" s="17" t="str">
        <f>'Tudalen flaen'!T1</f>
        <v>W92000004</v>
      </c>
      <c r="B5" s="13"/>
      <c r="C5" s="160" t="str">
        <f>VLOOKUP('Tudalen flaen'!S1,Lookups!A2:E24,2,FALSE)</f>
        <v>Cymru</v>
      </c>
      <c r="D5" s="13"/>
      <c r="E5" s="13"/>
      <c r="F5" s="13"/>
      <c r="G5" s="13"/>
      <c r="H5" s="13"/>
      <c r="I5" s="13"/>
      <c r="J5" s="13"/>
      <c r="K5" s="13"/>
      <c r="L5" s="13"/>
      <c r="M5" s="13"/>
      <c r="N5" s="13"/>
      <c r="O5" s="13"/>
      <c r="P5" s="13"/>
      <c r="Q5" s="13"/>
      <c r="R5" s="13"/>
      <c r="S5" s="13"/>
      <c r="T5" s="13"/>
      <c r="U5" s="13"/>
      <c r="V5" s="13"/>
    </row>
    <row r="6" spans="1:22" ht="9.65" customHeight="1" x14ac:dyDescent="0.35">
      <c r="A6" s="17"/>
      <c r="B6" s="13"/>
      <c r="C6" s="13"/>
      <c r="D6" s="13"/>
      <c r="E6" s="13"/>
      <c r="F6" s="13"/>
      <c r="G6" s="13"/>
      <c r="H6" s="13"/>
      <c r="I6" s="13"/>
      <c r="J6" s="13"/>
      <c r="K6" s="13"/>
      <c r="L6" s="13"/>
      <c r="M6" s="13"/>
      <c r="N6" s="13"/>
      <c r="O6" s="13"/>
      <c r="P6" s="13"/>
      <c r="Q6" s="13"/>
      <c r="R6" s="13"/>
      <c r="S6" s="13"/>
      <c r="T6" s="13"/>
      <c r="U6" s="13"/>
      <c r="V6" s="13"/>
    </row>
    <row r="7" spans="1:22" ht="14.4" hidden="1" customHeight="1" x14ac:dyDescent="0.35">
      <c r="A7" s="17"/>
      <c r="B7" s="13"/>
      <c r="C7" s="25"/>
      <c r="D7" s="25"/>
      <c r="E7" s="25"/>
      <c r="F7" s="25"/>
      <c r="G7" s="25"/>
      <c r="H7" s="25"/>
      <c r="I7" s="25"/>
      <c r="J7" s="25"/>
      <c r="K7" s="25"/>
      <c r="L7" s="25"/>
      <c r="M7" s="13"/>
      <c r="N7" s="13"/>
      <c r="O7" s="13"/>
      <c r="P7" s="13"/>
      <c r="Q7" s="13"/>
      <c r="R7" s="13"/>
      <c r="S7" s="13"/>
      <c r="T7" s="13"/>
      <c r="U7" s="13"/>
      <c r="V7" s="13"/>
    </row>
    <row r="8" spans="1:22" ht="14.4" customHeight="1" x14ac:dyDescent="0.35">
      <c r="A8" s="17"/>
      <c r="B8" s="13"/>
      <c r="C8" s="180" t="s">
        <v>395</v>
      </c>
      <c r="D8" s="180"/>
      <c r="E8" s="180"/>
      <c r="F8" s="180"/>
      <c r="G8" s="180"/>
      <c r="H8" s="180"/>
      <c r="I8" s="180"/>
      <c r="J8" s="180"/>
      <c r="K8" s="180"/>
      <c r="L8" s="180"/>
      <c r="M8" s="180"/>
      <c r="N8" s="180"/>
      <c r="O8" s="13"/>
      <c r="P8" s="13"/>
      <c r="Q8" s="13"/>
      <c r="R8" s="13"/>
      <c r="S8" s="13"/>
      <c r="T8" s="13"/>
      <c r="U8" s="13"/>
      <c r="V8" s="13"/>
    </row>
    <row r="9" spans="1:22" ht="17.149999999999999" customHeight="1" x14ac:dyDescent="0.35">
      <c r="A9" s="17"/>
      <c r="B9" s="13"/>
      <c r="C9" s="180"/>
      <c r="D9" s="180"/>
      <c r="E9" s="180"/>
      <c r="F9" s="180"/>
      <c r="G9" s="180"/>
      <c r="H9" s="180"/>
      <c r="I9" s="180"/>
      <c r="J9" s="180"/>
      <c r="K9" s="180"/>
      <c r="L9" s="180"/>
      <c r="M9" s="180"/>
      <c r="N9" s="180"/>
      <c r="O9" s="13"/>
      <c r="P9" s="13"/>
      <c r="Q9" s="13"/>
      <c r="R9" s="13"/>
      <c r="S9" s="13"/>
      <c r="T9" s="13"/>
      <c r="U9" s="13"/>
      <c r="V9" s="13"/>
    </row>
    <row r="10" spans="1:22" ht="21.65" customHeight="1" x14ac:dyDescent="0.35">
      <c r="A10" s="17"/>
      <c r="B10" s="13"/>
      <c r="C10" s="13"/>
      <c r="D10" s="13"/>
      <c r="E10" s="13"/>
      <c r="F10" s="13"/>
      <c r="G10" s="13"/>
      <c r="H10" s="13"/>
      <c r="I10" s="13"/>
      <c r="J10" s="13"/>
      <c r="K10" s="13"/>
      <c r="L10" s="13"/>
      <c r="M10" s="13"/>
      <c r="N10" s="13"/>
      <c r="O10" s="13"/>
      <c r="P10" s="13"/>
      <c r="Q10" s="13"/>
      <c r="R10" s="13"/>
      <c r="S10" s="13"/>
      <c r="T10" s="13"/>
      <c r="U10" s="13"/>
      <c r="V10" s="13"/>
    </row>
    <row r="11" spans="1:22" ht="21.65" customHeight="1" x14ac:dyDescent="0.35">
      <c r="A11" s="17"/>
      <c r="B11" s="13"/>
      <c r="C11" s="13"/>
      <c r="D11" s="13"/>
      <c r="E11" s="13"/>
      <c r="F11" s="13"/>
      <c r="G11" s="13"/>
      <c r="H11" s="13"/>
      <c r="I11" s="13"/>
      <c r="J11" s="13"/>
      <c r="K11" s="13"/>
      <c r="L11" s="13"/>
      <c r="M11" s="13"/>
      <c r="N11" s="13"/>
      <c r="O11" s="13"/>
      <c r="P11" s="13"/>
      <c r="Q11" s="13"/>
      <c r="R11" s="13"/>
      <c r="S11" s="13"/>
      <c r="T11" s="13"/>
      <c r="U11" s="13"/>
      <c r="V11" s="13"/>
    </row>
    <row r="12" spans="1:22" ht="21.65" customHeight="1" x14ac:dyDescent="0.35">
      <c r="A12" s="17"/>
      <c r="B12" s="13"/>
      <c r="C12" s="13"/>
      <c r="D12" s="13"/>
      <c r="E12" s="13"/>
      <c r="F12" s="13"/>
      <c r="G12" s="13"/>
      <c r="H12" s="13"/>
      <c r="I12" s="13"/>
      <c r="J12" s="13"/>
      <c r="K12" s="13"/>
      <c r="L12" s="13"/>
      <c r="M12" s="13"/>
      <c r="N12" s="13"/>
      <c r="O12" s="13"/>
      <c r="P12" s="13"/>
      <c r="Q12" s="13"/>
      <c r="R12" s="13"/>
      <c r="S12" s="13"/>
      <c r="T12" s="13"/>
      <c r="U12" s="13"/>
      <c r="V12" s="13"/>
    </row>
    <row r="13" spans="1:22" ht="21.65" customHeight="1" x14ac:dyDescent="0.35">
      <c r="A13" s="17"/>
      <c r="B13" s="13"/>
      <c r="C13" s="13"/>
      <c r="D13" s="13"/>
      <c r="E13" s="13"/>
      <c r="F13" s="13"/>
      <c r="G13" s="13"/>
      <c r="H13" s="13"/>
      <c r="I13" s="13"/>
      <c r="J13" s="13"/>
      <c r="K13" s="13"/>
      <c r="L13" s="13"/>
      <c r="M13" s="13"/>
      <c r="N13" s="13"/>
      <c r="O13" s="13"/>
      <c r="P13" s="13"/>
      <c r="Q13" s="13"/>
      <c r="R13" s="13"/>
      <c r="S13" s="13"/>
      <c r="T13" s="13"/>
      <c r="U13" s="13"/>
      <c r="V13" s="13"/>
    </row>
    <row r="14" spans="1:22" ht="21.65" customHeight="1" x14ac:dyDescent="0.35">
      <c r="A14" s="17"/>
      <c r="B14" s="13"/>
      <c r="C14" s="13"/>
      <c r="D14" s="13"/>
      <c r="E14" s="13"/>
      <c r="F14" s="13"/>
      <c r="G14" s="13"/>
      <c r="H14" s="13"/>
      <c r="I14" s="13"/>
      <c r="J14" s="13"/>
      <c r="K14" s="13"/>
      <c r="L14" s="13"/>
      <c r="M14" s="13"/>
      <c r="N14" s="13"/>
      <c r="O14" s="13"/>
      <c r="P14" s="13"/>
      <c r="Q14" s="13"/>
      <c r="R14" s="13"/>
      <c r="S14" s="13"/>
      <c r="T14" s="13"/>
      <c r="U14" s="13"/>
      <c r="V14" s="13"/>
    </row>
    <row r="15" spans="1:22" ht="21.65" customHeight="1" x14ac:dyDescent="0.35">
      <c r="A15" s="17"/>
      <c r="B15" s="13"/>
      <c r="C15" s="13"/>
      <c r="D15" s="13"/>
      <c r="E15" s="13"/>
      <c r="F15" s="13"/>
      <c r="G15" s="13"/>
      <c r="H15" s="13"/>
      <c r="I15" s="13"/>
      <c r="J15" s="13"/>
      <c r="K15" s="13"/>
      <c r="L15" s="13"/>
      <c r="M15" s="13"/>
      <c r="N15" s="13"/>
      <c r="O15" s="13"/>
      <c r="P15" s="13"/>
      <c r="Q15" s="13"/>
      <c r="R15" s="13"/>
      <c r="S15" s="13"/>
      <c r="T15" s="13"/>
      <c r="U15" s="13"/>
      <c r="V15" s="13"/>
    </row>
    <row r="16" spans="1:22" ht="21.65" customHeight="1" x14ac:dyDescent="0.35">
      <c r="A16" s="17"/>
      <c r="B16" s="13"/>
      <c r="C16" s="13"/>
      <c r="D16" s="175"/>
      <c r="E16" s="13"/>
      <c r="F16" s="13"/>
      <c r="G16" s="13"/>
      <c r="H16" s="13"/>
      <c r="I16" s="13"/>
      <c r="J16" s="13"/>
      <c r="K16" s="13"/>
      <c r="L16" s="13"/>
      <c r="M16" s="13"/>
      <c r="N16" s="13"/>
      <c r="O16" s="13"/>
      <c r="P16" s="13"/>
      <c r="Q16" s="13"/>
      <c r="R16" s="13"/>
      <c r="S16" s="13"/>
      <c r="T16" s="13"/>
      <c r="U16" s="13"/>
      <c r="V16" s="13"/>
    </row>
    <row r="17" spans="1:32" ht="21.65" customHeight="1" x14ac:dyDescent="0.35">
      <c r="A17" s="17"/>
      <c r="B17" s="13"/>
      <c r="C17" s="13"/>
      <c r="D17" s="175"/>
      <c r="E17" s="13"/>
      <c r="F17" s="13"/>
      <c r="G17" s="13"/>
      <c r="H17" s="13"/>
      <c r="I17" s="13"/>
      <c r="J17" s="13"/>
      <c r="K17" s="13"/>
      <c r="L17" s="13"/>
      <c r="M17" s="13"/>
      <c r="N17" s="13"/>
      <c r="O17" s="13"/>
      <c r="P17" s="13"/>
      <c r="Q17" s="13"/>
      <c r="R17" s="13"/>
      <c r="S17" s="13"/>
      <c r="T17" s="13"/>
      <c r="U17" s="13"/>
      <c r="V17" s="13"/>
    </row>
    <row r="18" spans="1:32" ht="21.65" customHeight="1" x14ac:dyDescent="0.35">
      <c r="A18" s="17"/>
      <c r="B18" s="13"/>
      <c r="C18" s="13"/>
      <c r="D18" s="175"/>
      <c r="E18" s="13"/>
      <c r="F18" s="13"/>
      <c r="G18" s="13"/>
      <c r="H18" s="13"/>
      <c r="I18" s="13"/>
      <c r="J18" s="13"/>
      <c r="K18" s="13"/>
      <c r="L18" s="13"/>
      <c r="M18" s="13"/>
      <c r="N18" s="13"/>
      <c r="O18" s="13"/>
      <c r="P18" s="13"/>
      <c r="Q18" s="13"/>
      <c r="R18" s="13"/>
      <c r="S18" s="13"/>
      <c r="T18" s="13"/>
      <c r="U18" s="13"/>
      <c r="V18" s="13"/>
    </row>
    <row r="19" spans="1:32" ht="21.65" customHeight="1" x14ac:dyDescent="0.35">
      <c r="A19" s="17"/>
      <c r="B19" s="13"/>
      <c r="C19" s="13"/>
      <c r="D19" s="13"/>
      <c r="E19" s="13"/>
      <c r="F19" s="13"/>
      <c r="G19" s="13"/>
      <c r="H19" s="13"/>
      <c r="I19" s="13"/>
      <c r="J19" s="13"/>
      <c r="K19" s="13"/>
      <c r="L19" s="13"/>
      <c r="M19" s="13"/>
      <c r="N19" s="13"/>
      <c r="O19" s="13"/>
      <c r="P19" s="13"/>
      <c r="Q19" s="13"/>
      <c r="R19" s="13"/>
      <c r="S19" s="13"/>
      <c r="T19" s="13"/>
      <c r="U19" s="13"/>
      <c r="V19" s="13"/>
    </row>
    <row r="20" spans="1:32" ht="21.65" customHeight="1" x14ac:dyDescent="0.35">
      <c r="A20" s="17"/>
      <c r="B20" s="13"/>
      <c r="C20" s="13"/>
      <c r="D20" s="13"/>
      <c r="E20" s="13"/>
      <c r="F20" s="13"/>
      <c r="G20" s="13"/>
      <c r="H20" s="13"/>
      <c r="I20" s="13"/>
      <c r="J20" s="13"/>
      <c r="K20" s="13"/>
      <c r="L20" s="13"/>
      <c r="M20" s="13"/>
      <c r="N20" s="13"/>
      <c r="O20" s="13"/>
      <c r="P20" s="13"/>
      <c r="Q20" s="13"/>
      <c r="R20" s="13"/>
      <c r="S20" s="13"/>
      <c r="T20" s="13"/>
      <c r="U20" s="13"/>
      <c r="V20" s="13"/>
    </row>
    <row r="21" spans="1:32" ht="21.65" customHeight="1" x14ac:dyDescent="0.35">
      <c r="A21" s="17"/>
      <c r="B21" s="13"/>
      <c r="C21" s="13"/>
      <c r="D21" s="13"/>
      <c r="E21" s="13"/>
      <c r="F21" s="13"/>
      <c r="G21" s="13"/>
      <c r="H21" s="13"/>
      <c r="I21" s="13"/>
      <c r="J21" s="13"/>
      <c r="K21" s="13"/>
      <c r="L21" s="13"/>
      <c r="M21" s="13"/>
      <c r="N21" s="13"/>
      <c r="O21" s="13"/>
      <c r="P21" s="13"/>
      <c r="Q21" s="13"/>
      <c r="R21" s="13"/>
      <c r="S21" s="13"/>
      <c r="T21" s="13"/>
      <c r="U21" s="13"/>
      <c r="V21" s="13"/>
    </row>
    <row r="22" spans="1:32" ht="21.65" customHeight="1" x14ac:dyDescent="0.35">
      <c r="A22" s="17"/>
      <c r="B22" s="13"/>
      <c r="C22" s="13"/>
      <c r="D22" s="117"/>
      <c r="E22" s="13"/>
      <c r="F22" s="13"/>
      <c r="G22" s="13"/>
      <c r="H22" s="13"/>
      <c r="I22" s="13"/>
      <c r="J22" s="13"/>
      <c r="K22" s="13"/>
      <c r="L22" s="13"/>
      <c r="M22" s="13"/>
      <c r="N22" s="13"/>
      <c r="O22" s="13"/>
      <c r="P22" s="13"/>
      <c r="Q22" s="13"/>
      <c r="R22" s="13"/>
      <c r="S22" s="13"/>
      <c r="T22" s="13"/>
      <c r="U22" s="13"/>
      <c r="V22" s="13"/>
    </row>
    <row r="23" spans="1:32" ht="21.65" customHeight="1" x14ac:dyDescent="0.35">
      <c r="A23" s="17"/>
      <c r="B23" s="13"/>
      <c r="C23" s="13"/>
      <c r="D23" s="13"/>
      <c r="E23" s="13"/>
      <c r="F23" s="13"/>
      <c r="G23" s="13"/>
      <c r="H23" s="13"/>
      <c r="I23" s="13"/>
      <c r="J23" s="13"/>
      <c r="K23" s="13"/>
      <c r="L23" s="13"/>
      <c r="M23" s="13"/>
      <c r="N23" s="13"/>
      <c r="O23" s="13"/>
      <c r="P23" s="13"/>
      <c r="Q23" s="13"/>
      <c r="R23" s="13"/>
      <c r="S23" s="13"/>
      <c r="T23" s="13"/>
      <c r="U23" s="13"/>
      <c r="V23" s="13"/>
    </row>
    <row r="24" spans="1:32" ht="21.65" customHeight="1" x14ac:dyDescent="0.35">
      <c r="A24" s="17"/>
      <c r="B24" s="13"/>
      <c r="C24" s="13"/>
      <c r="D24" s="13"/>
      <c r="E24" s="13"/>
      <c r="F24" s="13"/>
      <c r="G24" s="13"/>
      <c r="H24" s="13"/>
      <c r="I24" s="13"/>
      <c r="J24" s="13"/>
      <c r="K24" s="13"/>
      <c r="L24" s="13"/>
      <c r="M24" s="13"/>
      <c r="N24" s="13"/>
      <c r="O24" s="13"/>
      <c r="P24" s="13"/>
      <c r="Q24" s="13"/>
      <c r="R24" s="13"/>
      <c r="S24" s="13"/>
      <c r="T24" s="13"/>
      <c r="U24" s="13"/>
      <c r="V24" s="13"/>
    </row>
    <row r="25" spans="1:32" ht="21.65" customHeight="1" x14ac:dyDescent="0.35">
      <c r="A25" s="17"/>
      <c r="B25" s="13"/>
      <c r="C25" s="13"/>
      <c r="D25" s="13"/>
      <c r="E25" s="13"/>
      <c r="F25" s="13"/>
      <c r="G25" s="13"/>
      <c r="H25" s="13"/>
      <c r="I25" s="13"/>
      <c r="J25" s="13"/>
      <c r="K25" s="13"/>
      <c r="L25" s="13"/>
      <c r="M25" s="13"/>
      <c r="N25" s="13"/>
      <c r="O25" s="13"/>
      <c r="P25" s="13"/>
      <c r="Q25" s="13"/>
      <c r="R25" s="13"/>
      <c r="S25" s="13"/>
      <c r="T25" s="13"/>
      <c r="U25" s="13"/>
      <c r="V25" s="13"/>
    </row>
    <row r="26" spans="1:32" ht="51.65" customHeight="1" x14ac:dyDescent="0.35">
      <c r="A26" s="17"/>
      <c r="B26" s="13"/>
      <c r="C26" s="13"/>
      <c r="D26" s="13"/>
      <c r="E26" s="13"/>
      <c r="F26" s="13"/>
      <c r="G26" s="13"/>
      <c r="H26" s="13"/>
      <c r="I26" s="13"/>
      <c r="J26" s="13"/>
      <c r="K26" s="13"/>
      <c r="L26" s="13"/>
      <c r="M26" s="13"/>
      <c r="N26" s="13"/>
      <c r="O26" s="13"/>
      <c r="P26" s="13"/>
      <c r="Q26" s="13"/>
      <c r="R26" s="13"/>
      <c r="S26" s="13"/>
      <c r="T26" s="13"/>
      <c r="U26" s="13"/>
      <c r="V26" s="13"/>
    </row>
    <row r="27" spans="1:32" ht="21.65" customHeight="1" x14ac:dyDescent="0.35">
      <c r="A27" s="17"/>
      <c r="B27" s="13"/>
      <c r="C27" s="13"/>
      <c r="D27" s="13"/>
      <c r="E27" s="13"/>
      <c r="F27" s="13"/>
      <c r="G27" s="13"/>
      <c r="H27" s="13"/>
      <c r="I27" s="13"/>
      <c r="J27" s="13"/>
      <c r="K27" s="13"/>
      <c r="L27" s="13"/>
      <c r="M27" s="17">
        <v>10</v>
      </c>
      <c r="N27" s="17">
        <v>11</v>
      </c>
      <c r="O27" s="17">
        <v>12</v>
      </c>
      <c r="P27" s="17"/>
      <c r="Q27" s="149"/>
      <c r="R27" s="150"/>
      <c r="S27" s="150"/>
      <c r="T27" s="150"/>
      <c r="U27" s="150"/>
      <c r="V27" s="150"/>
      <c r="W27" s="19"/>
      <c r="X27" s="19"/>
      <c r="Y27" s="19"/>
      <c r="Z27" s="19"/>
      <c r="AA27" s="19"/>
      <c r="AB27" s="19"/>
      <c r="AC27" s="19"/>
      <c r="AD27" s="19"/>
      <c r="AE27" s="19"/>
      <c r="AF27" s="19"/>
    </row>
    <row r="28" spans="1:32" x14ac:dyDescent="0.35">
      <c r="A28" s="17"/>
      <c r="B28" s="13"/>
      <c r="C28" s="13"/>
      <c r="D28" s="99" t="s">
        <v>49</v>
      </c>
      <c r="E28" s="151" t="s">
        <v>115</v>
      </c>
      <c r="F28" s="12"/>
      <c r="G28" s="13"/>
      <c r="H28" s="13"/>
      <c r="I28" s="13"/>
      <c r="J28" s="13"/>
      <c r="K28" s="13"/>
      <c r="L28" s="13"/>
      <c r="M28" s="13"/>
      <c r="N28" s="13"/>
      <c r="O28" s="13"/>
      <c r="P28" s="13"/>
      <c r="Q28" s="13"/>
      <c r="R28" s="13"/>
      <c r="S28" s="13"/>
      <c r="T28" s="13"/>
      <c r="U28" s="13"/>
      <c r="V28" s="13"/>
    </row>
    <row r="29" spans="1:32" ht="35.4" customHeight="1" x14ac:dyDescent="0.35">
      <c r="A29" s="17"/>
      <c r="B29" s="13"/>
      <c r="C29" s="183" t="s">
        <v>396</v>
      </c>
      <c r="D29" s="183"/>
      <c r="E29" s="183"/>
      <c r="F29" s="183"/>
      <c r="G29" s="183"/>
      <c r="H29" s="183"/>
      <c r="I29" s="183"/>
      <c r="J29" s="183"/>
      <c r="K29" s="183"/>
      <c r="L29" s="183"/>
      <c r="M29" s="183"/>
      <c r="N29" s="183"/>
      <c r="O29" s="13"/>
      <c r="P29" s="13"/>
      <c r="Q29" s="13"/>
      <c r="R29" s="13"/>
      <c r="S29" s="13"/>
      <c r="T29" s="13"/>
      <c r="U29" s="13"/>
      <c r="V29" s="13"/>
    </row>
    <row r="30" spans="1:32" ht="15.5" x14ac:dyDescent="0.35">
      <c r="A30" s="17"/>
      <c r="B30" s="13"/>
      <c r="C30" s="13"/>
      <c r="D30" s="13"/>
      <c r="E30" s="13"/>
      <c r="F30" s="135"/>
      <c r="G30" s="135"/>
      <c r="H30" s="135"/>
      <c r="I30" s="135"/>
      <c r="J30" s="13"/>
      <c r="K30" s="13"/>
      <c r="L30" s="13"/>
      <c r="M30" s="13"/>
      <c r="N30" s="13"/>
      <c r="O30" s="13"/>
      <c r="P30" s="13"/>
      <c r="Q30" s="13"/>
      <c r="R30" s="13"/>
      <c r="S30" s="13"/>
      <c r="T30" s="13"/>
      <c r="U30" s="13"/>
      <c r="V30" s="13"/>
    </row>
    <row r="31" spans="1:32" ht="18" x14ac:dyDescent="0.4">
      <c r="A31" s="17"/>
      <c r="B31" s="15" t="s">
        <v>43</v>
      </c>
      <c r="C31" s="16"/>
      <c r="D31" s="13"/>
      <c r="E31" s="17"/>
      <c r="F31" s="17"/>
      <c r="G31" s="17"/>
      <c r="H31" s="17"/>
      <c r="I31" s="17"/>
      <c r="J31" s="17"/>
      <c r="K31" s="17"/>
      <c r="L31" s="17"/>
      <c r="M31" s="17"/>
      <c r="N31" s="17"/>
      <c r="O31" s="17"/>
      <c r="P31" s="13"/>
      <c r="Q31" s="13"/>
      <c r="R31" s="13"/>
      <c r="S31" s="13"/>
      <c r="T31" s="13"/>
      <c r="U31" s="13"/>
      <c r="V31" s="13"/>
    </row>
    <row r="32" spans="1:32" ht="22.25" customHeight="1" x14ac:dyDescent="0.35">
      <c r="A32" s="17"/>
      <c r="B32" s="17"/>
      <c r="C32" s="17" t="s">
        <v>86</v>
      </c>
      <c r="D32" s="13"/>
      <c r="E32" s="152"/>
      <c r="F32" s="126" t="s">
        <v>255</v>
      </c>
      <c r="G32" s="126" t="s">
        <v>214</v>
      </c>
      <c r="H32" s="126" t="s">
        <v>215</v>
      </c>
      <c r="I32" s="126" t="s">
        <v>216</v>
      </c>
      <c r="J32" s="126" t="s">
        <v>209</v>
      </c>
      <c r="K32" s="126" t="s">
        <v>210</v>
      </c>
      <c r="L32" s="126" t="s">
        <v>211</v>
      </c>
      <c r="M32" s="126" t="s">
        <v>212</v>
      </c>
      <c r="N32" s="126" t="s">
        <v>213</v>
      </c>
      <c r="O32" s="126" t="s">
        <v>256</v>
      </c>
      <c r="P32" s="126" t="s">
        <v>275</v>
      </c>
      <c r="Q32" s="126" t="s">
        <v>364</v>
      </c>
      <c r="R32" s="13"/>
      <c r="S32" s="13"/>
      <c r="T32" s="13"/>
      <c r="U32" s="13"/>
      <c r="V32" s="13"/>
    </row>
    <row r="33" spans="1:22" ht="21.9" customHeight="1" x14ac:dyDescent="0.35">
      <c r="A33" s="17"/>
      <c r="B33" s="172" t="s">
        <v>109</v>
      </c>
      <c r="C33" s="17"/>
      <c r="D33" s="195" t="s">
        <v>202</v>
      </c>
      <c r="E33" s="153" t="s">
        <v>194</v>
      </c>
      <c r="F33" s="154">
        <f>INDEX(PLASC_dysgu!$A$1:$BY$32,MATCH($C$5,PLASC_dysgu!$B$1:$B$32,0),MATCH(F$32&amp;$B33,PLASC_dysgu!$A$1:$BY$1,0))</f>
        <v>3255</v>
      </c>
      <c r="G33" s="154">
        <f>INDEX(PLASC_dysgu!$A$1:$BY$32,MATCH($C$5,PLASC_dysgu!$B$1:$B$32,0),MATCH(G$32&amp;$B33,PLASC_dysgu!$A$1:$BY$1,0))</f>
        <v>3275</v>
      </c>
      <c r="H33" s="154">
        <f>INDEX(PLASC_dysgu!$A$1:$BY$32,MATCH($C$5,PLASC_dysgu!$B$1:$B$32,0),MATCH(H$32&amp;$B33,PLASC_dysgu!$A$1:$BY$1,0))</f>
        <v>3395</v>
      </c>
      <c r="I33" s="154">
        <f>INDEX(PLASC_dysgu!$A$1:$BY$32,MATCH($C$5,PLASC_dysgu!$B$1:$B$32,0),MATCH(I$32&amp;$B33,PLASC_dysgu!$A$1:$BY$1,0))</f>
        <v>3250</v>
      </c>
      <c r="J33" s="154">
        <f>INDEX(PLASC_dysgu!$A$1:$BY$32,MATCH($C$5,PLASC_dysgu!$B$1:$B$32,0),MATCH(J$32&amp;$B33,PLASC_dysgu!$A$1:$BY$1,0))</f>
        <v>3380</v>
      </c>
      <c r="K33" s="154">
        <f>INDEX(PLASC_dysgu!$A$1:$BY$32,MATCH($C$5,PLASC_dysgu!$B$1:$B$32,0),MATCH(K$32&amp;$B33,PLASC_dysgu!$A$1:$BY$1,0))</f>
        <v>3295</v>
      </c>
      <c r="L33" s="154">
        <f>INDEX(PLASC_dysgu!$A$1:$BY$32,MATCH($C$5,PLASC_dysgu!$B$1:$B$32,0),MATCH(L$32&amp;$B33,PLASC_dysgu!$A$1:$BY$1,0))</f>
        <v>3190</v>
      </c>
      <c r="M33" s="154">
        <f>INDEX(PLASC_dysgu!$A$1:$BY$32,MATCH($C$5,PLASC_dysgu!$B$1:$B$32,0),MATCH(M$32&amp;$B33,PLASC_dysgu!$A$1:$BY$1,0))</f>
        <v>3220</v>
      </c>
      <c r="N33" s="154">
        <f>INDEX(PLASC_dysgu!$A$1:$BY$32,MATCH($C$5,PLASC_dysgu!$B$1:$B$32,0),MATCH(N$32&amp;$B33,PLASC_dysgu!$A$1:$BY$1,0))</f>
        <v>3215</v>
      </c>
      <c r="O33" s="154">
        <f>INDEX(PLASC_dysgu!$A$1:$BY$32,MATCH($C$5,PLASC_dysgu!$B$1:$B$32,0),MATCH(O$32&amp;$B33,PLASC_dysgu!$A$1:$BY$1,0))</f>
        <v>3260</v>
      </c>
      <c r="P33" s="154">
        <f>INDEX(PLASC_dysgu!$A$1:$BY$32,MATCH($C$5,PLASC_dysgu!$B$1:$B$32,0),MATCH(P$32&amp;$B33,PLASC_dysgu!$A$1:$BY$1,0))</f>
        <v>3380</v>
      </c>
      <c r="Q33" s="154">
        <f>INDEX(PLASC_dysgu!$A$1:$BY$32,MATCH($C$5,PLASC_dysgu!$B$1:$B$32,0),MATCH(Q$32&amp;$B33,PLASC_dysgu!$A$1:$BY$1,0))</f>
        <v>3505</v>
      </c>
      <c r="R33" s="13"/>
      <c r="S33" s="13"/>
      <c r="T33" s="13"/>
      <c r="U33" s="13"/>
      <c r="V33" s="13"/>
    </row>
    <row r="34" spans="1:22" ht="21.9" customHeight="1" x14ac:dyDescent="0.35">
      <c r="A34" s="17"/>
      <c r="B34" s="17"/>
      <c r="C34" s="17"/>
      <c r="D34" s="196"/>
      <c r="E34" s="153" t="s">
        <v>81</v>
      </c>
      <c r="F34" s="155">
        <f>IFERROR(INDEX(PLASC_dysgu!$A$1:$BY$32,MATCH($C$5,PLASC_dysgu!$B$1:$B$32,0),MATCH(F$32&amp;$B33,PLASC_dysgu!$A$1:$BY$1,0))/INDEX(PLASC_dysgu!$A$1:$BY$32,MATCH($C$5,PLASC_dysgu!$B$1:$B$32,0),MATCH(F$32&amp;$C$32,PLASC_dysgu!$A$1:$BY$1,0)),"[low]")</f>
        <v>0.12860529435005927</v>
      </c>
      <c r="G34" s="155">
        <f>IFERROR(INDEX(PLASC_dysgu!$A$1:$BY$32,MATCH($C$5,PLASC_dysgu!$B$1:$B$32,0),MATCH(G$32&amp;$B33,PLASC_dysgu!$A$1:$BY$1,0))/INDEX(PLASC_dysgu!$A$1:$BY$32,MATCH($C$5,PLASC_dysgu!$B$1:$B$32,0),MATCH(G$32&amp;$C$32,PLASC_dysgu!$A$1:$BY$1,0)),"[low]")</f>
        <v>0.12835586909660984</v>
      </c>
      <c r="H34" s="155">
        <f>IFERROR(INDEX(PLASC_dysgu!$A$1:$BY$32,MATCH($C$5,PLASC_dysgu!$B$1:$B$32,0),MATCH(H$32&amp;$B33,PLASC_dysgu!$A$1:$BY$1,0))/INDEX(PLASC_dysgu!$A$1:$BY$32,MATCH($C$5,PLASC_dysgu!$B$1:$B$32,0),MATCH(H$32&amp;$C$32,PLASC_dysgu!$A$1:$BY$1,0)),"[low]")</f>
        <v>0.13321561702962528</v>
      </c>
      <c r="I34" s="155">
        <f>IFERROR(INDEX(PLASC_dysgu!$A$1:$BY$32,MATCH($C$5,PLASC_dysgu!$B$1:$B$32,0),MATCH(I$32&amp;$B33,PLASC_dysgu!$A$1:$BY$1,0))/INDEX(PLASC_dysgu!$A$1:$BY$32,MATCH($C$5,PLASC_dysgu!$B$1:$B$32,0),MATCH(I$32&amp;$C$32,PLASC_dysgu!$A$1:$BY$1,0)),"[low]")</f>
        <v>0.12901945216355698</v>
      </c>
      <c r="J34" s="155">
        <f>IFERROR(INDEX(PLASC_dysgu!$A$1:$BY$32,MATCH($C$5,PLASC_dysgu!$B$1:$B$32,0),MATCH(J$32&amp;$B33,PLASC_dysgu!$A$1:$BY$1,0))/INDEX(PLASC_dysgu!$A$1:$BY$32,MATCH($C$5,PLASC_dysgu!$B$1:$B$32,0),MATCH(J$32&amp;$C$32,PLASC_dysgu!$A$1:$BY$1,0)),"[low]")</f>
        <v>0.13587939698492463</v>
      </c>
      <c r="K34" s="155">
        <f>IFERROR(INDEX(PLASC_dysgu!$A$1:$BY$32,MATCH($C$5,PLASC_dysgu!$B$1:$B$32,0),MATCH(K$32&amp;$B33,PLASC_dysgu!$A$1:$BY$1,0))/INDEX(PLASC_dysgu!$A$1:$BY$32,MATCH($C$5,PLASC_dysgu!$B$1:$B$32,0),MATCH(K$32&amp;$C$32,PLASC_dysgu!$A$1:$BY$1,0)),"[low]")</f>
        <v>0.1337799431587495</v>
      </c>
      <c r="L34" s="155">
        <f>IFERROR(INDEX(PLASC_dysgu!$A$1:$BY$32,MATCH($C$5,PLASC_dysgu!$B$1:$B$32,0),MATCH(L$32&amp;$B33,PLASC_dysgu!$A$1:$BY$1,0))/INDEX(PLASC_dysgu!$A$1:$BY$32,MATCH($C$5,PLASC_dysgu!$B$1:$B$32,0),MATCH(L$32&amp;$C$32,PLASC_dysgu!$A$1:$BY$1,0)),"[low]")</f>
        <v>0.12988599348534202</v>
      </c>
      <c r="M34" s="155">
        <f>IFERROR(INDEX(PLASC_dysgu!$A$1:$BY$32,MATCH($C$5,PLASC_dysgu!$B$1:$B$32,0),MATCH(M$32&amp;$B33,PLASC_dysgu!$A$1:$BY$1,0))/INDEX(PLASC_dysgu!$A$1:$BY$32,MATCH($C$5,PLASC_dysgu!$B$1:$B$32,0),MATCH(M$32&amp;$C$32,PLASC_dysgu!$A$1:$BY$1,0)),"[low]")</f>
        <v>0.13278350515463919</v>
      </c>
      <c r="N34" s="155">
        <f>IFERROR(INDEX(PLASC_dysgu!$A$1:$BY$32,MATCH($C$5,PLASC_dysgu!$B$1:$B$32,0),MATCH(N$32&amp;$B33,PLASC_dysgu!$A$1:$BY$1,0))/INDEX(PLASC_dysgu!$A$1:$BY$32,MATCH($C$5,PLASC_dysgu!$B$1:$B$32,0),MATCH(N$32&amp;$C$32,PLASC_dysgu!$A$1:$BY$1,0)),"[low]")</f>
        <v>0.13235899547138741</v>
      </c>
      <c r="O34" s="155">
        <f>IFERROR(INDEX(PLASC_dysgu!$A$1:$BY$32,MATCH($C$5,PLASC_dysgu!$B$1:$B$32,0),MATCH(O$32&amp;$B33,PLASC_dysgu!$A$1:$BY$1,0))/INDEX(PLASC_dysgu!$A$1:$BY$32,MATCH($C$5,PLASC_dysgu!$B$1:$B$32,0),MATCH(O$32&amp;$C$32,PLASC_dysgu!$A$1:$BY$1,0)),"[low]")</f>
        <v>0.13214430482367248</v>
      </c>
      <c r="P34" s="155">
        <f>IFERROR(INDEX(PLASC_dysgu!$A$1:$BY$32,MATCH($C$5,PLASC_dysgu!$B$1:$B$32,0),MATCH(P$32&amp;$B33,PLASC_dysgu!$A$1:$BY$1,0))/INDEX(PLASC_dysgu!$A$1:$BY$32,MATCH($C$5,PLASC_dysgu!$B$1:$B$32,0),MATCH(P$32&amp;$C$32,PLASC_dysgu!$A$1:$BY$1,0)),"[low]")</f>
        <v>0.13388789859378095</v>
      </c>
      <c r="Q34" s="155">
        <f>IFERROR(INDEX(PLASC_dysgu!$A$1:$BY$32,MATCH($C$5,PLASC_dysgu!$B$1:$B$32,0),MATCH(Q$32&amp;$B33,PLASC_dysgu!$A$1:$BY$1,0))/INDEX(PLASC_dysgu!$A$1:$BY$32,MATCH($C$5,PLASC_dysgu!$B$1:$B$32,0),MATCH(Q$32&amp;$C$32,PLASC_dysgu!$A$1:$BY$1,0)),"[low]")</f>
        <v>0.13726258077149012</v>
      </c>
      <c r="R34" s="13"/>
      <c r="S34" s="13"/>
      <c r="T34" s="13"/>
      <c r="U34" s="13"/>
      <c r="V34" s="13"/>
    </row>
    <row r="35" spans="1:22" ht="21.9" customHeight="1" x14ac:dyDescent="0.35">
      <c r="A35" s="17"/>
      <c r="B35" s="172" t="s">
        <v>113</v>
      </c>
      <c r="C35" s="17"/>
      <c r="D35" s="195" t="s">
        <v>203</v>
      </c>
      <c r="E35" s="153" t="s">
        <v>194</v>
      </c>
      <c r="F35" s="154">
        <f>INDEX(PLASC_dysgu!$A$1:$BY$32,MATCH($C$5,PLASC_dysgu!$B$1:$B$32,0),MATCH(F$32&amp;$B35,PLASC_dysgu!$A$1:$BY$1,0))</f>
        <v>9730</v>
      </c>
      <c r="G35" s="154">
        <f>INDEX(PLASC_dysgu!$A$1:$BY$32,MATCH($C$5,PLASC_dysgu!$B$1:$B$32,0),MATCH(G$32&amp;$B35,PLASC_dysgu!$A$1:$BY$1,0))</f>
        <v>9810</v>
      </c>
      <c r="H35" s="154">
        <f>INDEX(PLASC_dysgu!$A$1:$BY$32,MATCH($C$5,PLASC_dysgu!$B$1:$B$32,0),MATCH(H$32&amp;$B35,PLASC_dysgu!$A$1:$BY$1,0))</f>
        <v>9925</v>
      </c>
      <c r="I35" s="154">
        <f>INDEX(PLASC_dysgu!$A$1:$BY$32,MATCH($C$5,PLASC_dysgu!$B$1:$B$32,0),MATCH(I$32&amp;$B35,PLASC_dysgu!$A$1:$BY$1,0))</f>
        <v>9940</v>
      </c>
      <c r="J35" s="154">
        <f>INDEX(PLASC_dysgu!$A$1:$BY$32,MATCH($C$5,PLASC_dysgu!$B$1:$B$32,0),MATCH(J$32&amp;$B35,PLASC_dysgu!$A$1:$BY$1,0))</f>
        <v>9830</v>
      </c>
      <c r="K35" s="154">
        <f>INDEX(PLASC_dysgu!$A$1:$BY$32,MATCH($C$5,PLASC_dysgu!$B$1:$B$32,0),MATCH(K$32&amp;$B35,PLASC_dysgu!$A$1:$BY$1,0))</f>
        <v>9950</v>
      </c>
      <c r="L35" s="154">
        <f>INDEX(PLASC_dysgu!$A$1:$BY$32,MATCH($C$5,PLASC_dysgu!$B$1:$B$32,0),MATCH(L$32&amp;$B35,PLASC_dysgu!$A$1:$BY$1,0))</f>
        <v>9795</v>
      </c>
      <c r="M35" s="154">
        <f>INDEX(PLASC_dysgu!$A$1:$BY$32,MATCH($C$5,PLASC_dysgu!$B$1:$B$32,0),MATCH(M$32&amp;$B35,PLASC_dysgu!$A$1:$BY$1,0))</f>
        <v>9780</v>
      </c>
      <c r="N35" s="154">
        <f>INDEX(PLASC_dysgu!$A$1:$BY$32,MATCH($C$5,PLASC_dysgu!$B$1:$B$32,0),MATCH(N$32&amp;$B35,PLASC_dysgu!$A$1:$BY$1,0))</f>
        <v>9570</v>
      </c>
      <c r="O35" s="154">
        <f>INDEX(PLASC_dysgu!$A$1:$BY$32,MATCH($C$5,PLASC_dysgu!$B$1:$B$32,0),MATCH(O$32&amp;$B35,PLASC_dysgu!$A$1:$BY$1,0))</f>
        <v>9480</v>
      </c>
      <c r="P35" s="154">
        <f>INDEX(PLASC_dysgu!$A$1:$BY$32,MATCH($C$5,PLASC_dysgu!$B$1:$B$32,0),MATCH(P$32&amp;$B35,PLASC_dysgu!$A$1:$BY$1,0))</f>
        <v>9815</v>
      </c>
      <c r="Q35" s="154">
        <f>INDEX(PLASC_dysgu!$A$1:$BY$32,MATCH($C$5,PLASC_dysgu!$B$1:$B$32,0),MATCH(Q$32&amp;$B35,PLASC_dysgu!$A$1:$BY$1,0))</f>
        <v>10035</v>
      </c>
      <c r="R35" s="13"/>
      <c r="S35" s="13"/>
      <c r="T35" s="13"/>
      <c r="U35" s="13"/>
      <c r="V35" s="13"/>
    </row>
    <row r="36" spans="1:22" ht="21.9" customHeight="1" x14ac:dyDescent="0.35">
      <c r="A36" s="17"/>
      <c r="B36" s="17"/>
      <c r="C36" s="17"/>
      <c r="D36" s="196"/>
      <c r="E36" s="153" t="s">
        <v>81</v>
      </c>
      <c r="F36" s="155">
        <f>IFERROR(INDEX(PLASC_dysgu!$A$1:$BY$32,MATCH($C$5,PLASC_dysgu!$B$1:$B$32,0),MATCH(F$32&amp;$B35,PLASC_dysgu!$A$1:$BY$1,0))/INDEX(PLASC_dysgu!$A$1:$BY$32,MATCH($C$5,PLASC_dysgu!$B$1:$B$32,0),MATCH(F$32&amp;$C$32,PLASC_dysgu!$A$1:$BY$1,0)), "[low]")</f>
        <v>0.38443303042275778</v>
      </c>
      <c r="G36" s="155">
        <f>IFERROR(INDEX(PLASC_dysgu!$A$1:$BY$32,MATCH($C$5,PLASC_dysgu!$B$1:$B$32,0),MATCH(G$32&amp;$B35,PLASC_dysgu!$A$1:$BY$1,0))/INDEX(PLASC_dysgu!$A$1:$BY$32,MATCH($C$5,PLASC_dysgu!$B$1:$B$32,0),MATCH(G$32&amp;$C$32,PLASC_dysgu!$A$1:$BY$1,0)), "[low]")</f>
        <v>0.38447971781305113</v>
      </c>
      <c r="H36" s="155">
        <f>IFERROR(INDEX(PLASC_dysgu!$A$1:$BY$32,MATCH($C$5,PLASC_dysgu!$B$1:$B$32,0),MATCH(H$32&amp;$B35,PLASC_dysgu!$A$1:$BY$1,0))/INDEX(PLASC_dysgu!$A$1:$BY$32,MATCH($C$5,PLASC_dysgu!$B$1:$B$32,0),MATCH(H$32&amp;$C$32,PLASC_dysgu!$A$1:$BY$1,0)), "[low]")</f>
        <v>0.38944477143417694</v>
      </c>
      <c r="I36" s="155">
        <f>IFERROR(INDEX(PLASC_dysgu!$A$1:$BY$32,MATCH($C$5,PLASC_dysgu!$B$1:$B$32,0),MATCH(I$32&amp;$B35,PLASC_dysgu!$A$1:$BY$1,0))/INDEX(PLASC_dysgu!$A$1:$BY$32,MATCH($C$5,PLASC_dysgu!$B$1:$B$32,0),MATCH(I$32&amp;$C$32,PLASC_dysgu!$A$1:$BY$1,0)), "[low]")</f>
        <v>0.39460103215561732</v>
      </c>
      <c r="J36" s="155">
        <f>IFERROR(INDEX(PLASC_dysgu!$A$1:$BY$32,MATCH($C$5,PLASC_dysgu!$B$1:$B$32,0),MATCH(J$32&amp;$B35,PLASC_dysgu!$A$1:$BY$1,0))/INDEX(PLASC_dysgu!$A$1:$BY$32,MATCH($C$5,PLASC_dysgu!$B$1:$B$32,0),MATCH(J$32&amp;$C$32,PLASC_dysgu!$A$1:$BY$1,0)), "[low]")</f>
        <v>0.3951758793969849</v>
      </c>
      <c r="K36" s="155">
        <f>IFERROR(INDEX(PLASC_dysgu!$A$1:$BY$32,MATCH($C$5,PLASC_dysgu!$B$1:$B$32,0),MATCH(K$32&amp;$B35,PLASC_dysgu!$A$1:$BY$1,0))/INDEX(PLASC_dysgu!$A$1:$BY$32,MATCH($C$5,PLASC_dysgu!$B$1:$B$32,0),MATCH(K$32&amp;$C$32,PLASC_dysgu!$A$1:$BY$1,0)), "[low]")</f>
        <v>0.4039788875355258</v>
      </c>
      <c r="L36" s="155">
        <f>IFERROR(INDEX(PLASC_dysgu!$A$1:$BY$32,MATCH($C$5,PLASC_dysgu!$B$1:$B$32,0),MATCH(L$32&amp;$B35,PLASC_dysgu!$A$1:$BY$1,0))/INDEX(PLASC_dysgu!$A$1:$BY$32,MATCH($C$5,PLASC_dysgu!$B$1:$B$32,0),MATCH(L$32&amp;$C$32,PLASC_dysgu!$A$1:$BY$1,0)), "[low]")</f>
        <v>0.39881921824104233</v>
      </c>
      <c r="M36" s="155">
        <f>IFERROR(INDEX(PLASC_dysgu!$A$1:$BY$32,MATCH($C$5,PLASC_dysgu!$B$1:$B$32,0),MATCH(M$32&amp;$B35,PLASC_dysgu!$A$1:$BY$1,0))/INDEX(PLASC_dysgu!$A$1:$BY$32,MATCH($C$5,PLASC_dysgu!$B$1:$B$32,0),MATCH(M$32&amp;$C$32,PLASC_dysgu!$A$1:$BY$1,0)), "[low]")</f>
        <v>0.40329896907216495</v>
      </c>
      <c r="N36" s="155">
        <f>IFERROR(INDEX(PLASC_dysgu!$A$1:$BY$32,MATCH($C$5,PLASC_dysgu!$B$1:$B$32,0),MATCH(N$32&amp;$B35,PLASC_dysgu!$A$1:$BY$1,0))/INDEX(PLASC_dysgu!$A$1:$BY$32,MATCH($C$5,PLASC_dysgu!$B$1:$B$32,0),MATCH(N$32&amp;$C$32,PLASC_dysgu!$A$1:$BY$1,0)), "[low]")</f>
        <v>0.39398929600658705</v>
      </c>
      <c r="O36" s="155">
        <f>IFERROR(INDEX(PLASC_dysgu!$A$1:$BY$32,MATCH($C$5,PLASC_dysgu!$B$1:$B$32,0),MATCH(O$32&amp;$B35,PLASC_dysgu!$A$1:$BY$1,0))/INDEX(PLASC_dysgu!$A$1:$BY$32,MATCH($C$5,PLASC_dysgu!$B$1:$B$32,0),MATCH(O$32&amp;$C$32,PLASC_dysgu!$A$1:$BY$1,0)), "[low]")</f>
        <v>0.38427239562221321</v>
      </c>
      <c r="P36" s="155">
        <f>IFERROR(INDEX(PLASC_dysgu!$A$1:$BY$32,MATCH($C$5,PLASC_dysgu!$B$1:$B$32,0),MATCH(P$32&amp;$B35,PLASC_dysgu!$A$1:$BY$1,0))/INDEX(PLASC_dysgu!$A$1:$BY$32,MATCH($C$5,PLASC_dysgu!$B$1:$B$32,0),MATCH(P$32&amp;$C$32,PLASC_dysgu!$A$1:$BY$1,0)), "[low]")</f>
        <v>0.38878985937809468</v>
      </c>
      <c r="Q36" s="155">
        <f>IFERROR(INDEX(PLASC_dysgu!$A$1:$BY$32,MATCH($C$5,PLASC_dysgu!$B$1:$B$32,0),MATCH(Q$32&amp;$B35,PLASC_dysgu!$A$1:$BY$1,0))/INDEX(PLASC_dysgu!$A$1:$BY$32,MATCH($C$5,PLASC_dysgu!$B$1:$B$32,0),MATCH(Q$32&amp;$C$32,PLASC_dysgu!$A$1:$BY$1,0)), "[low]")</f>
        <v>0.39299001370667713</v>
      </c>
      <c r="R36" s="13"/>
      <c r="S36" s="13"/>
      <c r="T36" s="13"/>
      <c r="U36" s="13"/>
      <c r="V36" s="13"/>
    </row>
    <row r="37" spans="1:22" ht="21.9" customHeight="1" x14ac:dyDescent="0.35">
      <c r="A37" s="17"/>
      <c r="B37" s="172" t="s">
        <v>110</v>
      </c>
      <c r="C37" s="17"/>
      <c r="D37" s="195" t="s">
        <v>204</v>
      </c>
      <c r="E37" s="153" t="s">
        <v>194</v>
      </c>
      <c r="F37" s="154">
        <f>INDEX(PLASC_dysgu!$A$1:$BY$32,MATCH($C$5,PLASC_dysgu!$B$1:$B$32,0),MATCH(F$32&amp;$B37,PLASC_dysgu!$A$1:$BY$1,0))</f>
        <v>1970</v>
      </c>
      <c r="G37" s="154">
        <f>INDEX(PLASC_dysgu!$A$1:$BY$32,MATCH($C$5,PLASC_dysgu!$B$1:$B$32,0),MATCH(G$32&amp;$B37,PLASC_dysgu!$A$1:$BY$1,0))</f>
        <v>2160</v>
      </c>
      <c r="H37" s="154">
        <f>INDEX(PLASC_dysgu!$A$1:$BY$32,MATCH($C$5,PLASC_dysgu!$B$1:$B$32,0),MATCH(H$32&amp;$B37,PLASC_dysgu!$A$1:$BY$1,0))</f>
        <v>2110</v>
      </c>
      <c r="I37" s="154">
        <f>INDEX(PLASC_dysgu!$A$1:$BY$32,MATCH($C$5,PLASC_dysgu!$B$1:$B$32,0),MATCH(I$32&amp;$B37,PLASC_dysgu!$A$1:$BY$1,0))</f>
        <v>2120</v>
      </c>
      <c r="J37" s="154">
        <f>INDEX(PLASC_dysgu!$A$1:$BY$32,MATCH($C$5,PLASC_dysgu!$B$1:$B$32,0),MATCH(J$32&amp;$B37,PLASC_dysgu!$A$1:$BY$1,0))</f>
        <v>2045</v>
      </c>
      <c r="K37" s="154">
        <f>INDEX(PLASC_dysgu!$A$1:$BY$32,MATCH($C$5,PLASC_dysgu!$B$1:$B$32,0),MATCH(K$32&amp;$B37,PLASC_dysgu!$A$1:$BY$1,0))</f>
        <v>2065</v>
      </c>
      <c r="L37" s="154">
        <f>INDEX(PLASC_dysgu!$A$1:$BY$32,MATCH($C$5,PLASC_dysgu!$B$1:$B$32,0),MATCH(L$32&amp;$B37,PLASC_dysgu!$A$1:$BY$1,0))</f>
        <v>2325</v>
      </c>
      <c r="M37" s="154">
        <f>INDEX(PLASC_dysgu!$A$1:$BY$32,MATCH($C$5,PLASC_dysgu!$B$1:$B$32,0),MATCH(M$32&amp;$B37,PLASC_dysgu!$A$1:$BY$1,0))</f>
        <v>2190</v>
      </c>
      <c r="N37" s="154">
        <f>INDEX(PLASC_dysgu!$A$1:$BY$32,MATCH($C$5,PLASC_dysgu!$B$1:$B$32,0),MATCH(N$32&amp;$B37,PLASC_dysgu!$A$1:$BY$1,0))</f>
        <v>2280</v>
      </c>
      <c r="O37" s="154">
        <f>INDEX(PLASC_dysgu!$A$1:$BY$32,MATCH($C$5,PLASC_dysgu!$B$1:$B$32,0),MATCH(O$32&amp;$B37,PLASC_dysgu!$A$1:$BY$1,0))</f>
        <v>2285</v>
      </c>
      <c r="P37" s="154">
        <f>INDEX(PLASC_dysgu!$A$1:$BY$32,MATCH($C$5,PLASC_dysgu!$B$1:$B$32,0),MATCH(P$32&amp;$B37,PLASC_dysgu!$A$1:$BY$1,0))</f>
        <v>2295</v>
      </c>
      <c r="Q37" s="154">
        <f>INDEX(PLASC_dysgu!$A$1:$BY$32,MATCH($C$5,PLASC_dysgu!$B$1:$B$32,0),MATCH(Q$32&amp;$B37,PLASC_dysgu!$A$1:$BY$1,0))</f>
        <v>2280</v>
      </c>
      <c r="R37" s="13"/>
      <c r="S37" s="13"/>
      <c r="T37" s="13"/>
      <c r="U37" s="13"/>
      <c r="V37" s="13"/>
    </row>
    <row r="38" spans="1:22" ht="21.9" customHeight="1" x14ac:dyDescent="0.35">
      <c r="A38" s="17"/>
      <c r="B38" s="17"/>
      <c r="C38" s="17"/>
      <c r="D38" s="196"/>
      <c r="E38" s="153" t="s">
        <v>81</v>
      </c>
      <c r="F38" s="155">
        <f>IFERROR(INDEX(PLASC_dysgu!$A$1:$BY$32,MATCH($C$5,PLASC_dysgu!$B$1:$B$32,0),MATCH(F$32&amp;$B37,PLASC_dysgu!$A$1:$BY$1,0))/INDEX(PLASC_dysgu!$A$1:$BY$32,MATCH($C$5,PLASC_dysgu!$B$1:$B$32,0),MATCH(F$32&amp;$C$32,PLASC_dysgu!$A$1:$BY$1,0)), "[low]")</f>
        <v>7.7834847886210978E-2</v>
      </c>
      <c r="G38" s="155">
        <f>IFERROR(INDEX(PLASC_dysgu!$A$1:$BY$32,MATCH($C$5,PLASC_dysgu!$B$1:$B$32,0),MATCH(G$32&amp;$B37,PLASC_dysgu!$A$1:$BY$1,0))/INDEX(PLASC_dysgu!$A$1:$BY$32,MATCH($C$5,PLASC_dysgu!$B$1:$B$32,0),MATCH(G$32&amp;$C$32,PLASC_dysgu!$A$1:$BY$1,0)), "[low]")</f>
        <v>8.4656084656084651E-2</v>
      </c>
      <c r="H38" s="155">
        <f>IFERROR(INDEX(PLASC_dysgu!$A$1:$BY$32,MATCH($C$5,PLASC_dysgu!$B$1:$B$32,0),MATCH(H$32&amp;$B37,PLASC_dysgu!$A$1:$BY$1,0))/INDEX(PLASC_dysgu!$A$1:$BY$32,MATCH($C$5,PLASC_dysgu!$B$1:$B$32,0),MATCH(H$32&amp;$C$32,PLASC_dysgu!$A$1:$BY$1,0)), "[low]")</f>
        <v>8.279380027467137E-2</v>
      </c>
      <c r="I38" s="155">
        <f>IFERROR(INDEX(PLASC_dysgu!$A$1:$BY$32,MATCH($C$5,PLASC_dysgu!$B$1:$B$32,0),MATCH(I$32&amp;$B37,PLASC_dysgu!$A$1:$BY$1,0))/INDEX(PLASC_dysgu!$A$1:$BY$32,MATCH($C$5,PLASC_dysgu!$B$1:$B$32,0),MATCH(I$32&amp;$C$32,PLASC_dysgu!$A$1:$BY$1,0)), "[low]")</f>
        <v>8.4160381103612542E-2</v>
      </c>
      <c r="J38" s="155">
        <f>IFERROR(INDEX(PLASC_dysgu!$A$1:$BY$32,MATCH($C$5,PLASC_dysgu!$B$1:$B$32,0),MATCH(J$32&amp;$B37,PLASC_dysgu!$A$1:$BY$1,0))/INDEX(PLASC_dysgu!$A$1:$BY$32,MATCH($C$5,PLASC_dysgu!$B$1:$B$32,0),MATCH(J$32&amp;$C$32,PLASC_dysgu!$A$1:$BY$1,0)), "[low]")</f>
        <v>8.2211055276381909E-2</v>
      </c>
      <c r="K38" s="155">
        <f>IFERROR(INDEX(PLASC_dysgu!$A$1:$BY$32,MATCH($C$5,PLASC_dysgu!$B$1:$B$32,0),MATCH(K$32&amp;$B37,PLASC_dysgu!$A$1:$BY$1,0))/INDEX(PLASC_dysgu!$A$1:$BY$32,MATCH($C$5,PLASC_dysgu!$B$1:$B$32,0),MATCH(K$32&amp;$C$32,PLASC_dysgu!$A$1:$BY$1,0)), "[low]")</f>
        <v>8.3840844498578967E-2</v>
      </c>
      <c r="L38" s="155">
        <f>IFERROR(INDEX(PLASC_dysgu!$A$1:$BY$32,MATCH($C$5,PLASC_dysgu!$B$1:$B$32,0),MATCH(L$32&amp;$B37,PLASC_dysgu!$A$1:$BY$1,0))/INDEX(PLASC_dysgu!$A$1:$BY$32,MATCH($C$5,PLASC_dysgu!$B$1:$B$32,0),MATCH(L$32&amp;$C$32,PLASC_dysgu!$A$1:$BY$1,0)), "[low]")</f>
        <v>9.4666123778501629E-2</v>
      </c>
      <c r="M38" s="155">
        <f>IFERROR(INDEX(PLASC_dysgu!$A$1:$BY$32,MATCH($C$5,PLASC_dysgu!$B$1:$B$32,0),MATCH(M$32&amp;$B37,PLASC_dysgu!$A$1:$BY$1,0))/INDEX(PLASC_dysgu!$A$1:$BY$32,MATCH($C$5,PLASC_dysgu!$B$1:$B$32,0),MATCH(M$32&amp;$C$32,PLASC_dysgu!$A$1:$BY$1,0)), "[low]")</f>
        <v>9.0309278350515471E-2</v>
      </c>
      <c r="N38" s="155">
        <f>IFERROR(INDEX(PLASC_dysgu!$A$1:$BY$32,MATCH($C$5,PLASC_dysgu!$B$1:$B$32,0),MATCH(N$32&amp;$B37,PLASC_dysgu!$A$1:$BY$1,0))/INDEX(PLASC_dysgu!$A$1:$BY$32,MATCH($C$5,PLASC_dysgu!$B$1:$B$32,0),MATCH(N$32&amp;$C$32,PLASC_dysgu!$A$1:$BY$1,0)), "[low]")</f>
        <v>9.3865788390284061E-2</v>
      </c>
      <c r="O38" s="155">
        <f>IFERROR(INDEX(PLASC_dysgu!$A$1:$BY$32,MATCH($C$5,PLASC_dysgu!$B$1:$B$32,0),MATCH(O$32&amp;$B37,PLASC_dysgu!$A$1:$BY$1,0))/INDEX(PLASC_dysgu!$A$1:$BY$32,MATCH($C$5,PLASC_dysgu!$B$1:$B$32,0),MATCH(O$32&amp;$C$32,PLASC_dysgu!$A$1:$BY$1,0)), "[low]")</f>
        <v>9.2622618565058781E-2</v>
      </c>
      <c r="P38" s="155">
        <f>IFERROR(INDEX(PLASC_dysgu!$A$1:$BY$32,MATCH($C$5,PLASC_dysgu!$B$1:$B$32,0),MATCH(P$32&amp;$B37,PLASC_dysgu!$A$1:$BY$1,0))/INDEX(PLASC_dysgu!$A$1:$BY$32,MATCH($C$5,PLASC_dysgu!$B$1:$B$32,0),MATCH(P$32&amp;$C$32,PLASC_dysgu!$A$1:$BY$1,0)), "[low]")</f>
        <v>9.0909090909090912E-2</v>
      </c>
      <c r="Q38" s="155">
        <f>IFERROR(INDEX(PLASC_dysgu!$A$1:$BY$32,MATCH($C$5,PLASC_dysgu!$B$1:$B$32,0),MATCH(Q$32&amp;$B37,PLASC_dysgu!$A$1:$BY$1,0))/INDEX(PLASC_dysgu!$A$1:$BY$32,MATCH($C$5,PLASC_dysgu!$B$1:$B$32,0),MATCH(Q$32&amp;$C$32,PLASC_dysgu!$A$1:$BY$1,0)), "[low]")</f>
        <v>8.9289210887017814E-2</v>
      </c>
      <c r="R38" s="13"/>
      <c r="S38" s="13"/>
      <c r="T38" s="13"/>
      <c r="U38" s="13"/>
      <c r="V38" s="13"/>
    </row>
    <row r="39" spans="1:22" ht="21.9" customHeight="1" x14ac:dyDescent="0.35">
      <c r="A39" s="17"/>
      <c r="B39" s="172" t="s">
        <v>111</v>
      </c>
      <c r="C39" s="17"/>
      <c r="D39" s="195" t="s">
        <v>205</v>
      </c>
      <c r="E39" s="153" t="s">
        <v>194</v>
      </c>
      <c r="F39" s="154">
        <f>INDEX(PLASC_dysgu!$A$1:$BY$32,MATCH($C$5,PLASC_dysgu!$B$1:$B$32,0),MATCH(F$32&amp;$B39,PLASC_dysgu!$A$1:$BY$1,0))</f>
        <v>980</v>
      </c>
      <c r="G39" s="154">
        <f>INDEX(PLASC_dysgu!$A$1:$BY$32,MATCH($C$5,PLASC_dysgu!$B$1:$B$32,0),MATCH(G$32&amp;$B39,PLASC_dysgu!$A$1:$BY$1,0))</f>
        <v>920</v>
      </c>
      <c r="H39" s="154">
        <f>INDEX(PLASC_dysgu!$A$1:$BY$32,MATCH($C$5,PLASC_dysgu!$B$1:$B$32,0),MATCH(H$32&amp;$B39,PLASC_dysgu!$A$1:$BY$1,0))</f>
        <v>825</v>
      </c>
      <c r="I39" s="154">
        <f>INDEX(PLASC_dysgu!$A$1:$BY$32,MATCH($C$5,PLASC_dysgu!$B$1:$B$32,0),MATCH(I$32&amp;$B39,PLASC_dysgu!$A$1:$BY$1,0))</f>
        <v>885</v>
      </c>
      <c r="J39" s="154">
        <f>INDEX(PLASC_dysgu!$A$1:$BY$32,MATCH($C$5,PLASC_dysgu!$B$1:$B$32,0),MATCH(J$32&amp;$B39,PLASC_dysgu!$A$1:$BY$1,0))</f>
        <v>680</v>
      </c>
      <c r="K39" s="154">
        <f>INDEX(PLASC_dysgu!$A$1:$BY$32,MATCH($C$5,PLASC_dysgu!$B$1:$B$32,0),MATCH(K$32&amp;$B39,PLASC_dysgu!$A$1:$BY$1,0))</f>
        <v>810</v>
      </c>
      <c r="L39" s="154">
        <f>INDEX(PLASC_dysgu!$A$1:$BY$32,MATCH($C$5,PLASC_dysgu!$B$1:$B$32,0),MATCH(L$32&amp;$B39,PLASC_dysgu!$A$1:$BY$1,0))</f>
        <v>815</v>
      </c>
      <c r="M39" s="154">
        <f>INDEX(PLASC_dysgu!$A$1:$BY$32,MATCH($C$5,PLASC_dysgu!$B$1:$B$32,0),MATCH(M$32&amp;$B39,PLASC_dysgu!$A$1:$BY$1,0))</f>
        <v>940</v>
      </c>
      <c r="N39" s="154">
        <f>INDEX(PLASC_dysgu!$A$1:$BY$32,MATCH($C$5,PLASC_dysgu!$B$1:$B$32,0),MATCH(N$32&amp;$B39,PLASC_dysgu!$A$1:$BY$1,0))</f>
        <v>945</v>
      </c>
      <c r="O39" s="154">
        <f>INDEX(PLASC_dysgu!$A$1:$BY$32,MATCH($C$5,PLASC_dysgu!$B$1:$B$32,0),MATCH(O$32&amp;$B39,PLASC_dysgu!$A$1:$BY$1,0))</f>
        <v>935</v>
      </c>
      <c r="P39" s="154">
        <f>INDEX(PLASC_dysgu!$A$1:$BY$32,MATCH($C$5,PLASC_dysgu!$B$1:$B$32,0),MATCH(P$32&amp;$B39,PLASC_dysgu!$A$1:$BY$1,0))</f>
        <v>870</v>
      </c>
      <c r="Q39" s="154">
        <f>INDEX(PLASC_dysgu!$A$1:$BY$32,MATCH($C$5,PLASC_dysgu!$B$1:$B$32,0),MATCH(Q$32&amp;$B39,PLASC_dysgu!$A$1:$BY$1,0))</f>
        <v>965</v>
      </c>
      <c r="R39" s="13"/>
      <c r="S39" s="13"/>
      <c r="T39" s="13"/>
      <c r="U39" s="13"/>
      <c r="V39" s="13"/>
    </row>
    <row r="40" spans="1:22" ht="43.25" customHeight="1" x14ac:dyDescent="0.35">
      <c r="A40" s="17"/>
      <c r="B40" s="17"/>
      <c r="C40" s="17"/>
      <c r="D40" s="196"/>
      <c r="E40" s="153" t="s">
        <v>81</v>
      </c>
      <c r="F40" s="155">
        <f>IFERROR(INDEX(PLASC_dysgu!$A$1:$BY$32,MATCH($C$5,PLASC_dysgu!$B$1:$B$32,0),MATCH(F$32&amp;$B39,PLASC_dysgu!$A$1:$BY$1,0))/INDEX(PLASC_dysgu!$A$1:$BY$32,MATCH($C$5,PLASC_dysgu!$B$1:$B$32,0),MATCH(F$32&amp;$C$32,PLASC_dysgu!$A$1:$BY$1,0)),"[low]")</f>
        <v>3.8719873567759779E-2</v>
      </c>
      <c r="G40" s="155">
        <f>IFERROR(INDEX(PLASC_dysgu!$A$1:$BY$32,MATCH($C$5,PLASC_dysgu!$B$1:$B$32,0),MATCH(G$32&amp;$B39,PLASC_dysgu!$A$1:$BY$1,0))/INDEX(PLASC_dysgu!$A$1:$BY$32,MATCH($C$5,PLASC_dysgu!$B$1:$B$32,0),MATCH(G$32&amp;$C$32,PLASC_dysgu!$A$1:$BY$1,0)),"[low]")</f>
        <v>3.6057221242406429E-2</v>
      </c>
      <c r="H40" s="155">
        <f>IFERROR(INDEX(PLASC_dysgu!$A$1:$BY$32,MATCH($C$5,PLASC_dysgu!$B$1:$B$32,0),MATCH(H$32&amp;$B39,PLASC_dysgu!$A$1:$BY$1,0))/INDEX(PLASC_dysgu!$A$1:$BY$32,MATCH($C$5,PLASC_dysgu!$B$1:$B$32,0),MATCH(H$32&amp;$C$32,PLASC_dysgu!$A$1:$BY$1,0)),"[low]")</f>
        <v>3.2371983519717484E-2</v>
      </c>
      <c r="I40" s="155">
        <f>IFERROR(INDEX(PLASC_dysgu!$A$1:$BY$32,MATCH($C$5,PLASC_dysgu!$B$1:$B$32,0),MATCH(I$32&amp;$B39,PLASC_dysgu!$A$1:$BY$1,0))/INDEX(PLASC_dysgu!$A$1:$BY$32,MATCH($C$5,PLASC_dysgu!$B$1:$B$32,0),MATCH(I$32&amp;$C$32,PLASC_dysgu!$A$1:$BY$1,0)),"[low]")</f>
        <v>3.51329892814609E-2</v>
      </c>
      <c r="J40" s="155">
        <f>IFERROR(INDEX(PLASC_dysgu!$A$1:$BY$32,MATCH($C$5,PLASC_dysgu!$B$1:$B$32,0),MATCH(J$32&amp;$B39,PLASC_dysgu!$A$1:$BY$1,0))/INDEX(PLASC_dysgu!$A$1:$BY$32,MATCH($C$5,PLASC_dysgu!$B$1:$B$32,0),MATCH(J$32&amp;$C$32,PLASC_dysgu!$A$1:$BY$1,0)),"[low]")</f>
        <v>2.7336683417085426E-2</v>
      </c>
      <c r="K40" s="155">
        <f>IFERROR(INDEX(PLASC_dysgu!$A$1:$BY$32,MATCH($C$5,PLASC_dysgu!$B$1:$B$32,0),MATCH(K$32&amp;$B39,PLASC_dysgu!$A$1:$BY$1,0))/INDEX(PLASC_dysgu!$A$1:$BY$32,MATCH($C$5,PLASC_dysgu!$B$1:$B$32,0),MATCH(K$32&amp;$C$32,PLASC_dysgu!$A$1:$BY$1,0)),"[low]")</f>
        <v>3.2886723507917173E-2</v>
      </c>
      <c r="L40" s="155">
        <f>IFERROR(INDEX(PLASC_dysgu!$A$1:$BY$32,MATCH($C$5,PLASC_dysgu!$B$1:$B$32,0),MATCH(L$32&amp;$B39,PLASC_dysgu!$A$1:$BY$1,0))/INDEX(PLASC_dysgu!$A$1:$BY$32,MATCH($C$5,PLASC_dysgu!$B$1:$B$32,0),MATCH(L$32&amp;$C$32,PLASC_dysgu!$A$1:$BY$1,0)),"[low]")</f>
        <v>3.3184039087947884E-2</v>
      </c>
      <c r="M40" s="155">
        <f>IFERROR(INDEX(PLASC_dysgu!$A$1:$BY$32,MATCH($C$5,PLASC_dysgu!$B$1:$B$32,0),MATCH(M$32&amp;$B39,PLASC_dysgu!$A$1:$BY$1,0))/INDEX(PLASC_dysgu!$A$1:$BY$32,MATCH($C$5,PLASC_dysgu!$B$1:$B$32,0),MATCH(M$32&amp;$C$32,PLASC_dysgu!$A$1:$BY$1,0)),"[low]")</f>
        <v>3.8762886597938147E-2</v>
      </c>
      <c r="N40" s="155">
        <f>IFERROR(INDEX(PLASC_dysgu!$A$1:$BY$32,MATCH($C$5,PLASC_dysgu!$B$1:$B$32,0),MATCH(N$32&amp;$B39,PLASC_dysgu!$A$1:$BY$1,0))/INDEX(PLASC_dysgu!$A$1:$BY$32,MATCH($C$5,PLASC_dysgu!$B$1:$B$32,0),MATCH(N$32&amp;$C$32,PLASC_dysgu!$A$1:$BY$1,0)),"[low]")</f>
        <v>3.8904899135446688E-2</v>
      </c>
      <c r="O40" s="155">
        <f>IFERROR(INDEX(PLASC_dysgu!$A$1:$BY$32,MATCH($C$5,PLASC_dysgu!$B$1:$B$32,0),MATCH(O$32&amp;$B39,PLASC_dysgu!$A$1:$BY$1,0))/INDEX(PLASC_dysgu!$A$1:$BY$32,MATCH($C$5,PLASC_dysgu!$B$1:$B$32,0),MATCH(O$32&amp;$C$32,PLASC_dysgu!$A$1:$BY$1,0)),"[low]")</f>
        <v>3.7900283745439807E-2</v>
      </c>
      <c r="P40" s="155">
        <f>IFERROR(INDEX(PLASC_dysgu!$A$1:$BY$32,MATCH($C$5,PLASC_dysgu!$B$1:$B$32,0),MATCH(P$32&amp;$B39,PLASC_dysgu!$A$1:$BY$1,0))/INDEX(PLASC_dysgu!$A$1:$BY$32,MATCH($C$5,PLASC_dysgu!$B$1:$B$32,0),MATCH(P$32&amp;$C$32,PLASC_dysgu!$A$1:$BY$1,0)),"[low]")</f>
        <v>3.4462269756387401E-2</v>
      </c>
      <c r="Q40" s="155">
        <f>IFERROR(INDEX(PLASC_dysgu!$A$1:$BY$32,MATCH($C$5,PLASC_dysgu!$B$1:$B$32,0),MATCH(Q$32&amp;$B39,PLASC_dysgu!$A$1:$BY$1,0))/INDEX(PLASC_dysgu!$A$1:$BY$32,MATCH($C$5,PLASC_dysgu!$B$1:$B$32,0),MATCH(Q$32&amp;$C$32,PLASC_dysgu!$A$1:$BY$1,0)),"[low]")</f>
        <v>3.7791266888584293E-2</v>
      </c>
      <c r="R40" s="13"/>
      <c r="S40" s="13"/>
      <c r="T40" s="13"/>
      <c r="U40" s="13"/>
      <c r="V40" s="13"/>
    </row>
    <row r="41" spans="1:22" ht="21.9" customHeight="1" x14ac:dyDescent="0.35">
      <c r="A41" s="17"/>
      <c r="B41" s="172" t="s">
        <v>112</v>
      </c>
      <c r="C41" s="17"/>
      <c r="D41" s="195" t="s">
        <v>206</v>
      </c>
      <c r="E41" s="153" t="s">
        <v>194</v>
      </c>
      <c r="F41" s="154">
        <f>INDEX(PLASC_dysgu!$A$1:$BY$32,MATCH($C$5,PLASC_dysgu!$B$1:$B$32,0),MATCH(F$32&amp;$B41,PLASC_dysgu!$A$1:$BY$1,0))</f>
        <v>9370</v>
      </c>
      <c r="G41" s="154">
        <f>INDEX(PLASC_dysgu!$A$1:$BY$32,MATCH($C$5,PLASC_dysgu!$B$1:$B$32,0),MATCH(G$32&amp;$B41,PLASC_dysgu!$A$1:$BY$1,0))</f>
        <v>9350</v>
      </c>
      <c r="H41" s="154">
        <f>INDEX(PLASC_dysgu!$A$1:$BY$32,MATCH($C$5,PLASC_dysgu!$B$1:$B$32,0),MATCH(H$32&amp;$B41,PLASC_dysgu!$A$1:$BY$1,0))</f>
        <v>9235</v>
      </c>
      <c r="I41" s="154">
        <f>INDEX(PLASC_dysgu!$A$1:$BY$32,MATCH($C$5,PLASC_dysgu!$B$1:$B$32,0),MATCH(I$32&amp;$B41,PLASC_dysgu!$A$1:$BY$1,0))</f>
        <v>8995</v>
      </c>
      <c r="J41" s="154">
        <f>INDEX(PLASC_dysgu!$A$1:$BY$32,MATCH($C$5,PLASC_dysgu!$B$1:$B$32,0),MATCH(J$32&amp;$B41,PLASC_dysgu!$A$1:$BY$1,0))</f>
        <v>8940</v>
      </c>
      <c r="K41" s="154">
        <f>INDEX(PLASC_dysgu!$A$1:$BY$32,MATCH($C$5,PLASC_dysgu!$B$1:$B$32,0),MATCH(K$32&amp;$B41,PLASC_dysgu!$A$1:$BY$1,0))</f>
        <v>8515</v>
      </c>
      <c r="L41" s="154">
        <f>INDEX(PLASC_dysgu!$A$1:$BY$32,MATCH($C$5,PLASC_dysgu!$B$1:$B$32,0),MATCH(L$32&amp;$B41,PLASC_dysgu!$A$1:$BY$1,0))</f>
        <v>8430</v>
      </c>
      <c r="M41" s="154">
        <f>INDEX(PLASC_dysgu!$A$1:$BY$32,MATCH($C$5,PLASC_dysgu!$B$1:$B$32,0),MATCH(M$32&amp;$B41,PLASC_dysgu!$A$1:$BY$1,0))</f>
        <v>8120</v>
      </c>
      <c r="N41" s="154">
        <f>INDEX(PLASC_dysgu!$A$1:$BY$32,MATCH($C$5,PLASC_dysgu!$B$1:$B$32,0),MATCH(N$32&amp;$B41,PLASC_dysgu!$A$1:$BY$1,0))</f>
        <v>8285</v>
      </c>
      <c r="O41" s="154">
        <f>INDEX(PLASC_dysgu!$A$1:$BY$32,MATCH($C$5,PLASC_dysgu!$B$1:$B$32,0),MATCH(O$32&amp;$B41,PLASC_dysgu!$A$1:$BY$1,0))</f>
        <v>8705</v>
      </c>
      <c r="P41" s="154">
        <f>INDEX(PLASC_dysgu!$A$1:$BY$32,MATCH($C$5,PLASC_dysgu!$B$1:$B$32,0),MATCH(P$32&amp;$B41,PLASC_dysgu!$A$1:$BY$1,0))</f>
        <v>8880</v>
      </c>
      <c r="Q41" s="154">
        <f>INDEX(PLASC_dysgu!$A$1:$BY$32,MATCH($C$5,PLASC_dysgu!$B$1:$B$32,0),MATCH(Q$32&amp;$B41,PLASC_dysgu!$A$1:$BY$1,0))</f>
        <v>8750</v>
      </c>
      <c r="R41" s="13"/>
      <c r="S41" s="13"/>
      <c r="T41" s="13"/>
      <c r="U41" s="13"/>
      <c r="V41" s="13"/>
    </row>
    <row r="42" spans="1:22" ht="21.9" customHeight="1" x14ac:dyDescent="0.35">
      <c r="A42" s="17"/>
      <c r="B42" s="17"/>
      <c r="C42" s="17"/>
      <c r="D42" s="196"/>
      <c r="E42" s="153" t="s">
        <v>81</v>
      </c>
      <c r="F42" s="155">
        <f>IFERROR(INDEX(PLASC_dysgu!$A$1:$BY$32,MATCH($C$5,PLASC_dysgu!$B$1:$B$32,0),MATCH(F$32&amp;$B41,PLASC_dysgu!$A$1:$BY$1,0))/INDEX(PLASC_dysgu!$A$1:$BY$32,MATCH($C$5,PLASC_dysgu!$B$1:$B$32,0),MATCH(F$32&amp;$C$32,PLASC_dysgu!$A$1:$BY$1,0)), "[low]")</f>
        <v>0.37020940339786645</v>
      </c>
      <c r="G42" s="155">
        <f>IFERROR(INDEX(PLASC_dysgu!$A$1:$BY$32,MATCH($C$5,PLASC_dysgu!$B$1:$B$32,0),MATCH(G$32&amp;$B41,PLASC_dysgu!$A$1:$BY$1,0))/INDEX(PLASC_dysgu!$A$1:$BY$32,MATCH($C$5,PLASC_dysgu!$B$1:$B$32,0),MATCH(G$32&amp;$C$32,PLASC_dysgu!$A$1:$BY$1,0)), "[low]")</f>
        <v>0.36645110719184792</v>
      </c>
      <c r="H42" s="155">
        <f>IFERROR(INDEX(PLASC_dysgu!$A$1:$BY$32,MATCH($C$5,PLASC_dysgu!$B$1:$B$32,0),MATCH(H$32&amp;$B41,PLASC_dysgu!$A$1:$BY$1,0))/INDEX(PLASC_dysgu!$A$1:$BY$32,MATCH($C$5,PLASC_dysgu!$B$1:$B$32,0),MATCH(H$32&amp;$C$32,PLASC_dysgu!$A$1:$BY$1,0)), "[low]")</f>
        <v>0.36237002158132237</v>
      </c>
      <c r="I42" s="155">
        <f>IFERROR(INDEX(PLASC_dysgu!$A$1:$BY$32,MATCH($C$5,PLASC_dysgu!$B$1:$B$32,0),MATCH(I$32&amp;$B41,PLASC_dysgu!$A$1:$BY$1,0))/INDEX(PLASC_dysgu!$A$1:$BY$32,MATCH($C$5,PLASC_dysgu!$B$1:$B$32,0),MATCH(I$32&amp;$C$32,PLASC_dysgu!$A$1:$BY$1,0)), "[low]")</f>
        <v>0.35708614529575228</v>
      </c>
      <c r="J42" s="155">
        <f>IFERROR(INDEX(PLASC_dysgu!$A$1:$BY$32,MATCH($C$5,PLASC_dysgu!$B$1:$B$32,0),MATCH(J$32&amp;$B41,PLASC_dysgu!$A$1:$BY$1,0))/INDEX(PLASC_dysgu!$A$1:$BY$32,MATCH($C$5,PLASC_dysgu!$B$1:$B$32,0),MATCH(J$32&amp;$C$32,PLASC_dysgu!$A$1:$BY$1,0)), "[low]")</f>
        <v>0.35939698492462313</v>
      </c>
      <c r="K42" s="155">
        <f>IFERROR(INDEX(PLASC_dysgu!$A$1:$BY$32,MATCH($C$5,PLASC_dysgu!$B$1:$B$32,0),MATCH(K$32&amp;$B41,PLASC_dysgu!$A$1:$BY$1,0))/INDEX(PLASC_dysgu!$A$1:$BY$32,MATCH($C$5,PLASC_dysgu!$B$1:$B$32,0),MATCH(K$32&amp;$C$32,PLASC_dysgu!$A$1:$BY$1,0)), "[low]")</f>
        <v>0.34571660576532681</v>
      </c>
      <c r="L42" s="155">
        <f>IFERROR(INDEX(PLASC_dysgu!$A$1:$BY$32,MATCH($C$5,PLASC_dysgu!$B$1:$B$32,0),MATCH(L$32&amp;$B41,PLASC_dysgu!$A$1:$BY$1,0))/INDEX(PLASC_dysgu!$A$1:$BY$32,MATCH($C$5,PLASC_dysgu!$B$1:$B$32,0),MATCH(L$32&amp;$C$32,PLASC_dysgu!$A$1:$BY$1,0)), "[low]")</f>
        <v>0.34324104234527686</v>
      </c>
      <c r="M42" s="155">
        <f>IFERROR(INDEX(PLASC_dysgu!$A$1:$BY$32,MATCH($C$5,PLASC_dysgu!$B$1:$B$32,0),MATCH(M$32&amp;$B41,PLASC_dysgu!$A$1:$BY$1,0))/INDEX(PLASC_dysgu!$A$1:$BY$32,MATCH($C$5,PLASC_dysgu!$B$1:$B$32,0),MATCH(M$32&amp;$C$32,PLASC_dysgu!$A$1:$BY$1,0)), "[low]")</f>
        <v>0.33484536082474226</v>
      </c>
      <c r="N42" s="155">
        <f>IFERROR(INDEX(PLASC_dysgu!$A$1:$BY$32,MATCH($C$5,PLASC_dysgu!$B$1:$B$32,0),MATCH(N$32&amp;$B41,PLASC_dysgu!$A$1:$BY$1,0))/INDEX(PLASC_dysgu!$A$1:$BY$32,MATCH($C$5,PLASC_dysgu!$B$1:$B$32,0),MATCH(N$32&amp;$C$32,PLASC_dysgu!$A$1:$BY$1,0)), "[low]")</f>
        <v>0.34108686702346647</v>
      </c>
      <c r="O42" s="155">
        <f>IFERROR(INDEX(PLASC_dysgu!$A$1:$BY$32,MATCH($C$5,PLASC_dysgu!$B$1:$B$32,0),MATCH(O$32&amp;$B41,PLASC_dysgu!$A$1:$BY$1,0))/INDEX(PLASC_dysgu!$A$1:$BY$32,MATCH($C$5,PLASC_dysgu!$B$1:$B$32,0),MATCH(O$32&amp;$C$32,PLASC_dysgu!$A$1:$BY$1,0)), "[low]")</f>
        <v>0.35285772192946901</v>
      </c>
      <c r="P42" s="155">
        <f>IFERROR(INDEX(PLASC_dysgu!$A$1:$BY$32,MATCH($C$5,PLASC_dysgu!$B$1:$B$32,0),MATCH(P$32&amp;$B41,PLASC_dysgu!$A$1:$BY$1,0))/INDEX(PLASC_dysgu!$A$1:$BY$32,MATCH($C$5,PLASC_dysgu!$B$1:$B$32,0),MATCH(P$32&amp;$C$32,PLASC_dysgu!$A$1:$BY$1,0)), "[low]")</f>
        <v>0.35175282234105765</v>
      </c>
      <c r="Q42" s="155">
        <f>IFERROR(INDEX(PLASC_dysgu!$A$1:$BY$32,MATCH($C$5,PLASC_dysgu!$B$1:$B$32,0),MATCH(Q$32&amp;$B41,PLASC_dysgu!$A$1:$BY$1,0))/INDEX(PLASC_dysgu!$A$1:$BY$32,MATCH($C$5,PLASC_dysgu!$B$1:$B$32,0),MATCH(Q$32&amp;$C$32,PLASC_dysgu!$A$1:$BY$1,0)), "[low]")</f>
        <v>0.34266692774623064</v>
      </c>
      <c r="R42" s="13"/>
      <c r="S42" s="13"/>
      <c r="T42" s="13"/>
      <c r="U42" s="13"/>
      <c r="V42" s="13"/>
    </row>
    <row r="43" spans="1:22" x14ac:dyDescent="0.35">
      <c r="A43" s="17"/>
      <c r="B43" s="17"/>
      <c r="C43" s="17"/>
      <c r="D43" s="13"/>
      <c r="E43" s="13"/>
      <c r="F43" s="13"/>
      <c r="G43" s="13"/>
      <c r="H43" s="13"/>
      <c r="I43" s="13"/>
      <c r="J43" s="13"/>
      <c r="K43" s="13"/>
      <c r="L43" s="13"/>
      <c r="M43" s="13"/>
      <c r="N43" s="13"/>
      <c r="O43" s="13"/>
      <c r="P43" s="13"/>
      <c r="Q43" s="13"/>
      <c r="R43" s="13"/>
      <c r="S43" s="13"/>
      <c r="T43" s="13"/>
      <c r="U43" s="13"/>
      <c r="V43" s="13"/>
    </row>
    <row r="44" spans="1:22" x14ac:dyDescent="0.35">
      <c r="A44" s="17"/>
      <c r="B44" s="17"/>
      <c r="C44" s="17"/>
      <c r="D44" s="13"/>
      <c r="E44" s="13"/>
      <c r="F44" s="13"/>
      <c r="G44" s="13"/>
      <c r="H44" s="13"/>
      <c r="I44" s="13"/>
      <c r="J44" s="13"/>
      <c r="K44" s="13"/>
      <c r="L44" s="13"/>
      <c r="M44" s="13"/>
      <c r="N44" s="13"/>
      <c r="O44" s="13"/>
      <c r="P44" s="13"/>
      <c r="Q44" s="13"/>
      <c r="R44" s="13"/>
      <c r="S44" s="13"/>
      <c r="T44" s="13"/>
      <c r="U44" s="13"/>
      <c r="V44" s="13"/>
    </row>
    <row r="45" spans="1:22" x14ac:dyDescent="0.35">
      <c r="A45" s="17"/>
      <c r="B45" s="13"/>
      <c r="C45" s="13"/>
      <c r="D45" s="13"/>
      <c r="E45" s="13"/>
      <c r="F45" s="13"/>
      <c r="G45" s="13"/>
      <c r="H45" s="13"/>
      <c r="I45" s="13"/>
      <c r="J45" s="13"/>
      <c r="K45" s="13"/>
      <c r="L45" s="13"/>
      <c r="M45" s="13"/>
      <c r="N45" s="13"/>
      <c r="O45" s="13"/>
      <c r="P45" s="13"/>
      <c r="Q45" s="13"/>
      <c r="R45" s="13"/>
      <c r="S45" s="13"/>
      <c r="T45" s="13"/>
      <c r="U45" s="13"/>
      <c r="V45" s="13"/>
    </row>
    <row r="46" spans="1:22" x14ac:dyDescent="0.35">
      <c r="A46" s="17"/>
      <c r="B46" s="13"/>
      <c r="C46" s="13"/>
      <c r="D46" s="13"/>
      <c r="E46" s="13"/>
      <c r="F46" s="13"/>
      <c r="G46" s="13"/>
      <c r="H46" s="13"/>
      <c r="I46" s="13"/>
      <c r="J46" s="13"/>
      <c r="K46" s="13"/>
      <c r="L46" s="13"/>
      <c r="M46" s="13"/>
      <c r="N46" s="13"/>
      <c r="O46" s="13"/>
      <c r="P46" s="13"/>
      <c r="Q46" s="13"/>
      <c r="R46" s="13"/>
      <c r="S46" s="13"/>
      <c r="T46" s="13"/>
      <c r="U46" s="13"/>
      <c r="V46" s="13"/>
    </row>
    <row r="47" spans="1:22" x14ac:dyDescent="0.35">
      <c r="A47" s="17"/>
      <c r="B47" s="13"/>
      <c r="C47" s="13"/>
      <c r="D47" s="13"/>
      <c r="E47" s="13"/>
      <c r="F47" s="13"/>
      <c r="G47" s="13"/>
      <c r="H47" s="13"/>
      <c r="I47" s="13"/>
      <c r="J47" s="13"/>
      <c r="K47" s="13"/>
      <c r="L47" s="13"/>
      <c r="M47" s="13"/>
      <c r="N47" s="13"/>
      <c r="O47" s="13"/>
      <c r="P47" s="13"/>
      <c r="Q47" s="13"/>
      <c r="R47" s="13"/>
      <c r="S47" s="13"/>
      <c r="T47" s="13"/>
      <c r="U47" s="13"/>
      <c r="V47" s="13"/>
    </row>
    <row r="48" spans="1:22" x14ac:dyDescent="0.35">
      <c r="A48" s="17"/>
      <c r="B48" s="13"/>
      <c r="C48" s="13"/>
      <c r="D48" s="13"/>
      <c r="E48" s="13"/>
      <c r="F48" s="13"/>
      <c r="G48" s="13"/>
      <c r="H48" s="13"/>
      <c r="I48" s="13"/>
      <c r="J48" s="13"/>
      <c r="K48" s="13"/>
      <c r="L48" s="13"/>
      <c r="M48" s="13"/>
      <c r="N48" s="13"/>
      <c r="O48" s="13"/>
      <c r="P48" s="13"/>
      <c r="Q48" s="13"/>
      <c r="R48" s="13"/>
      <c r="S48" s="13"/>
      <c r="T48" s="13"/>
      <c r="U48" s="13"/>
      <c r="V48" s="13"/>
    </row>
  </sheetData>
  <mergeCells count="8">
    <mergeCell ref="D41:D42"/>
    <mergeCell ref="C8:N9"/>
    <mergeCell ref="D16:D18"/>
    <mergeCell ref="D33:D34"/>
    <mergeCell ref="D35:D36"/>
    <mergeCell ref="D37:D38"/>
    <mergeCell ref="D39:D40"/>
    <mergeCell ref="C29:N29"/>
  </mergeCells>
  <phoneticPr fontId="43" type="noConversion"/>
  <hyperlinks>
    <hyperlink ref="C2" location="Data!A1" display="Yn ôl" xr:uid="{6BE8C458-7190-4AF8-8A26-D8A1D213B397}"/>
    <hyperlink ref="E28" r:id="rId1" xr:uid="{D90DB2A5-D89E-4997-9899-6A1146DF9F6B}"/>
  </hyperlinks>
  <pageMargins left="0.7" right="0.7" top="0.75" bottom="0.75" header="0.3" footer="0.3"/>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55649" r:id="rId5" name="Drop Down 1">
              <controlPr defaultSize="0" autoLine="0" autoPict="0">
                <anchor moveWithCells="1">
                  <from>
                    <xdr:col>5</xdr:col>
                    <xdr:colOff>234950</xdr:colOff>
                    <xdr:row>2</xdr:row>
                    <xdr:rowOff>0</xdr:rowOff>
                  </from>
                  <to>
                    <xdr:col>8</xdr:col>
                    <xdr:colOff>44450</xdr:colOff>
                    <xdr:row>3</xdr:row>
                    <xdr:rowOff>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FE2CE3-5A0B-4360-A821-D154513985AC}">
  <dimension ref="A1:BY65"/>
  <sheetViews>
    <sheetView zoomScale="85" zoomScaleNormal="85" workbookViewId="0">
      <selection activeCell="B1" sqref="B1"/>
    </sheetView>
  </sheetViews>
  <sheetFormatPr defaultRowHeight="14.5" x14ac:dyDescent="0.35"/>
  <cols>
    <col min="1" max="1" width="16" customWidth="1"/>
    <col min="2" max="2" width="29.54296875" customWidth="1"/>
    <col min="5" max="5" width="13.6328125" customWidth="1"/>
    <col min="6" max="6" width="56.6328125" bestFit="1" customWidth="1"/>
  </cols>
  <sheetData>
    <row r="1" spans="1:77" x14ac:dyDescent="0.35">
      <c r="A1" t="s">
        <v>365</v>
      </c>
      <c r="B1" s="87">
        <v>45216</v>
      </c>
      <c r="F1" t="str">
        <f>F2&amp;F5</f>
        <v xml:space="preserve">2011/12Qualified teachers teaching Welsh as a first language </v>
      </c>
      <c r="G1" t="str">
        <f t="shared" ref="G1:J1" si="0">G2&amp;G5</f>
        <v xml:space="preserve">2011/12Qualified teachers teaching Welsh as a second language only </v>
      </c>
      <c r="H1" t="str">
        <f t="shared" si="0"/>
        <v xml:space="preserve">2011/12Qualified teachers teaching other subjects through the medium of Welsh </v>
      </c>
      <c r="I1" t="str">
        <f t="shared" si="0"/>
        <v xml:space="preserve">2011/12Qualified teachers able to teach Welsh or through the medium of Welsh, but not doing so </v>
      </c>
      <c r="J1" t="str">
        <f t="shared" si="0"/>
        <v xml:space="preserve">2011/12Not qualified to teach Welsh or through the medium of Welsh. </v>
      </c>
      <c r="K1" t="str">
        <f>K2&amp;K4</f>
        <v xml:space="preserve">2011/12Total </v>
      </c>
      <c r="L1" t="str">
        <f>L2&amp;L5</f>
        <v xml:space="preserve">2012/13Qualified teachers teaching Welsh as a first language </v>
      </c>
      <c r="M1" t="str">
        <f t="shared" ref="M1" si="1">M2&amp;M5</f>
        <v xml:space="preserve">2012/13Qualified teachers teaching Welsh as a second language only </v>
      </c>
      <c r="N1" t="str">
        <f t="shared" ref="N1" si="2">N2&amp;N5</f>
        <v xml:space="preserve">2012/13Qualified teachers teaching other subjects through the medium of Welsh </v>
      </c>
      <c r="O1" t="str">
        <f t="shared" ref="O1" si="3">O2&amp;O5</f>
        <v xml:space="preserve">2012/13Qualified teachers able to teach Welsh or through the medium of Welsh, but not doing so </v>
      </c>
      <c r="P1" t="str">
        <f t="shared" ref="P1" si="4">P2&amp;P5</f>
        <v xml:space="preserve">2012/13Not qualified to teach Welsh or through the medium of Welsh. </v>
      </c>
      <c r="Q1" t="str">
        <f>Q2&amp;Q4</f>
        <v xml:space="preserve">2012/13Total </v>
      </c>
      <c r="R1" t="str">
        <f>R2&amp;R5</f>
        <v xml:space="preserve">2013/14Qualified teachers teaching Welsh as a first language </v>
      </c>
      <c r="S1" t="str">
        <f t="shared" ref="S1" si="5">S2&amp;S5</f>
        <v xml:space="preserve">2013/14Qualified teachers teaching Welsh as a second language only </v>
      </c>
      <c r="T1" t="str">
        <f t="shared" ref="T1" si="6">T2&amp;T5</f>
        <v xml:space="preserve">2013/14Qualified teachers teaching other subjects through the medium of Welsh </v>
      </c>
      <c r="U1" t="str">
        <f t="shared" ref="U1" si="7">U2&amp;U5</f>
        <v xml:space="preserve">2013/14Qualified teachers able to teach Welsh or through the medium of Welsh, but not doing so </v>
      </c>
      <c r="V1" t="str">
        <f t="shared" ref="V1" si="8">V2&amp;V5</f>
        <v xml:space="preserve">2013/14Not qualified to teach Welsh or through the medium of Welsh. </v>
      </c>
      <c r="W1" t="str">
        <f>W2&amp;W4</f>
        <v xml:space="preserve">2013/14Total </v>
      </c>
      <c r="X1" t="str">
        <f>X2&amp;X5</f>
        <v xml:space="preserve">2014/15Qualified teachers teaching Welsh as a first language </v>
      </c>
      <c r="Y1" t="str">
        <f t="shared" ref="Y1" si="9">Y2&amp;Y5</f>
        <v xml:space="preserve">2014/15Qualified teachers teaching Welsh as a second language only </v>
      </c>
      <c r="Z1" t="str">
        <f t="shared" ref="Z1" si="10">Z2&amp;Z5</f>
        <v xml:space="preserve">2014/15Qualified teachers teaching other subjects through the medium of Welsh </v>
      </c>
      <c r="AA1" t="str">
        <f t="shared" ref="AA1" si="11">AA2&amp;AA5</f>
        <v xml:space="preserve">2014/15Qualified teachers able to teach Welsh or through the medium of Welsh, but not doing so </v>
      </c>
      <c r="AB1" t="str">
        <f t="shared" ref="AB1" si="12">AB2&amp;AB5</f>
        <v xml:space="preserve">2014/15Not qualified to teach Welsh or through the medium of Welsh. </v>
      </c>
      <c r="AC1" t="str">
        <f>AC2&amp;AC4</f>
        <v xml:space="preserve">2014/15Total </v>
      </c>
      <c r="AD1" t="str">
        <f>AD2&amp;AD5</f>
        <v xml:space="preserve">2015/16Qualified teachers teaching Welsh as a first language </v>
      </c>
      <c r="AE1" t="str">
        <f t="shared" ref="AE1" si="13">AE2&amp;AE5</f>
        <v xml:space="preserve">2015/16Qualified teachers teaching Welsh as a second language only </v>
      </c>
      <c r="AF1" t="str">
        <f t="shared" ref="AF1" si="14">AF2&amp;AF5</f>
        <v xml:space="preserve">2015/16Qualified teachers teaching other subjects through the medium of Welsh </v>
      </c>
      <c r="AG1" t="str">
        <f t="shared" ref="AG1" si="15">AG2&amp;AG5</f>
        <v xml:space="preserve">2015/16Qualified teachers able to teach Welsh or through the medium of Welsh, but not doing so </v>
      </c>
      <c r="AH1" t="str">
        <f t="shared" ref="AH1" si="16">AH2&amp;AH5</f>
        <v xml:space="preserve">2015/16Not qualified to teach Welsh or through the medium of Welsh. </v>
      </c>
      <c r="AI1" t="str">
        <f>AI2&amp;AI4</f>
        <v xml:space="preserve">2015/16Total </v>
      </c>
      <c r="AJ1" t="str">
        <f>AJ2&amp;AJ5</f>
        <v xml:space="preserve">2016/17Qualified teachers teaching Welsh as a first language </v>
      </c>
      <c r="AK1" t="str">
        <f t="shared" ref="AK1" si="17">AK2&amp;AK5</f>
        <v xml:space="preserve">2016/17Qualified teachers teaching Welsh as a second language only </v>
      </c>
      <c r="AL1" t="str">
        <f t="shared" ref="AL1" si="18">AL2&amp;AL5</f>
        <v xml:space="preserve">2016/17Qualified teachers teaching other subjects through the medium of Welsh </v>
      </c>
      <c r="AM1" t="str">
        <f t="shared" ref="AM1" si="19">AM2&amp;AM5</f>
        <v xml:space="preserve">2016/17Qualified teachers able to teach Welsh or through the medium of Welsh, but not doing so </v>
      </c>
      <c r="AN1" t="str">
        <f t="shared" ref="AN1" si="20">AN2&amp;AN5</f>
        <v xml:space="preserve">2016/17Not qualified to teach Welsh or through the medium of Welsh. </v>
      </c>
      <c r="AO1" t="str">
        <f>AO2&amp;AO4</f>
        <v xml:space="preserve">2016/17Total </v>
      </c>
      <c r="AP1" t="str">
        <f>AP2&amp;AP5</f>
        <v xml:space="preserve">2017/18Qualified teachers teaching Welsh as a first language </v>
      </c>
      <c r="AQ1" t="str">
        <f t="shared" ref="AQ1" si="21">AQ2&amp;AQ5</f>
        <v xml:space="preserve">2017/18Qualified teachers teaching Welsh as a second language only </v>
      </c>
      <c r="AR1" t="str">
        <f t="shared" ref="AR1" si="22">AR2&amp;AR5</f>
        <v xml:space="preserve">2017/18Qualified teachers teaching other subjects through the medium of Welsh </v>
      </c>
      <c r="AS1" t="str">
        <f t="shared" ref="AS1" si="23">AS2&amp;AS5</f>
        <v xml:space="preserve">2017/18Qualified teachers able to teach Welsh or through the medium of Welsh, but not doing so </v>
      </c>
      <c r="AT1" t="str">
        <f t="shared" ref="AT1" si="24">AT2&amp;AT5</f>
        <v xml:space="preserve">2017/18Not qualified to teach Welsh or through the medium of Welsh. </v>
      </c>
      <c r="AU1" t="str">
        <f>AU2&amp;AU4</f>
        <v xml:space="preserve">2017/18Total </v>
      </c>
      <c r="AV1" t="str">
        <f>AV2&amp;AV5</f>
        <v xml:space="preserve">2018/19Qualified teachers teaching Welsh as a first language </v>
      </c>
      <c r="AW1" t="str">
        <f t="shared" ref="AW1" si="25">AW2&amp;AW5</f>
        <v xml:space="preserve">2018/19Qualified teachers teaching Welsh as a second language only </v>
      </c>
      <c r="AX1" t="str">
        <f t="shared" ref="AX1" si="26">AX2&amp;AX5</f>
        <v xml:space="preserve">2018/19Qualified teachers teaching other subjects through the medium of Welsh </v>
      </c>
      <c r="AY1" t="str">
        <f t="shared" ref="AY1" si="27">AY2&amp;AY5</f>
        <v xml:space="preserve">2018/19Qualified teachers able to teach Welsh or through the medium of Welsh, but not doing so </v>
      </c>
      <c r="AZ1" t="str">
        <f t="shared" ref="AZ1" si="28">AZ2&amp;AZ5</f>
        <v xml:space="preserve">2018/19Not qualified to teach Welsh or through the medium of Welsh. </v>
      </c>
      <c r="BA1" t="str">
        <f>BA2&amp;BA4</f>
        <v xml:space="preserve">2018/19Total </v>
      </c>
      <c r="BB1" t="str">
        <f>BB2&amp;BB5</f>
        <v xml:space="preserve">2019/20Qualified teachers teaching Welsh as a first language </v>
      </c>
      <c r="BC1" t="str">
        <f t="shared" ref="BC1" si="29">BC2&amp;BC5</f>
        <v xml:space="preserve">2019/20Qualified teachers teaching Welsh as a second language only </v>
      </c>
      <c r="BD1" t="str">
        <f t="shared" ref="BD1" si="30">BD2&amp;BD5</f>
        <v xml:space="preserve">2019/20Qualified teachers teaching other subjects through the medium of Welsh </v>
      </c>
      <c r="BE1" t="str">
        <f t="shared" ref="BE1" si="31">BE2&amp;BE5</f>
        <v xml:space="preserve">2019/20Qualified teachers able to teach Welsh or through the medium of Welsh, but not doing so </v>
      </c>
      <c r="BF1" t="str">
        <f t="shared" ref="BF1" si="32">BF2&amp;BF5</f>
        <v xml:space="preserve">2019/20Not qualified to teach Welsh or through the medium of Welsh. </v>
      </c>
      <c r="BG1" t="str">
        <f>BG2&amp;BG4</f>
        <v xml:space="preserve">2019/20Total </v>
      </c>
      <c r="BH1" t="str">
        <f>BH2&amp;BH5</f>
        <v xml:space="preserve">2020/21Qualified teachers teaching Welsh as a first language </v>
      </c>
      <c r="BI1" t="str">
        <f t="shared" ref="BI1" si="33">BI2&amp;BI5</f>
        <v xml:space="preserve">2020/21Qualified teachers teaching Welsh as a second language only </v>
      </c>
      <c r="BJ1" t="str">
        <f t="shared" ref="BJ1" si="34">BJ2&amp;BJ5</f>
        <v xml:space="preserve">2020/21Qualified teachers teaching other subjects through the medium of Welsh </v>
      </c>
      <c r="BK1" t="str">
        <f t="shared" ref="BK1" si="35">BK2&amp;BK5</f>
        <v xml:space="preserve">2020/21Qualified teachers able to teach Welsh or through the medium of Welsh, but not doing so </v>
      </c>
      <c r="BL1" t="str">
        <f t="shared" ref="BL1" si="36">BL2&amp;BL5</f>
        <v xml:space="preserve">2020/21Not qualified to teach Welsh or through the medium of Welsh. </v>
      </c>
      <c r="BM1" t="str">
        <f>BM2&amp;BM4</f>
        <v xml:space="preserve">2020/21Total </v>
      </c>
      <c r="BN1" t="str">
        <f>BN2&amp;BN5</f>
        <v xml:space="preserve">2021/22Qualified teachers teaching Welsh as a first language </v>
      </c>
      <c r="BO1" t="str">
        <f t="shared" ref="BO1" si="37">BO2&amp;BO5</f>
        <v xml:space="preserve">2021/22Qualified teachers teaching Welsh as a second language only </v>
      </c>
      <c r="BP1" t="str">
        <f t="shared" ref="BP1" si="38">BP2&amp;BP5</f>
        <v xml:space="preserve">2021/22Qualified teachers teaching other subjects through the medium of Welsh </v>
      </c>
      <c r="BQ1" t="str">
        <f t="shared" ref="BQ1" si="39">BQ2&amp;BQ5</f>
        <v xml:space="preserve">2021/22Qualified teachers able to teach Welsh or through the medium of Welsh, but not doing so </v>
      </c>
      <c r="BR1" t="str">
        <f t="shared" ref="BR1" si="40">BR2&amp;BR5</f>
        <v xml:space="preserve">2021/22Not qualified to teach Welsh or through the medium of Welsh. </v>
      </c>
      <c r="BS1" t="str">
        <f>BS2&amp;BS4</f>
        <v xml:space="preserve">2021/22Total </v>
      </c>
      <c r="BT1" t="str">
        <f>BT2&amp;BT5</f>
        <v xml:space="preserve">2022/23Qualified teachers teaching Welsh as a first language </v>
      </c>
      <c r="BU1" t="str">
        <f t="shared" ref="BU1:BX1" si="41">BU2&amp;BU5</f>
        <v xml:space="preserve">2022/23Qualified teachers teaching Welsh as a second language only </v>
      </c>
      <c r="BV1" t="str">
        <f t="shared" si="41"/>
        <v xml:space="preserve">2022/23Qualified teachers teaching other subjects through the medium of Welsh </v>
      </c>
      <c r="BW1" t="str">
        <f t="shared" si="41"/>
        <v xml:space="preserve">2022/23Qualified teachers able to teach Welsh or through the medium of Welsh, but not doing so </v>
      </c>
      <c r="BX1" t="str">
        <f t="shared" si="41"/>
        <v xml:space="preserve">2022/23Not qualified to teach Welsh or through the medium of Welsh. </v>
      </c>
      <c r="BY1" t="str">
        <f>BY2&amp;BY4</f>
        <v xml:space="preserve">2022/23Total </v>
      </c>
    </row>
    <row r="2" spans="1:77" x14ac:dyDescent="0.35">
      <c r="A2" t="s">
        <v>366</v>
      </c>
      <c r="B2" s="22" t="s">
        <v>371</v>
      </c>
      <c r="F2" t="s">
        <v>255</v>
      </c>
      <c r="G2" t="s">
        <v>255</v>
      </c>
      <c r="H2" t="s">
        <v>255</v>
      </c>
      <c r="I2" t="s">
        <v>255</v>
      </c>
      <c r="J2" t="s">
        <v>255</v>
      </c>
      <c r="K2" t="s">
        <v>255</v>
      </c>
      <c r="L2" t="s">
        <v>214</v>
      </c>
      <c r="M2" t="s">
        <v>214</v>
      </c>
      <c r="N2" t="s">
        <v>214</v>
      </c>
      <c r="O2" t="s">
        <v>214</v>
      </c>
      <c r="P2" t="s">
        <v>214</v>
      </c>
      <c r="Q2" t="s">
        <v>214</v>
      </c>
      <c r="R2" t="s">
        <v>215</v>
      </c>
      <c r="S2" t="s">
        <v>215</v>
      </c>
      <c r="T2" t="s">
        <v>215</v>
      </c>
      <c r="U2" t="s">
        <v>215</v>
      </c>
      <c r="V2" t="s">
        <v>215</v>
      </c>
      <c r="W2" t="s">
        <v>215</v>
      </c>
      <c r="X2" t="s">
        <v>216</v>
      </c>
      <c r="Y2" t="s">
        <v>216</v>
      </c>
      <c r="Z2" t="s">
        <v>216</v>
      </c>
      <c r="AA2" t="s">
        <v>216</v>
      </c>
      <c r="AB2" t="s">
        <v>216</v>
      </c>
      <c r="AC2" t="s">
        <v>216</v>
      </c>
      <c r="AD2" t="s">
        <v>209</v>
      </c>
      <c r="AE2" t="s">
        <v>209</v>
      </c>
      <c r="AF2" t="s">
        <v>209</v>
      </c>
      <c r="AG2" t="s">
        <v>209</v>
      </c>
      <c r="AH2" t="s">
        <v>209</v>
      </c>
      <c r="AI2" t="s">
        <v>209</v>
      </c>
      <c r="AJ2" t="s">
        <v>210</v>
      </c>
      <c r="AK2" t="s">
        <v>210</v>
      </c>
      <c r="AL2" t="s">
        <v>210</v>
      </c>
      <c r="AM2" t="s">
        <v>210</v>
      </c>
      <c r="AN2" t="s">
        <v>210</v>
      </c>
      <c r="AO2" t="s">
        <v>210</v>
      </c>
      <c r="AP2" t="s">
        <v>211</v>
      </c>
      <c r="AQ2" t="s">
        <v>211</v>
      </c>
      <c r="AR2" t="s">
        <v>211</v>
      </c>
      <c r="AS2" t="s">
        <v>211</v>
      </c>
      <c r="AT2" t="s">
        <v>211</v>
      </c>
      <c r="AU2" t="s">
        <v>211</v>
      </c>
      <c r="AV2" t="s">
        <v>212</v>
      </c>
      <c r="AW2" t="s">
        <v>212</v>
      </c>
      <c r="AX2" t="s">
        <v>212</v>
      </c>
      <c r="AY2" t="s">
        <v>212</v>
      </c>
      <c r="AZ2" t="s">
        <v>212</v>
      </c>
      <c r="BA2" t="s">
        <v>212</v>
      </c>
      <c r="BB2" t="s">
        <v>213</v>
      </c>
      <c r="BC2" t="s">
        <v>213</v>
      </c>
      <c r="BD2" t="s">
        <v>213</v>
      </c>
      <c r="BE2" t="s">
        <v>213</v>
      </c>
      <c r="BF2" t="s">
        <v>213</v>
      </c>
      <c r="BG2" t="s">
        <v>213</v>
      </c>
      <c r="BH2" t="s">
        <v>256</v>
      </c>
      <c r="BI2" t="s">
        <v>256</v>
      </c>
      <c r="BJ2" t="s">
        <v>256</v>
      </c>
      <c r="BK2" t="s">
        <v>256</v>
      </c>
      <c r="BL2" t="s">
        <v>256</v>
      </c>
      <c r="BM2" t="s">
        <v>256</v>
      </c>
      <c r="BN2" t="s">
        <v>275</v>
      </c>
      <c r="BO2" t="s">
        <v>275</v>
      </c>
      <c r="BP2" t="s">
        <v>275</v>
      </c>
      <c r="BQ2" t="s">
        <v>275</v>
      </c>
      <c r="BR2" t="s">
        <v>275</v>
      </c>
      <c r="BS2" t="s">
        <v>275</v>
      </c>
      <c r="BT2" t="s">
        <v>364</v>
      </c>
      <c r="BU2" t="s">
        <v>364</v>
      </c>
      <c r="BV2" t="s">
        <v>364</v>
      </c>
      <c r="BW2" t="s">
        <v>364</v>
      </c>
      <c r="BX2" t="s">
        <v>364</v>
      </c>
      <c r="BY2" t="s">
        <v>364</v>
      </c>
    </row>
    <row r="3" spans="1:77" ht="85" x14ac:dyDescent="0.35">
      <c r="B3" s="88" t="s">
        <v>370</v>
      </c>
      <c r="F3" t="s">
        <v>222</v>
      </c>
      <c r="L3" t="s">
        <v>223</v>
      </c>
      <c r="R3" t="s">
        <v>224</v>
      </c>
      <c r="X3" t="s">
        <v>225</v>
      </c>
      <c r="AD3" t="s">
        <v>226</v>
      </c>
      <c r="AJ3" t="s">
        <v>227</v>
      </c>
      <c r="AP3" t="s">
        <v>228</v>
      </c>
      <c r="AV3" t="s">
        <v>229</v>
      </c>
      <c r="BB3" t="s">
        <v>230</v>
      </c>
      <c r="BH3" t="s">
        <v>231</v>
      </c>
      <c r="BN3" t="s">
        <v>334</v>
      </c>
      <c r="BT3" t="s">
        <v>364</v>
      </c>
    </row>
    <row r="4" spans="1:77" x14ac:dyDescent="0.35">
      <c r="F4" t="s">
        <v>86</v>
      </c>
      <c r="G4" t="s">
        <v>92</v>
      </c>
      <c r="H4" t="s">
        <v>92</v>
      </c>
      <c r="I4" t="s">
        <v>92</v>
      </c>
      <c r="J4" t="s">
        <v>92</v>
      </c>
      <c r="K4" t="s">
        <v>86</v>
      </c>
      <c r="L4" t="s">
        <v>86</v>
      </c>
      <c r="M4" t="s">
        <v>92</v>
      </c>
      <c r="N4" t="s">
        <v>92</v>
      </c>
      <c r="O4" t="s">
        <v>92</v>
      </c>
      <c r="P4" t="s">
        <v>92</v>
      </c>
      <c r="Q4" t="s">
        <v>86</v>
      </c>
      <c r="R4" t="s">
        <v>86</v>
      </c>
      <c r="S4" t="s">
        <v>92</v>
      </c>
      <c r="T4" t="s">
        <v>92</v>
      </c>
      <c r="U4" t="s">
        <v>92</v>
      </c>
      <c r="V4" t="s">
        <v>92</v>
      </c>
      <c r="W4" t="s">
        <v>86</v>
      </c>
      <c r="X4" t="s">
        <v>86</v>
      </c>
      <c r="Y4" t="s">
        <v>92</v>
      </c>
      <c r="Z4" t="s">
        <v>92</v>
      </c>
      <c r="AA4" t="s">
        <v>92</v>
      </c>
      <c r="AB4" t="s">
        <v>92</v>
      </c>
      <c r="AC4" t="s">
        <v>86</v>
      </c>
      <c r="AD4" t="s">
        <v>86</v>
      </c>
      <c r="AE4" t="s">
        <v>92</v>
      </c>
      <c r="AF4" t="s">
        <v>92</v>
      </c>
      <c r="AG4" t="s">
        <v>92</v>
      </c>
      <c r="AH4" t="s">
        <v>92</v>
      </c>
      <c r="AI4" t="s">
        <v>86</v>
      </c>
      <c r="AJ4" t="s">
        <v>86</v>
      </c>
      <c r="AK4" t="s">
        <v>92</v>
      </c>
      <c r="AL4" t="s">
        <v>92</v>
      </c>
      <c r="AM4" t="s">
        <v>92</v>
      </c>
      <c r="AN4" t="s">
        <v>92</v>
      </c>
      <c r="AO4" t="s">
        <v>86</v>
      </c>
      <c r="AP4" t="s">
        <v>86</v>
      </c>
      <c r="AQ4" t="s">
        <v>92</v>
      </c>
      <c r="AR4" t="s">
        <v>92</v>
      </c>
      <c r="AS4" t="s">
        <v>92</v>
      </c>
      <c r="AT4" t="s">
        <v>92</v>
      </c>
      <c r="AU4" t="s">
        <v>86</v>
      </c>
      <c r="AV4" t="s">
        <v>86</v>
      </c>
      <c r="AW4" t="s">
        <v>92</v>
      </c>
      <c r="AX4" t="s">
        <v>92</v>
      </c>
      <c r="AY4" t="s">
        <v>92</v>
      </c>
      <c r="AZ4" t="s">
        <v>92</v>
      </c>
      <c r="BA4" t="s">
        <v>86</v>
      </c>
      <c r="BB4" t="s">
        <v>86</v>
      </c>
      <c r="BC4" t="s">
        <v>92</v>
      </c>
      <c r="BD4" t="s">
        <v>92</v>
      </c>
      <c r="BE4" t="s">
        <v>92</v>
      </c>
      <c r="BF4" t="s">
        <v>92</v>
      </c>
      <c r="BG4" t="s">
        <v>86</v>
      </c>
      <c r="BH4" t="s">
        <v>86</v>
      </c>
      <c r="BI4" t="s">
        <v>92</v>
      </c>
      <c r="BJ4" t="s">
        <v>92</v>
      </c>
      <c r="BK4" t="s">
        <v>92</v>
      </c>
      <c r="BL4" t="s">
        <v>92</v>
      </c>
      <c r="BM4" t="s">
        <v>86</v>
      </c>
      <c r="BN4" t="s">
        <v>86</v>
      </c>
      <c r="BO4" t="s">
        <v>92</v>
      </c>
      <c r="BP4" t="s">
        <v>92</v>
      </c>
      <c r="BQ4" t="s">
        <v>92</v>
      </c>
      <c r="BR4" t="s">
        <v>92</v>
      </c>
      <c r="BS4" t="s">
        <v>86</v>
      </c>
      <c r="BT4" t="s">
        <v>86</v>
      </c>
      <c r="BU4" t="s">
        <v>92</v>
      </c>
      <c r="BV4" t="s">
        <v>92</v>
      </c>
      <c r="BW4" t="s">
        <v>92</v>
      </c>
      <c r="BX4" t="s">
        <v>92</v>
      </c>
      <c r="BY4" t="s">
        <v>86</v>
      </c>
    </row>
    <row r="5" spans="1:77" x14ac:dyDescent="0.35">
      <c r="F5" t="s">
        <v>109</v>
      </c>
      <c r="G5" t="s">
        <v>113</v>
      </c>
      <c r="H5" t="s">
        <v>110</v>
      </c>
      <c r="I5" t="s">
        <v>111</v>
      </c>
      <c r="J5" t="s">
        <v>112</v>
      </c>
      <c r="K5" t="s">
        <v>92</v>
      </c>
      <c r="L5" t="s">
        <v>109</v>
      </c>
      <c r="M5" t="s">
        <v>113</v>
      </c>
      <c r="N5" t="s">
        <v>110</v>
      </c>
      <c r="O5" t="s">
        <v>111</v>
      </c>
      <c r="P5" t="s">
        <v>112</v>
      </c>
      <c r="Q5" t="s">
        <v>92</v>
      </c>
      <c r="R5" t="s">
        <v>109</v>
      </c>
      <c r="S5" t="s">
        <v>113</v>
      </c>
      <c r="T5" t="s">
        <v>110</v>
      </c>
      <c r="U5" t="s">
        <v>111</v>
      </c>
      <c r="V5" t="s">
        <v>112</v>
      </c>
      <c r="W5" t="s">
        <v>92</v>
      </c>
      <c r="X5" t="s">
        <v>109</v>
      </c>
      <c r="Y5" t="s">
        <v>113</v>
      </c>
      <c r="Z5" t="s">
        <v>110</v>
      </c>
      <c r="AA5" t="s">
        <v>111</v>
      </c>
      <c r="AB5" t="s">
        <v>112</v>
      </c>
      <c r="AC5" t="s">
        <v>92</v>
      </c>
      <c r="AD5" t="s">
        <v>109</v>
      </c>
      <c r="AE5" t="s">
        <v>113</v>
      </c>
      <c r="AF5" t="s">
        <v>110</v>
      </c>
      <c r="AG5" t="s">
        <v>111</v>
      </c>
      <c r="AH5" t="s">
        <v>112</v>
      </c>
      <c r="AI5" t="s">
        <v>92</v>
      </c>
      <c r="AJ5" t="s">
        <v>109</v>
      </c>
      <c r="AK5" t="s">
        <v>113</v>
      </c>
      <c r="AL5" t="s">
        <v>110</v>
      </c>
      <c r="AM5" t="s">
        <v>111</v>
      </c>
      <c r="AN5" t="s">
        <v>112</v>
      </c>
      <c r="AO5" t="s">
        <v>92</v>
      </c>
      <c r="AP5" t="s">
        <v>109</v>
      </c>
      <c r="AQ5" t="s">
        <v>113</v>
      </c>
      <c r="AR5" t="s">
        <v>110</v>
      </c>
      <c r="AS5" t="s">
        <v>111</v>
      </c>
      <c r="AT5" t="s">
        <v>112</v>
      </c>
      <c r="AU5" t="s">
        <v>92</v>
      </c>
      <c r="AV5" t="s">
        <v>109</v>
      </c>
      <c r="AW5" t="s">
        <v>113</v>
      </c>
      <c r="AX5" t="s">
        <v>110</v>
      </c>
      <c r="AY5" t="s">
        <v>111</v>
      </c>
      <c r="AZ5" t="s">
        <v>112</v>
      </c>
      <c r="BA5" t="s">
        <v>92</v>
      </c>
      <c r="BB5" t="s">
        <v>109</v>
      </c>
      <c r="BC5" t="s">
        <v>113</v>
      </c>
      <c r="BD5" t="s">
        <v>110</v>
      </c>
      <c r="BE5" t="s">
        <v>111</v>
      </c>
      <c r="BF5" t="s">
        <v>112</v>
      </c>
      <c r="BG5" t="s">
        <v>92</v>
      </c>
      <c r="BH5" t="s">
        <v>109</v>
      </c>
      <c r="BI5" t="s">
        <v>113</v>
      </c>
      <c r="BJ5" t="s">
        <v>110</v>
      </c>
      <c r="BK5" t="s">
        <v>111</v>
      </c>
      <c r="BL5" t="s">
        <v>112</v>
      </c>
      <c r="BM5" t="s">
        <v>92</v>
      </c>
      <c r="BN5" t="s">
        <v>109</v>
      </c>
      <c r="BO5" t="s">
        <v>113</v>
      </c>
      <c r="BP5" t="s">
        <v>110</v>
      </c>
      <c r="BQ5" t="s">
        <v>111</v>
      </c>
      <c r="BR5" t="s">
        <v>112</v>
      </c>
      <c r="BS5" t="s">
        <v>92</v>
      </c>
      <c r="BT5" t="s">
        <v>109</v>
      </c>
      <c r="BU5" t="s">
        <v>113</v>
      </c>
      <c r="BV5" t="s">
        <v>110</v>
      </c>
      <c r="BW5" t="s">
        <v>111</v>
      </c>
      <c r="BX5" t="s">
        <v>112</v>
      </c>
      <c r="BY5" t="s">
        <v>92</v>
      </c>
    </row>
    <row r="6" spans="1:77" x14ac:dyDescent="0.35">
      <c r="A6" t="s">
        <v>93</v>
      </c>
      <c r="B6" t="str">
        <f>INDEX(Lookups!$B$2:$I$24,MATCH(A6,Lookups!$D$2:$D$24,0),1)</f>
        <v>Cymru</v>
      </c>
      <c r="C6" t="s">
        <v>232</v>
      </c>
      <c r="F6">
        <v>3255</v>
      </c>
      <c r="G6">
        <v>9730</v>
      </c>
      <c r="H6">
        <v>1970</v>
      </c>
      <c r="I6">
        <v>980</v>
      </c>
      <c r="J6">
        <v>9370</v>
      </c>
      <c r="K6">
        <v>25310</v>
      </c>
      <c r="L6">
        <v>3275</v>
      </c>
      <c r="M6">
        <v>9810</v>
      </c>
      <c r="N6">
        <v>2160</v>
      </c>
      <c r="O6">
        <v>920</v>
      </c>
      <c r="P6">
        <v>9350</v>
      </c>
      <c r="Q6">
        <v>25515</v>
      </c>
      <c r="R6">
        <v>3395</v>
      </c>
      <c r="S6">
        <v>9925</v>
      </c>
      <c r="T6">
        <v>2110</v>
      </c>
      <c r="U6">
        <v>825</v>
      </c>
      <c r="V6">
        <v>9235</v>
      </c>
      <c r="W6">
        <v>25485</v>
      </c>
      <c r="X6">
        <v>3250</v>
      </c>
      <c r="Y6">
        <v>9940</v>
      </c>
      <c r="Z6">
        <v>2120</v>
      </c>
      <c r="AA6">
        <v>885</v>
      </c>
      <c r="AB6">
        <v>8995</v>
      </c>
      <c r="AC6">
        <v>25190</v>
      </c>
      <c r="AD6">
        <v>3380</v>
      </c>
      <c r="AE6">
        <v>9830</v>
      </c>
      <c r="AF6">
        <v>2045</v>
      </c>
      <c r="AG6">
        <v>680</v>
      </c>
      <c r="AH6">
        <v>8940</v>
      </c>
      <c r="AI6">
        <v>24875</v>
      </c>
      <c r="AJ6">
        <v>3295</v>
      </c>
      <c r="AK6">
        <v>9950</v>
      </c>
      <c r="AL6">
        <v>2065</v>
      </c>
      <c r="AM6">
        <v>810</v>
      </c>
      <c r="AN6">
        <v>8515</v>
      </c>
      <c r="AO6">
        <v>24630</v>
      </c>
      <c r="AP6">
        <v>3190</v>
      </c>
      <c r="AQ6">
        <v>9795</v>
      </c>
      <c r="AR6">
        <v>2325</v>
      </c>
      <c r="AS6">
        <v>815</v>
      </c>
      <c r="AT6">
        <v>8430</v>
      </c>
      <c r="AU6">
        <v>24560</v>
      </c>
      <c r="AV6">
        <v>3220</v>
      </c>
      <c r="AW6">
        <v>9780</v>
      </c>
      <c r="AX6">
        <v>2190</v>
      </c>
      <c r="AY6">
        <v>940</v>
      </c>
      <c r="AZ6">
        <v>8120</v>
      </c>
      <c r="BA6">
        <v>24250</v>
      </c>
      <c r="BB6">
        <v>3215</v>
      </c>
      <c r="BC6">
        <v>9570</v>
      </c>
      <c r="BD6">
        <v>2280</v>
      </c>
      <c r="BE6">
        <v>945</v>
      </c>
      <c r="BF6">
        <v>8285</v>
      </c>
      <c r="BG6">
        <v>24290</v>
      </c>
      <c r="BH6">
        <v>3260</v>
      </c>
      <c r="BI6">
        <v>9480</v>
      </c>
      <c r="BJ6">
        <v>2285</v>
      </c>
      <c r="BK6">
        <v>935</v>
      </c>
      <c r="BL6">
        <v>8705</v>
      </c>
      <c r="BM6">
        <v>24670</v>
      </c>
      <c r="BN6">
        <v>3380</v>
      </c>
      <c r="BO6">
        <v>9815</v>
      </c>
      <c r="BP6">
        <v>2295</v>
      </c>
      <c r="BQ6">
        <v>870</v>
      </c>
      <c r="BR6">
        <v>8880</v>
      </c>
      <c r="BS6">
        <v>25245</v>
      </c>
      <c r="BT6">
        <v>3505</v>
      </c>
      <c r="BU6">
        <v>10035</v>
      </c>
      <c r="BV6">
        <v>2280</v>
      </c>
      <c r="BW6">
        <v>965</v>
      </c>
      <c r="BX6">
        <v>8750</v>
      </c>
      <c r="BY6">
        <v>25535</v>
      </c>
    </row>
    <row r="7" spans="1:77" x14ac:dyDescent="0.35">
      <c r="C7" t="s">
        <v>232</v>
      </c>
      <c r="D7" t="s">
        <v>359</v>
      </c>
      <c r="F7">
        <v>1215</v>
      </c>
      <c r="G7">
        <v>1765</v>
      </c>
      <c r="H7">
        <v>775</v>
      </c>
      <c r="I7">
        <v>270</v>
      </c>
      <c r="J7">
        <v>1680</v>
      </c>
      <c r="K7">
        <v>5705</v>
      </c>
      <c r="L7">
        <v>1250</v>
      </c>
      <c r="M7">
        <v>1750</v>
      </c>
      <c r="N7">
        <v>865</v>
      </c>
      <c r="O7">
        <v>220</v>
      </c>
      <c r="P7">
        <v>1695</v>
      </c>
      <c r="Q7">
        <v>5780</v>
      </c>
      <c r="R7">
        <v>1280</v>
      </c>
      <c r="S7">
        <v>1770</v>
      </c>
      <c r="T7">
        <v>825</v>
      </c>
      <c r="U7">
        <v>230</v>
      </c>
      <c r="V7">
        <v>1665</v>
      </c>
      <c r="W7">
        <v>5770</v>
      </c>
      <c r="X7">
        <v>1205</v>
      </c>
      <c r="Y7">
        <v>1820</v>
      </c>
      <c r="Z7">
        <v>795</v>
      </c>
      <c r="AA7">
        <v>265</v>
      </c>
      <c r="AB7">
        <v>1640</v>
      </c>
      <c r="AC7">
        <v>5720</v>
      </c>
      <c r="AD7">
        <v>1245</v>
      </c>
      <c r="AE7">
        <v>1850</v>
      </c>
      <c r="AF7">
        <v>860</v>
      </c>
      <c r="AG7">
        <v>170</v>
      </c>
      <c r="AH7">
        <v>1570</v>
      </c>
      <c r="AI7">
        <v>5695</v>
      </c>
      <c r="AJ7">
        <v>1260</v>
      </c>
      <c r="AK7">
        <v>1830</v>
      </c>
      <c r="AL7">
        <v>770</v>
      </c>
      <c r="AM7">
        <v>170</v>
      </c>
      <c r="AN7">
        <v>1495</v>
      </c>
      <c r="AO7">
        <v>5530</v>
      </c>
      <c r="AP7">
        <v>1245</v>
      </c>
      <c r="AQ7">
        <v>1775</v>
      </c>
      <c r="AR7">
        <v>855</v>
      </c>
      <c r="AS7">
        <v>220</v>
      </c>
      <c r="AT7">
        <v>1460</v>
      </c>
      <c r="AU7">
        <v>5555</v>
      </c>
      <c r="AV7">
        <v>1225</v>
      </c>
      <c r="AW7">
        <v>1725</v>
      </c>
      <c r="AX7">
        <v>870</v>
      </c>
      <c r="AY7">
        <v>145</v>
      </c>
      <c r="AZ7">
        <v>1505</v>
      </c>
      <c r="BA7">
        <v>5470</v>
      </c>
      <c r="BB7">
        <v>1180</v>
      </c>
      <c r="BC7">
        <v>1715</v>
      </c>
      <c r="BD7">
        <v>910</v>
      </c>
      <c r="BE7">
        <v>245</v>
      </c>
      <c r="BF7">
        <v>1435</v>
      </c>
      <c r="BG7">
        <v>5485</v>
      </c>
      <c r="BH7">
        <v>1205</v>
      </c>
      <c r="BI7">
        <v>1685</v>
      </c>
      <c r="BJ7">
        <v>840</v>
      </c>
      <c r="BK7">
        <v>250</v>
      </c>
      <c r="BL7">
        <v>1550</v>
      </c>
      <c r="BM7">
        <v>5530</v>
      </c>
      <c r="BN7">
        <v>1230</v>
      </c>
      <c r="BO7">
        <v>1770</v>
      </c>
      <c r="BP7">
        <v>870</v>
      </c>
      <c r="BQ7">
        <v>235</v>
      </c>
      <c r="BR7">
        <v>1525</v>
      </c>
      <c r="BS7">
        <v>5635</v>
      </c>
      <c r="BT7">
        <v>1305</v>
      </c>
      <c r="BU7">
        <v>1845</v>
      </c>
      <c r="BV7">
        <v>825</v>
      </c>
      <c r="BW7">
        <v>295</v>
      </c>
      <c r="BX7">
        <v>1420</v>
      </c>
      <c r="BY7">
        <v>5690</v>
      </c>
    </row>
    <row r="8" spans="1:77" x14ac:dyDescent="0.35">
      <c r="A8" t="s">
        <v>94</v>
      </c>
      <c r="B8" t="str">
        <f>INDEX(Lookups!$B$2:$I$24,MATCH(A8,Lookups!$D$2:$D$24,0),1)</f>
        <v>Ynys Môn</v>
      </c>
      <c r="D8" t="s">
        <v>359</v>
      </c>
      <c r="E8" t="s">
        <v>233</v>
      </c>
      <c r="F8">
        <v>230</v>
      </c>
      <c r="G8">
        <v>70</v>
      </c>
      <c r="H8">
        <v>165</v>
      </c>
      <c r="I8">
        <v>20</v>
      </c>
      <c r="J8">
        <v>45</v>
      </c>
      <c r="K8">
        <v>525</v>
      </c>
      <c r="L8">
        <v>230</v>
      </c>
      <c r="M8">
        <v>65</v>
      </c>
      <c r="N8">
        <v>170</v>
      </c>
      <c r="O8">
        <v>15</v>
      </c>
      <c r="P8">
        <v>45</v>
      </c>
      <c r="Q8">
        <v>525</v>
      </c>
      <c r="R8">
        <v>225</v>
      </c>
      <c r="S8">
        <v>75</v>
      </c>
      <c r="T8">
        <v>165</v>
      </c>
      <c r="U8">
        <v>20</v>
      </c>
      <c r="V8">
        <v>50</v>
      </c>
      <c r="W8">
        <v>540</v>
      </c>
      <c r="X8">
        <v>240</v>
      </c>
      <c r="Y8">
        <v>65</v>
      </c>
      <c r="Z8">
        <v>160</v>
      </c>
      <c r="AA8">
        <v>20</v>
      </c>
      <c r="AB8">
        <v>50</v>
      </c>
      <c r="AC8">
        <v>535</v>
      </c>
      <c r="AD8">
        <v>240</v>
      </c>
      <c r="AE8">
        <v>75</v>
      </c>
      <c r="AF8">
        <v>160</v>
      </c>
      <c r="AG8">
        <v>15</v>
      </c>
      <c r="AH8">
        <v>45</v>
      </c>
      <c r="AI8">
        <v>535</v>
      </c>
      <c r="AJ8">
        <v>255</v>
      </c>
      <c r="AK8">
        <v>60</v>
      </c>
      <c r="AL8">
        <v>165</v>
      </c>
      <c r="AM8">
        <v>15</v>
      </c>
      <c r="AN8">
        <v>45</v>
      </c>
      <c r="AO8">
        <v>540</v>
      </c>
      <c r="AP8">
        <v>280</v>
      </c>
      <c r="AQ8">
        <v>30</v>
      </c>
      <c r="AR8">
        <v>155</v>
      </c>
      <c r="AS8">
        <v>15</v>
      </c>
      <c r="AT8">
        <v>45</v>
      </c>
      <c r="AU8">
        <v>530</v>
      </c>
      <c r="AV8">
        <v>280</v>
      </c>
      <c r="AW8">
        <v>30</v>
      </c>
      <c r="AX8">
        <v>155</v>
      </c>
      <c r="AY8">
        <v>15</v>
      </c>
      <c r="AZ8">
        <v>40</v>
      </c>
      <c r="BA8">
        <v>525</v>
      </c>
      <c r="BB8">
        <v>270</v>
      </c>
      <c r="BC8">
        <v>25</v>
      </c>
      <c r="BD8">
        <v>150</v>
      </c>
      <c r="BE8">
        <v>20</v>
      </c>
      <c r="BF8">
        <v>40</v>
      </c>
      <c r="BG8">
        <v>515</v>
      </c>
      <c r="BH8">
        <v>270</v>
      </c>
      <c r="BI8">
        <v>30</v>
      </c>
      <c r="BJ8">
        <v>155</v>
      </c>
      <c r="BK8">
        <v>20</v>
      </c>
      <c r="BL8">
        <v>40</v>
      </c>
      <c r="BM8">
        <v>515</v>
      </c>
      <c r="BN8">
        <v>280</v>
      </c>
      <c r="BO8">
        <v>25</v>
      </c>
      <c r="BP8">
        <v>160</v>
      </c>
      <c r="BQ8">
        <v>25</v>
      </c>
      <c r="BR8">
        <v>35</v>
      </c>
      <c r="BS8">
        <v>525</v>
      </c>
      <c r="BT8">
        <v>285</v>
      </c>
      <c r="BU8">
        <v>25</v>
      </c>
      <c r="BV8">
        <v>175</v>
      </c>
      <c r="BW8">
        <v>20</v>
      </c>
      <c r="BX8">
        <v>45</v>
      </c>
      <c r="BY8">
        <v>545</v>
      </c>
    </row>
    <row r="9" spans="1:77" x14ac:dyDescent="0.35">
      <c r="A9" t="s">
        <v>58</v>
      </c>
      <c r="B9" t="str">
        <f>INDEX(Lookups!$B$2:$I$24,MATCH(A9,Lookups!$D$2:$D$24,0),1)</f>
        <v>Gwynedd</v>
      </c>
      <c r="E9" t="s">
        <v>234</v>
      </c>
      <c r="F9">
        <v>555</v>
      </c>
      <c r="G9">
        <v>10</v>
      </c>
      <c r="H9">
        <v>315</v>
      </c>
      <c r="I9">
        <v>45</v>
      </c>
      <c r="J9">
        <v>75</v>
      </c>
      <c r="K9">
        <v>1005</v>
      </c>
      <c r="L9">
        <v>565</v>
      </c>
      <c r="M9">
        <v>5</v>
      </c>
      <c r="N9">
        <v>330</v>
      </c>
      <c r="O9">
        <v>45</v>
      </c>
      <c r="P9">
        <v>70</v>
      </c>
      <c r="Q9">
        <v>1015</v>
      </c>
      <c r="R9">
        <v>570</v>
      </c>
      <c r="S9">
        <v>10</v>
      </c>
      <c r="T9">
        <v>330</v>
      </c>
      <c r="U9">
        <v>35</v>
      </c>
      <c r="V9">
        <v>75</v>
      </c>
      <c r="W9">
        <v>1025</v>
      </c>
      <c r="X9">
        <v>565</v>
      </c>
      <c r="Y9">
        <v>10</v>
      </c>
      <c r="Z9">
        <v>315</v>
      </c>
      <c r="AA9">
        <v>40</v>
      </c>
      <c r="AB9">
        <v>75</v>
      </c>
      <c r="AC9">
        <v>1010</v>
      </c>
      <c r="AD9">
        <v>550</v>
      </c>
      <c r="AE9">
        <v>15</v>
      </c>
      <c r="AF9">
        <v>335</v>
      </c>
      <c r="AG9">
        <v>30</v>
      </c>
      <c r="AH9">
        <v>65</v>
      </c>
      <c r="AI9">
        <v>995</v>
      </c>
      <c r="AJ9">
        <v>540</v>
      </c>
      <c r="AK9">
        <v>15</v>
      </c>
      <c r="AL9">
        <v>310</v>
      </c>
      <c r="AM9">
        <v>25</v>
      </c>
      <c r="AN9">
        <v>65</v>
      </c>
      <c r="AO9">
        <v>955</v>
      </c>
      <c r="AP9">
        <v>545</v>
      </c>
      <c r="AQ9">
        <v>15</v>
      </c>
      <c r="AR9">
        <v>305</v>
      </c>
      <c r="AS9">
        <v>30</v>
      </c>
      <c r="AT9">
        <v>60</v>
      </c>
      <c r="AU9">
        <v>950</v>
      </c>
      <c r="AV9">
        <v>540</v>
      </c>
      <c r="AW9">
        <v>15</v>
      </c>
      <c r="AX9">
        <v>300</v>
      </c>
      <c r="AY9">
        <v>10</v>
      </c>
      <c r="AZ9">
        <v>80</v>
      </c>
      <c r="BA9">
        <v>945</v>
      </c>
      <c r="BB9">
        <v>530</v>
      </c>
      <c r="BC9">
        <v>10</v>
      </c>
      <c r="BD9">
        <v>315</v>
      </c>
      <c r="BE9">
        <v>35</v>
      </c>
      <c r="BF9">
        <v>55</v>
      </c>
      <c r="BG9">
        <v>940</v>
      </c>
      <c r="BH9">
        <v>520</v>
      </c>
      <c r="BI9">
        <v>10</v>
      </c>
      <c r="BJ9">
        <v>320</v>
      </c>
      <c r="BK9">
        <v>50</v>
      </c>
      <c r="BL9">
        <v>65</v>
      </c>
      <c r="BM9">
        <v>965</v>
      </c>
      <c r="BN9">
        <v>595</v>
      </c>
      <c r="BO9">
        <v>25</v>
      </c>
      <c r="BP9">
        <v>290</v>
      </c>
      <c r="BQ9">
        <v>30</v>
      </c>
      <c r="BR9">
        <v>70</v>
      </c>
      <c r="BS9">
        <v>1015</v>
      </c>
      <c r="BT9">
        <v>550</v>
      </c>
      <c r="BU9">
        <v>15</v>
      </c>
      <c r="BV9">
        <v>350</v>
      </c>
      <c r="BW9">
        <v>55</v>
      </c>
      <c r="BX9">
        <v>65</v>
      </c>
      <c r="BY9">
        <v>1035</v>
      </c>
    </row>
    <row r="10" spans="1:77" x14ac:dyDescent="0.35">
      <c r="A10" t="s">
        <v>59</v>
      </c>
      <c r="B10" t="str">
        <f>INDEX(Lookups!$B$2:$I$24,MATCH(A10,Lookups!$D$2:$D$24,0),1)</f>
        <v>Conwy</v>
      </c>
      <c r="E10" t="s">
        <v>235</v>
      </c>
      <c r="F10">
        <v>135</v>
      </c>
      <c r="G10">
        <v>245</v>
      </c>
      <c r="H10">
        <v>125</v>
      </c>
      <c r="I10">
        <v>90</v>
      </c>
      <c r="J10">
        <v>320</v>
      </c>
      <c r="K10">
        <v>920</v>
      </c>
      <c r="L10">
        <v>150</v>
      </c>
      <c r="M10">
        <v>205</v>
      </c>
      <c r="N10">
        <v>185</v>
      </c>
      <c r="O10">
        <v>40</v>
      </c>
      <c r="P10">
        <v>355</v>
      </c>
      <c r="Q10">
        <v>935</v>
      </c>
      <c r="R10">
        <v>160</v>
      </c>
      <c r="S10">
        <v>225</v>
      </c>
      <c r="T10">
        <v>180</v>
      </c>
      <c r="U10">
        <v>35</v>
      </c>
      <c r="V10">
        <v>345</v>
      </c>
      <c r="W10">
        <v>940</v>
      </c>
      <c r="X10">
        <v>150</v>
      </c>
      <c r="Y10">
        <v>205</v>
      </c>
      <c r="Z10">
        <v>155</v>
      </c>
      <c r="AA10">
        <v>75</v>
      </c>
      <c r="AB10">
        <v>320</v>
      </c>
      <c r="AC10">
        <v>905</v>
      </c>
      <c r="AD10">
        <v>160</v>
      </c>
      <c r="AE10">
        <v>205</v>
      </c>
      <c r="AF10">
        <v>190</v>
      </c>
      <c r="AG10">
        <v>35</v>
      </c>
      <c r="AH10">
        <v>340</v>
      </c>
      <c r="AI10">
        <v>925</v>
      </c>
      <c r="AJ10">
        <v>140</v>
      </c>
      <c r="AK10">
        <v>240</v>
      </c>
      <c r="AL10">
        <v>165</v>
      </c>
      <c r="AM10">
        <v>50</v>
      </c>
      <c r="AN10">
        <v>315</v>
      </c>
      <c r="AO10">
        <v>905</v>
      </c>
      <c r="AP10">
        <v>150</v>
      </c>
      <c r="AQ10">
        <v>190</v>
      </c>
      <c r="AR10">
        <v>195</v>
      </c>
      <c r="AS10">
        <v>55</v>
      </c>
      <c r="AT10">
        <v>320</v>
      </c>
      <c r="AU10">
        <v>910</v>
      </c>
      <c r="AV10">
        <v>155</v>
      </c>
      <c r="AW10">
        <v>165</v>
      </c>
      <c r="AX10">
        <v>205</v>
      </c>
      <c r="AY10">
        <v>50</v>
      </c>
      <c r="AZ10">
        <v>325</v>
      </c>
      <c r="BA10">
        <v>900</v>
      </c>
      <c r="BB10">
        <v>125</v>
      </c>
      <c r="BC10">
        <v>175</v>
      </c>
      <c r="BD10">
        <v>225</v>
      </c>
      <c r="BE10">
        <v>65</v>
      </c>
      <c r="BF10">
        <v>290</v>
      </c>
      <c r="BG10">
        <v>885</v>
      </c>
      <c r="BH10">
        <v>145</v>
      </c>
      <c r="BI10">
        <v>205</v>
      </c>
      <c r="BJ10">
        <v>165</v>
      </c>
      <c r="BK10">
        <v>55</v>
      </c>
      <c r="BL10">
        <v>305</v>
      </c>
      <c r="BM10">
        <v>875</v>
      </c>
      <c r="BN10">
        <v>125</v>
      </c>
      <c r="BO10">
        <v>240</v>
      </c>
      <c r="BP10">
        <v>180</v>
      </c>
      <c r="BQ10">
        <v>60</v>
      </c>
      <c r="BR10">
        <v>295</v>
      </c>
      <c r="BS10">
        <v>900</v>
      </c>
      <c r="BT10">
        <v>145</v>
      </c>
      <c r="BU10">
        <v>245</v>
      </c>
      <c r="BV10">
        <v>140</v>
      </c>
      <c r="BW10">
        <v>55</v>
      </c>
      <c r="BX10">
        <v>300</v>
      </c>
      <c r="BY10">
        <v>885</v>
      </c>
    </row>
    <row r="11" spans="1:77" x14ac:dyDescent="0.35">
      <c r="A11" t="s">
        <v>95</v>
      </c>
      <c r="B11" t="str">
        <f>INDEX(Lookups!$B$2:$I$24,MATCH(A11,Lookups!$D$2:$D$24,0),1)</f>
        <v>Sir Ddinbych</v>
      </c>
      <c r="E11" t="s">
        <v>236</v>
      </c>
      <c r="F11">
        <v>185</v>
      </c>
      <c r="G11">
        <v>305</v>
      </c>
      <c r="H11">
        <v>70</v>
      </c>
      <c r="I11">
        <v>35</v>
      </c>
      <c r="J11">
        <v>300</v>
      </c>
      <c r="K11">
        <v>890</v>
      </c>
      <c r="L11">
        <v>195</v>
      </c>
      <c r="M11">
        <v>300</v>
      </c>
      <c r="N11">
        <v>80</v>
      </c>
      <c r="O11">
        <v>40</v>
      </c>
      <c r="P11">
        <v>290</v>
      </c>
      <c r="Q11">
        <v>910</v>
      </c>
      <c r="R11">
        <v>200</v>
      </c>
      <c r="S11">
        <v>295</v>
      </c>
      <c r="T11">
        <v>60</v>
      </c>
      <c r="U11">
        <v>45</v>
      </c>
      <c r="V11">
        <v>290</v>
      </c>
      <c r="W11">
        <v>885</v>
      </c>
      <c r="X11">
        <v>145</v>
      </c>
      <c r="Y11">
        <v>370</v>
      </c>
      <c r="Z11">
        <v>45</v>
      </c>
      <c r="AA11">
        <v>45</v>
      </c>
      <c r="AB11">
        <v>290</v>
      </c>
      <c r="AC11">
        <v>895</v>
      </c>
      <c r="AD11">
        <v>190</v>
      </c>
      <c r="AE11">
        <v>305</v>
      </c>
      <c r="AF11">
        <v>60</v>
      </c>
      <c r="AG11">
        <v>25</v>
      </c>
      <c r="AH11">
        <v>290</v>
      </c>
      <c r="AI11">
        <v>870</v>
      </c>
      <c r="AJ11">
        <v>200</v>
      </c>
      <c r="AK11">
        <v>290</v>
      </c>
      <c r="AL11">
        <v>40</v>
      </c>
      <c r="AM11">
        <v>25</v>
      </c>
      <c r="AN11">
        <v>280</v>
      </c>
      <c r="AO11">
        <v>840</v>
      </c>
      <c r="AP11">
        <v>140</v>
      </c>
      <c r="AQ11">
        <v>290</v>
      </c>
      <c r="AR11">
        <v>110</v>
      </c>
      <c r="AS11">
        <v>20</v>
      </c>
      <c r="AT11">
        <v>260</v>
      </c>
      <c r="AU11">
        <v>825</v>
      </c>
      <c r="AV11">
        <v>140</v>
      </c>
      <c r="AW11">
        <v>280</v>
      </c>
      <c r="AX11">
        <v>105</v>
      </c>
      <c r="AY11">
        <v>25</v>
      </c>
      <c r="AZ11">
        <v>280</v>
      </c>
      <c r="BA11">
        <v>825</v>
      </c>
      <c r="BB11">
        <v>140</v>
      </c>
      <c r="BC11">
        <v>265</v>
      </c>
      <c r="BD11">
        <v>105</v>
      </c>
      <c r="BE11">
        <v>15</v>
      </c>
      <c r="BF11">
        <v>305</v>
      </c>
      <c r="BG11">
        <v>835</v>
      </c>
      <c r="BH11">
        <v>145</v>
      </c>
      <c r="BI11">
        <v>265</v>
      </c>
      <c r="BJ11">
        <v>105</v>
      </c>
      <c r="BK11">
        <v>35</v>
      </c>
      <c r="BL11">
        <v>305</v>
      </c>
      <c r="BM11">
        <v>855</v>
      </c>
      <c r="BN11">
        <v>130</v>
      </c>
      <c r="BO11">
        <v>295</v>
      </c>
      <c r="BP11">
        <v>115</v>
      </c>
      <c r="BQ11">
        <v>40</v>
      </c>
      <c r="BR11">
        <v>290</v>
      </c>
      <c r="BS11">
        <v>870</v>
      </c>
      <c r="BT11">
        <v>200</v>
      </c>
      <c r="BU11">
        <v>280</v>
      </c>
      <c r="BV11">
        <v>55</v>
      </c>
      <c r="BW11">
        <v>35</v>
      </c>
      <c r="BX11">
        <v>320</v>
      </c>
      <c r="BY11">
        <v>890</v>
      </c>
    </row>
    <row r="12" spans="1:77" x14ac:dyDescent="0.35">
      <c r="A12" t="s">
        <v>96</v>
      </c>
      <c r="B12" t="str">
        <f>INDEX(Lookups!$B$2:$I$24,MATCH(A12,Lookups!$D$2:$D$24,0),1)</f>
        <v>Sir y Fflint</v>
      </c>
      <c r="E12" t="s">
        <v>237</v>
      </c>
      <c r="F12">
        <v>50</v>
      </c>
      <c r="G12">
        <v>615</v>
      </c>
      <c r="H12">
        <v>35</v>
      </c>
      <c r="I12">
        <v>30</v>
      </c>
      <c r="J12">
        <v>570</v>
      </c>
      <c r="K12">
        <v>1295</v>
      </c>
      <c r="L12">
        <v>50</v>
      </c>
      <c r="M12">
        <v>630</v>
      </c>
      <c r="N12">
        <v>40</v>
      </c>
      <c r="O12">
        <v>25</v>
      </c>
      <c r="P12">
        <v>580</v>
      </c>
      <c r="Q12">
        <v>1320</v>
      </c>
      <c r="R12">
        <v>40</v>
      </c>
      <c r="S12">
        <v>625</v>
      </c>
      <c r="T12">
        <v>45</v>
      </c>
      <c r="U12">
        <v>35</v>
      </c>
      <c r="V12">
        <v>570</v>
      </c>
      <c r="W12">
        <v>1320</v>
      </c>
      <c r="X12">
        <v>35</v>
      </c>
      <c r="Y12">
        <v>635</v>
      </c>
      <c r="Z12">
        <v>50</v>
      </c>
      <c r="AA12">
        <v>30</v>
      </c>
      <c r="AB12">
        <v>565</v>
      </c>
      <c r="AC12">
        <v>1320</v>
      </c>
      <c r="AD12">
        <v>35</v>
      </c>
      <c r="AE12">
        <v>690</v>
      </c>
      <c r="AF12">
        <v>50</v>
      </c>
      <c r="AG12">
        <v>25</v>
      </c>
      <c r="AH12">
        <v>505</v>
      </c>
      <c r="AI12">
        <v>1300</v>
      </c>
      <c r="AJ12">
        <v>50</v>
      </c>
      <c r="AK12">
        <v>665</v>
      </c>
      <c r="AL12">
        <v>30</v>
      </c>
      <c r="AM12">
        <v>25</v>
      </c>
      <c r="AN12">
        <v>490</v>
      </c>
      <c r="AO12">
        <v>1260</v>
      </c>
      <c r="AP12">
        <v>50</v>
      </c>
      <c r="AQ12">
        <v>695</v>
      </c>
      <c r="AR12">
        <v>30</v>
      </c>
      <c r="AS12">
        <v>65</v>
      </c>
      <c r="AT12">
        <v>445</v>
      </c>
      <c r="AU12">
        <v>1285</v>
      </c>
      <c r="AV12">
        <v>30</v>
      </c>
      <c r="AW12">
        <v>685</v>
      </c>
      <c r="AX12">
        <v>50</v>
      </c>
      <c r="AY12">
        <v>20</v>
      </c>
      <c r="AZ12">
        <v>460</v>
      </c>
      <c r="BA12">
        <v>1245</v>
      </c>
      <c r="BB12">
        <v>35</v>
      </c>
      <c r="BC12">
        <v>685</v>
      </c>
      <c r="BD12">
        <v>50</v>
      </c>
      <c r="BE12">
        <v>30</v>
      </c>
      <c r="BF12">
        <v>465</v>
      </c>
      <c r="BG12">
        <v>1265</v>
      </c>
      <c r="BH12">
        <v>50</v>
      </c>
      <c r="BI12">
        <v>635</v>
      </c>
      <c r="BJ12">
        <v>30</v>
      </c>
      <c r="BK12">
        <v>40</v>
      </c>
      <c r="BL12">
        <v>510</v>
      </c>
      <c r="BM12">
        <v>1270</v>
      </c>
      <c r="BN12">
        <v>30</v>
      </c>
      <c r="BO12">
        <v>640</v>
      </c>
      <c r="BP12">
        <v>55</v>
      </c>
      <c r="BQ12">
        <v>40</v>
      </c>
      <c r="BR12">
        <v>515</v>
      </c>
      <c r="BS12">
        <v>1275</v>
      </c>
      <c r="BT12">
        <v>60</v>
      </c>
      <c r="BU12">
        <v>760</v>
      </c>
      <c r="BV12">
        <v>35</v>
      </c>
      <c r="BW12">
        <v>35</v>
      </c>
      <c r="BX12">
        <v>420</v>
      </c>
      <c r="BY12">
        <v>1305</v>
      </c>
    </row>
    <row r="13" spans="1:77" x14ac:dyDescent="0.35">
      <c r="A13" t="s">
        <v>97</v>
      </c>
      <c r="B13" t="str">
        <f>INDEX(Lookups!$B$2:$I$24,MATCH(A13,Lookups!$D$2:$D$24,0),1)</f>
        <v>Wrecsam</v>
      </c>
      <c r="E13" t="s">
        <v>238</v>
      </c>
      <c r="F13">
        <v>60</v>
      </c>
      <c r="G13">
        <v>525</v>
      </c>
      <c r="H13">
        <v>60</v>
      </c>
      <c r="I13">
        <v>55</v>
      </c>
      <c r="J13">
        <v>365</v>
      </c>
      <c r="K13">
        <v>1065</v>
      </c>
      <c r="L13">
        <v>60</v>
      </c>
      <c r="M13">
        <v>540</v>
      </c>
      <c r="N13">
        <v>60</v>
      </c>
      <c r="O13">
        <v>55</v>
      </c>
      <c r="P13">
        <v>360</v>
      </c>
      <c r="Q13">
        <v>1075</v>
      </c>
      <c r="R13">
        <v>85</v>
      </c>
      <c r="S13">
        <v>540</v>
      </c>
      <c r="T13">
        <v>45</v>
      </c>
      <c r="U13">
        <v>60</v>
      </c>
      <c r="V13">
        <v>330</v>
      </c>
      <c r="W13">
        <v>1060</v>
      </c>
      <c r="X13">
        <v>65</v>
      </c>
      <c r="Y13">
        <v>535</v>
      </c>
      <c r="Z13">
        <v>65</v>
      </c>
      <c r="AA13">
        <v>55</v>
      </c>
      <c r="AB13">
        <v>335</v>
      </c>
      <c r="AC13">
        <v>1055</v>
      </c>
      <c r="AD13">
        <v>70</v>
      </c>
      <c r="AE13">
        <v>560</v>
      </c>
      <c r="AF13">
        <v>65</v>
      </c>
      <c r="AG13">
        <v>40</v>
      </c>
      <c r="AH13">
        <v>330</v>
      </c>
      <c r="AI13">
        <v>1065</v>
      </c>
      <c r="AJ13">
        <v>75</v>
      </c>
      <c r="AK13">
        <v>565</v>
      </c>
      <c r="AL13">
        <v>60</v>
      </c>
      <c r="AM13">
        <v>30</v>
      </c>
      <c r="AN13">
        <v>300</v>
      </c>
      <c r="AO13">
        <v>1030</v>
      </c>
      <c r="AP13">
        <v>75</v>
      </c>
      <c r="AQ13">
        <v>560</v>
      </c>
      <c r="AR13">
        <v>60</v>
      </c>
      <c r="AS13">
        <v>35</v>
      </c>
      <c r="AT13">
        <v>330</v>
      </c>
      <c r="AU13">
        <v>1055</v>
      </c>
      <c r="AV13">
        <v>75</v>
      </c>
      <c r="AW13">
        <v>555</v>
      </c>
      <c r="AX13">
        <v>55</v>
      </c>
      <c r="AY13">
        <v>25</v>
      </c>
      <c r="AZ13">
        <v>315</v>
      </c>
      <c r="BA13">
        <v>1030</v>
      </c>
      <c r="BB13">
        <v>75</v>
      </c>
      <c r="BC13">
        <v>550</v>
      </c>
      <c r="BD13">
        <v>60</v>
      </c>
      <c r="BE13">
        <v>80</v>
      </c>
      <c r="BF13">
        <v>280</v>
      </c>
      <c r="BG13">
        <v>1045</v>
      </c>
      <c r="BH13">
        <v>75</v>
      </c>
      <c r="BI13">
        <v>540</v>
      </c>
      <c r="BJ13">
        <v>60</v>
      </c>
      <c r="BK13">
        <v>45</v>
      </c>
      <c r="BL13">
        <v>325</v>
      </c>
      <c r="BM13">
        <v>1050</v>
      </c>
      <c r="BN13">
        <v>70</v>
      </c>
      <c r="BO13">
        <v>550</v>
      </c>
      <c r="BP13">
        <v>70</v>
      </c>
      <c r="BQ13">
        <v>40</v>
      </c>
      <c r="BR13">
        <v>325</v>
      </c>
      <c r="BS13">
        <v>1050</v>
      </c>
      <c r="BT13">
        <v>65</v>
      </c>
      <c r="BU13">
        <v>520</v>
      </c>
      <c r="BV13">
        <v>70</v>
      </c>
      <c r="BW13">
        <v>100</v>
      </c>
      <c r="BX13">
        <v>270</v>
      </c>
      <c r="BY13">
        <v>1025</v>
      </c>
    </row>
    <row r="14" spans="1:77" x14ac:dyDescent="0.35">
      <c r="D14" t="s">
        <v>360</v>
      </c>
      <c r="F14">
        <v>1260</v>
      </c>
      <c r="G14">
        <v>2620</v>
      </c>
      <c r="H14">
        <v>625</v>
      </c>
      <c r="I14">
        <v>350</v>
      </c>
      <c r="J14">
        <v>2490</v>
      </c>
      <c r="K14">
        <v>7345</v>
      </c>
      <c r="L14">
        <v>1250</v>
      </c>
      <c r="M14">
        <v>2590</v>
      </c>
      <c r="N14">
        <v>665</v>
      </c>
      <c r="O14">
        <v>250</v>
      </c>
      <c r="P14">
        <v>2570</v>
      </c>
      <c r="Q14">
        <v>7320</v>
      </c>
      <c r="R14">
        <v>1320</v>
      </c>
      <c r="S14">
        <v>2615</v>
      </c>
      <c r="T14">
        <v>650</v>
      </c>
      <c r="U14">
        <v>240</v>
      </c>
      <c r="V14">
        <v>2475</v>
      </c>
      <c r="W14">
        <v>7300</v>
      </c>
      <c r="X14">
        <v>1250</v>
      </c>
      <c r="Y14">
        <v>2610</v>
      </c>
      <c r="Z14">
        <v>695</v>
      </c>
      <c r="AA14">
        <v>265</v>
      </c>
      <c r="AB14">
        <v>2385</v>
      </c>
      <c r="AC14">
        <v>7200</v>
      </c>
      <c r="AD14">
        <v>1185</v>
      </c>
      <c r="AE14">
        <v>2560</v>
      </c>
      <c r="AF14">
        <v>680</v>
      </c>
      <c r="AG14">
        <v>260</v>
      </c>
      <c r="AH14">
        <v>2340</v>
      </c>
      <c r="AI14">
        <v>7030</v>
      </c>
      <c r="AJ14">
        <v>1205</v>
      </c>
      <c r="AK14">
        <v>2540</v>
      </c>
      <c r="AL14">
        <v>680</v>
      </c>
      <c r="AM14">
        <v>230</v>
      </c>
      <c r="AN14">
        <v>2275</v>
      </c>
      <c r="AO14">
        <v>6925</v>
      </c>
      <c r="AP14">
        <v>1150</v>
      </c>
      <c r="AQ14">
        <v>2465</v>
      </c>
      <c r="AR14">
        <v>730</v>
      </c>
      <c r="AS14">
        <v>235</v>
      </c>
      <c r="AT14">
        <v>2265</v>
      </c>
      <c r="AU14">
        <v>6850</v>
      </c>
      <c r="AV14">
        <v>1145</v>
      </c>
      <c r="AW14">
        <v>2490</v>
      </c>
      <c r="AX14">
        <v>715</v>
      </c>
      <c r="AY14">
        <v>185</v>
      </c>
      <c r="AZ14">
        <v>2210</v>
      </c>
      <c r="BA14">
        <v>6750</v>
      </c>
      <c r="BB14">
        <v>1155</v>
      </c>
      <c r="BC14">
        <v>2410</v>
      </c>
      <c r="BD14">
        <v>760</v>
      </c>
      <c r="BE14">
        <v>260</v>
      </c>
      <c r="BF14">
        <v>2120</v>
      </c>
      <c r="BG14">
        <v>6705</v>
      </c>
      <c r="BH14">
        <v>1185</v>
      </c>
      <c r="BI14">
        <v>2435</v>
      </c>
      <c r="BJ14">
        <v>750</v>
      </c>
      <c r="BK14">
        <v>245</v>
      </c>
      <c r="BL14">
        <v>2155</v>
      </c>
      <c r="BM14">
        <v>6770</v>
      </c>
      <c r="BN14">
        <v>1200</v>
      </c>
      <c r="BO14">
        <v>2530</v>
      </c>
      <c r="BP14">
        <v>785</v>
      </c>
      <c r="BQ14">
        <v>235</v>
      </c>
      <c r="BR14">
        <v>2215</v>
      </c>
      <c r="BS14">
        <v>6960</v>
      </c>
      <c r="BT14">
        <v>1170</v>
      </c>
      <c r="BU14">
        <v>2525</v>
      </c>
      <c r="BV14">
        <v>850</v>
      </c>
      <c r="BW14">
        <v>270</v>
      </c>
      <c r="BX14">
        <v>2275</v>
      </c>
      <c r="BY14">
        <v>7095</v>
      </c>
    </row>
    <row r="15" spans="1:77" x14ac:dyDescent="0.35">
      <c r="A15" t="s">
        <v>77</v>
      </c>
      <c r="B15" t="str">
        <f>INDEX(Lookups!$B$2:$I$24,MATCH(A15,Lookups!$D$2:$D$24,0),1)</f>
        <v>Powys</v>
      </c>
      <c r="D15" t="s">
        <v>360</v>
      </c>
      <c r="E15" t="s">
        <v>239</v>
      </c>
      <c r="F15">
        <v>135</v>
      </c>
      <c r="G15">
        <v>460</v>
      </c>
      <c r="H15">
        <v>90</v>
      </c>
      <c r="I15">
        <v>70</v>
      </c>
      <c r="J15">
        <v>425</v>
      </c>
      <c r="K15">
        <v>1180</v>
      </c>
      <c r="L15">
        <v>130</v>
      </c>
      <c r="M15">
        <v>430</v>
      </c>
      <c r="N15">
        <v>95</v>
      </c>
      <c r="O15">
        <v>55</v>
      </c>
      <c r="P15">
        <v>445</v>
      </c>
      <c r="Q15">
        <v>1150</v>
      </c>
      <c r="R15">
        <v>135</v>
      </c>
      <c r="S15">
        <v>455</v>
      </c>
      <c r="T15">
        <v>90</v>
      </c>
      <c r="U15">
        <v>50</v>
      </c>
      <c r="V15">
        <v>405</v>
      </c>
      <c r="W15">
        <v>1135</v>
      </c>
      <c r="X15">
        <v>135</v>
      </c>
      <c r="Y15">
        <v>450</v>
      </c>
      <c r="Z15">
        <v>85</v>
      </c>
      <c r="AA15">
        <v>60</v>
      </c>
      <c r="AB15">
        <v>370</v>
      </c>
      <c r="AC15">
        <v>1100</v>
      </c>
      <c r="AD15">
        <v>125</v>
      </c>
      <c r="AE15">
        <v>425</v>
      </c>
      <c r="AF15">
        <v>90</v>
      </c>
      <c r="AG15">
        <v>55</v>
      </c>
      <c r="AH15">
        <v>375</v>
      </c>
      <c r="AI15">
        <v>1065</v>
      </c>
      <c r="AJ15">
        <v>120</v>
      </c>
      <c r="AK15">
        <v>405</v>
      </c>
      <c r="AL15">
        <v>85</v>
      </c>
      <c r="AM15">
        <v>55</v>
      </c>
      <c r="AN15">
        <v>380</v>
      </c>
      <c r="AO15">
        <v>1040</v>
      </c>
      <c r="AP15">
        <v>110</v>
      </c>
      <c r="AQ15">
        <v>405</v>
      </c>
      <c r="AR15">
        <v>90</v>
      </c>
      <c r="AS15">
        <v>55</v>
      </c>
      <c r="AT15">
        <v>365</v>
      </c>
      <c r="AU15">
        <v>1030</v>
      </c>
      <c r="AV15">
        <v>110</v>
      </c>
      <c r="AW15">
        <v>400</v>
      </c>
      <c r="AX15">
        <v>85</v>
      </c>
      <c r="AY15">
        <v>45</v>
      </c>
      <c r="AZ15">
        <v>345</v>
      </c>
      <c r="BA15">
        <v>990</v>
      </c>
      <c r="BB15">
        <v>105</v>
      </c>
      <c r="BC15">
        <v>405</v>
      </c>
      <c r="BD15">
        <v>85</v>
      </c>
      <c r="BE15">
        <v>50</v>
      </c>
      <c r="BF15">
        <v>365</v>
      </c>
      <c r="BG15">
        <v>1005</v>
      </c>
      <c r="BH15">
        <v>105</v>
      </c>
      <c r="BI15">
        <v>395</v>
      </c>
      <c r="BJ15">
        <v>80</v>
      </c>
      <c r="BK15">
        <v>50</v>
      </c>
      <c r="BL15">
        <v>370</v>
      </c>
      <c r="BM15">
        <v>1000</v>
      </c>
      <c r="BN15">
        <v>100</v>
      </c>
      <c r="BO15">
        <v>395</v>
      </c>
      <c r="BP15">
        <v>90</v>
      </c>
      <c r="BQ15">
        <v>60</v>
      </c>
      <c r="BR15">
        <v>360</v>
      </c>
      <c r="BS15">
        <v>1010</v>
      </c>
      <c r="BT15">
        <v>95</v>
      </c>
      <c r="BU15">
        <v>410</v>
      </c>
      <c r="BV15">
        <v>95</v>
      </c>
      <c r="BW15">
        <v>45</v>
      </c>
      <c r="BX15">
        <v>385</v>
      </c>
      <c r="BY15">
        <v>1030</v>
      </c>
    </row>
    <row r="16" spans="1:77" x14ac:dyDescent="0.35">
      <c r="A16" t="s">
        <v>63</v>
      </c>
      <c r="B16" t="str">
        <f>INDEX(Lookups!$B$2:$I$24,MATCH(A16,Lookups!$D$2:$D$24,0),1)</f>
        <v>Ceredigion</v>
      </c>
      <c r="E16" t="s">
        <v>240</v>
      </c>
      <c r="F16">
        <v>260</v>
      </c>
      <c r="G16">
        <v>70</v>
      </c>
      <c r="H16">
        <v>165</v>
      </c>
      <c r="I16">
        <v>50</v>
      </c>
      <c r="J16">
        <v>110</v>
      </c>
      <c r="K16">
        <v>655</v>
      </c>
      <c r="L16">
        <v>245</v>
      </c>
      <c r="M16">
        <v>65</v>
      </c>
      <c r="N16">
        <v>155</v>
      </c>
      <c r="O16">
        <v>45</v>
      </c>
      <c r="P16">
        <v>130</v>
      </c>
      <c r="Q16">
        <v>640</v>
      </c>
      <c r="R16">
        <v>255</v>
      </c>
      <c r="S16">
        <v>50</v>
      </c>
      <c r="T16">
        <v>170</v>
      </c>
      <c r="U16">
        <v>45</v>
      </c>
      <c r="V16">
        <v>130</v>
      </c>
      <c r="W16">
        <v>650</v>
      </c>
      <c r="X16">
        <v>245</v>
      </c>
      <c r="Y16">
        <v>45</v>
      </c>
      <c r="Z16">
        <v>170</v>
      </c>
      <c r="AA16">
        <v>45</v>
      </c>
      <c r="AB16">
        <v>115</v>
      </c>
      <c r="AC16">
        <v>620</v>
      </c>
      <c r="AD16">
        <v>225</v>
      </c>
      <c r="AE16">
        <v>50</v>
      </c>
      <c r="AF16">
        <v>170</v>
      </c>
      <c r="AG16">
        <v>40</v>
      </c>
      <c r="AH16">
        <v>115</v>
      </c>
      <c r="AI16">
        <v>600</v>
      </c>
      <c r="AJ16">
        <v>245</v>
      </c>
      <c r="AK16">
        <v>50</v>
      </c>
      <c r="AL16">
        <v>155</v>
      </c>
      <c r="AM16">
        <v>35</v>
      </c>
      <c r="AN16">
        <v>105</v>
      </c>
      <c r="AO16">
        <v>595</v>
      </c>
      <c r="AP16">
        <v>220</v>
      </c>
      <c r="AQ16">
        <v>30</v>
      </c>
      <c r="AR16">
        <v>190</v>
      </c>
      <c r="AS16">
        <v>45</v>
      </c>
      <c r="AT16">
        <v>110</v>
      </c>
      <c r="AU16">
        <v>600</v>
      </c>
      <c r="AV16">
        <v>215</v>
      </c>
      <c r="AW16">
        <v>45</v>
      </c>
      <c r="AX16">
        <v>165</v>
      </c>
      <c r="AY16">
        <v>20</v>
      </c>
      <c r="AZ16">
        <v>120</v>
      </c>
      <c r="BA16">
        <v>565</v>
      </c>
      <c r="BB16">
        <v>210</v>
      </c>
      <c r="BC16">
        <v>60</v>
      </c>
      <c r="BD16">
        <v>205</v>
      </c>
      <c r="BE16">
        <v>35</v>
      </c>
      <c r="BF16">
        <v>70</v>
      </c>
      <c r="BG16">
        <v>580</v>
      </c>
      <c r="BH16">
        <v>215</v>
      </c>
      <c r="BI16">
        <v>65</v>
      </c>
      <c r="BJ16">
        <v>195</v>
      </c>
      <c r="BK16">
        <v>30</v>
      </c>
      <c r="BL16">
        <v>60</v>
      </c>
      <c r="BM16">
        <v>560</v>
      </c>
      <c r="BN16">
        <v>220</v>
      </c>
      <c r="BO16">
        <v>60</v>
      </c>
      <c r="BP16">
        <v>195</v>
      </c>
      <c r="BQ16">
        <v>25</v>
      </c>
      <c r="BR16">
        <v>75</v>
      </c>
      <c r="BS16">
        <v>580</v>
      </c>
      <c r="BT16">
        <v>210</v>
      </c>
      <c r="BU16">
        <v>60</v>
      </c>
      <c r="BV16">
        <v>200</v>
      </c>
      <c r="BW16">
        <v>55</v>
      </c>
      <c r="BX16">
        <v>80</v>
      </c>
      <c r="BY16">
        <v>605</v>
      </c>
    </row>
    <row r="17" spans="1:77" x14ac:dyDescent="0.35">
      <c r="A17" t="s">
        <v>98</v>
      </c>
      <c r="B17" t="str">
        <f>INDEX(Lookups!$B$2:$I$24,MATCH(A17,Lookups!$D$2:$D$24,0),1)</f>
        <v>Sir Benfro</v>
      </c>
      <c r="E17" t="s">
        <v>241</v>
      </c>
      <c r="F17">
        <v>130</v>
      </c>
      <c r="G17">
        <v>410</v>
      </c>
      <c r="H17">
        <v>55</v>
      </c>
      <c r="I17">
        <v>40</v>
      </c>
      <c r="J17">
        <v>390</v>
      </c>
      <c r="K17">
        <v>1025</v>
      </c>
      <c r="L17">
        <v>130</v>
      </c>
      <c r="M17">
        <v>445</v>
      </c>
      <c r="N17">
        <v>50</v>
      </c>
      <c r="O17">
        <v>15</v>
      </c>
      <c r="P17">
        <v>390</v>
      </c>
      <c r="Q17">
        <v>1025</v>
      </c>
      <c r="R17">
        <v>125</v>
      </c>
      <c r="S17">
        <v>430</v>
      </c>
      <c r="T17">
        <v>50</v>
      </c>
      <c r="U17">
        <v>20</v>
      </c>
      <c r="V17">
        <v>370</v>
      </c>
      <c r="W17">
        <v>1000</v>
      </c>
      <c r="X17">
        <v>125</v>
      </c>
      <c r="Y17">
        <v>430</v>
      </c>
      <c r="Z17">
        <v>50</v>
      </c>
      <c r="AA17">
        <v>25</v>
      </c>
      <c r="AB17">
        <v>350</v>
      </c>
      <c r="AC17">
        <v>980</v>
      </c>
      <c r="AD17">
        <v>130</v>
      </c>
      <c r="AE17">
        <v>415</v>
      </c>
      <c r="AF17">
        <v>55</v>
      </c>
      <c r="AG17">
        <v>15</v>
      </c>
      <c r="AH17">
        <v>340</v>
      </c>
      <c r="AI17">
        <v>955</v>
      </c>
      <c r="AJ17">
        <v>130</v>
      </c>
      <c r="AK17">
        <v>420</v>
      </c>
      <c r="AL17">
        <v>50</v>
      </c>
      <c r="AM17">
        <v>25</v>
      </c>
      <c r="AN17">
        <v>315</v>
      </c>
      <c r="AO17">
        <v>935</v>
      </c>
      <c r="AP17">
        <v>110</v>
      </c>
      <c r="AQ17">
        <v>400</v>
      </c>
      <c r="AR17">
        <v>55</v>
      </c>
      <c r="AS17">
        <v>25</v>
      </c>
      <c r="AT17">
        <v>300</v>
      </c>
      <c r="AU17">
        <v>895</v>
      </c>
      <c r="AV17">
        <v>110</v>
      </c>
      <c r="AW17">
        <v>390</v>
      </c>
      <c r="AX17">
        <v>50</v>
      </c>
      <c r="AY17">
        <v>15</v>
      </c>
      <c r="AZ17">
        <v>310</v>
      </c>
      <c r="BA17">
        <v>875</v>
      </c>
      <c r="BB17">
        <v>130</v>
      </c>
      <c r="BC17">
        <v>365</v>
      </c>
      <c r="BD17">
        <v>65</v>
      </c>
      <c r="BE17">
        <v>20</v>
      </c>
      <c r="BF17">
        <v>290</v>
      </c>
      <c r="BG17">
        <v>870</v>
      </c>
      <c r="BH17">
        <v>135</v>
      </c>
      <c r="BI17">
        <v>370</v>
      </c>
      <c r="BJ17">
        <v>55</v>
      </c>
      <c r="BK17">
        <v>35</v>
      </c>
      <c r="BL17">
        <v>295</v>
      </c>
      <c r="BM17">
        <v>885</v>
      </c>
      <c r="BN17">
        <v>150</v>
      </c>
      <c r="BO17">
        <v>390</v>
      </c>
      <c r="BP17">
        <v>55</v>
      </c>
      <c r="BQ17">
        <v>15</v>
      </c>
      <c r="BR17">
        <v>305</v>
      </c>
      <c r="BS17">
        <v>915</v>
      </c>
      <c r="BT17">
        <v>140</v>
      </c>
      <c r="BU17">
        <v>375</v>
      </c>
      <c r="BV17">
        <v>65</v>
      </c>
      <c r="BW17">
        <v>20</v>
      </c>
      <c r="BX17">
        <v>320</v>
      </c>
      <c r="BY17">
        <v>920</v>
      </c>
    </row>
    <row r="18" spans="1:77" x14ac:dyDescent="0.35">
      <c r="A18" t="s">
        <v>99</v>
      </c>
      <c r="B18" t="str">
        <f>INDEX(Lookups!$B$2:$I$24,MATCH(A18,Lookups!$D$2:$D$24,0),1)</f>
        <v>Sir Gaerfyrddin</v>
      </c>
      <c r="E18" t="s">
        <v>242</v>
      </c>
      <c r="F18">
        <v>525</v>
      </c>
      <c r="G18">
        <v>345</v>
      </c>
      <c r="H18">
        <v>160</v>
      </c>
      <c r="I18">
        <v>160</v>
      </c>
      <c r="J18">
        <v>430</v>
      </c>
      <c r="K18">
        <v>1620</v>
      </c>
      <c r="L18">
        <v>510</v>
      </c>
      <c r="M18">
        <v>325</v>
      </c>
      <c r="N18">
        <v>230</v>
      </c>
      <c r="O18">
        <v>100</v>
      </c>
      <c r="P18">
        <v>450</v>
      </c>
      <c r="Q18">
        <v>1620</v>
      </c>
      <c r="R18">
        <v>510</v>
      </c>
      <c r="S18">
        <v>320</v>
      </c>
      <c r="T18">
        <v>235</v>
      </c>
      <c r="U18">
        <v>85</v>
      </c>
      <c r="V18">
        <v>425</v>
      </c>
      <c r="W18">
        <v>1575</v>
      </c>
      <c r="X18">
        <v>510</v>
      </c>
      <c r="Y18">
        <v>325</v>
      </c>
      <c r="Z18">
        <v>235</v>
      </c>
      <c r="AA18">
        <v>105</v>
      </c>
      <c r="AB18">
        <v>400</v>
      </c>
      <c r="AC18">
        <v>1570</v>
      </c>
      <c r="AD18">
        <v>485</v>
      </c>
      <c r="AE18">
        <v>325</v>
      </c>
      <c r="AF18">
        <v>240</v>
      </c>
      <c r="AG18">
        <v>85</v>
      </c>
      <c r="AH18">
        <v>400</v>
      </c>
      <c r="AI18">
        <v>1540</v>
      </c>
      <c r="AJ18">
        <v>480</v>
      </c>
      <c r="AK18">
        <v>330</v>
      </c>
      <c r="AL18">
        <v>250</v>
      </c>
      <c r="AM18">
        <v>95</v>
      </c>
      <c r="AN18">
        <v>375</v>
      </c>
      <c r="AO18">
        <v>1525</v>
      </c>
      <c r="AP18">
        <v>475</v>
      </c>
      <c r="AQ18">
        <v>310</v>
      </c>
      <c r="AR18">
        <v>240</v>
      </c>
      <c r="AS18">
        <v>85</v>
      </c>
      <c r="AT18">
        <v>360</v>
      </c>
      <c r="AU18">
        <v>1475</v>
      </c>
      <c r="AV18">
        <v>490</v>
      </c>
      <c r="AW18">
        <v>310</v>
      </c>
      <c r="AX18">
        <v>230</v>
      </c>
      <c r="AY18">
        <v>80</v>
      </c>
      <c r="AZ18">
        <v>355</v>
      </c>
      <c r="BA18">
        <v>1460</v>
      </c>
      <c r="BB18">
        <v>480</v>
      </c>
      <c r="BC18">
        <v>290</v>
      </c>
      <c r="BD18">
        <v>230</v>
      </c>
      <c r="BE18">
        <v>95</v>
      </c>
      <c r="BF18">
        <v>345</v>
      </c>
      <c r="BG18">
        <v>1440</v>
      </c>
      <c r="BH18">
        <v>485</v>
      </c>
      <c r="BI18">
        <v>295</v>
      </c>
      <c r="BJ18">
        <v>245</v>
      </c>
      <c r="BK18">
        <v>60</v>
      </c>
      <c r="BL18">
        <v>365</v>
      </c>
      <c r="BM18">
        <v>1455</v>
      </c>
      <c r="BN18">
        <v>490</v>
      </c>
      <c r="BO18">
        <v>325</v>
      </c>
      <c r="BP18">
        <v>255</v>
      </c>
      <c r="BQ18">
        <v>65</v>
      </c>
      <c r="BR18">
        <v>355</v>
      </c>
      <c r="BS18">
        <v>1480</v>
      </c>
      <c r="BT18">
        <v>495</v>
      </c>
      <c r="BU18">
        <v>320</v>
      </c>
      <c r="BV18">
        <v>270</v>
      </c>
      <c r="BW18">
        <v>90</v>
      </c>
      <c r="BX18">
        <v>355</v>
      </c>
      <c r="BY18">
        <v>1530</v>
      </c>
    </row>
    <row r="19" spans="1:77" x14ac:dyDescent="0.35">
      <c r="A19" t="s">
        <v>100</v>
      </c>
      <c r="B19" t="str">
        <f>INDEX(Lookups!$B$2:$I$24,MATCH(A19,Lookups!$D$2:$D$24,0),1)</f>
        <v>Abertawe</v>
      </c>
      <c r="E19" t="s">
        <v>243</v>
      </c>
      <c r="F19">
        <v>130</v>
      </c>
      <c r="G19">
        <v>840</v>
      </c>
      <c r="H19">
        <v>90</v>
      </c>
      <c r="I19">
        <v>20</v>
      </c>
      <c r="J19">
        <v>695</v>
      </c>
      <c r="K19">
        <v>1770</v>
      </c>
      <c r="L19">
        <v>135</v>
      </c>
      <c r="M19">
        <v>840</v>
      </c>
      <c r="N19">
        <v>80</v>
      </c>
      <c r="O19">
        <v>25</v>
      </c>
      <c r="P19">
        <v>720</v>
      </c>
      <c r="Q19">
        <v>1800</v>
      </c>
      <c r="R19">
        <v>190</v>
      </c>
      <c r="S19">
        <v>865</v>
      </c>
      <c r="T19">
        <v>45</v>
      </c>
      <c r="U19">
        <v>30</v>
      </c>
      <c r="V19">
        <v>725</v>
      </c>
      <c r="W19">
        <v>1860</v>
      </c>
      <c r="X19">
        <v>140</v>
      </c>
      <c r="Y19">
        <v>870</v>
      </c>
      <c r="Z19">
        <v>95</v>
      </c>
      <c r="AA19">
        <v>25</v>
      </c>
      <c r="AB19">
        <v>725</v>
      </c>
      <c r="AC19">
        <v>1860</v>
      </c>
      <c r="AD19">
        <v>140</v>
      </c>
      <c r="AE19">
        <v>865</v>
      </c>
      <c r="AF19">
        <v>80</v>
      </c>
      <c r="AG19">
        <v>20</v>
      </c>
      <c r="AH19">
        <v>710</v>
      </c>
      <c r="AI19">
        <v>1810</v>
      </c>
      <c r="AJ19">
        <v>140</v>
      </c>
      <c r="AK19">
        <v>850</v>
      </c>
      <c r="AL19">
        <v>85</v>
      </c>
      <c r="AM19">
        <v>20</v>
      </c>
      <c r="AN19">
        <v>705</v>
      </c>
      <c r="AO19">
        <v>1800</v>
      </c>
      <c r="AP19">
        <v>145</v>
      </c>
      <c r="AQ19">
        <v>835</v>
      </c>
      <c r="AR19">
        <v>95</v>
      </c>
      <c r="AS19">
        <v>15</v>
      </c>
      <c r="AT19">
        <v>710</v>
      </c>
      <c r="AU19">
        <v>1795</v>
      </c>
      <c r="AV19">
        <v>135</v>
      </c>
      <c r="AW19">
        <v>855</v>
      </c>
      <c r="AX19">
        <v>105</v>
      </c>
      <c r="AY19">
        <v>15</v>
      </c>
      <c r="AZ19">
        <v>695</v>
      </c>
      <c r="BA19">
        <v>1805</v>
      </c>
      <c r="BB19">
        <v>145</v>
      </c>
      <c r="BC19">
        <v>825</v>
      </c>
      <c r="BD19">
        <v>90</v>
      </c>
      <c r="BE19">
        <v>40</v>
      </c>
      <c r="BF19">
        <v>675</v>
      </c>
      <c r="BG19">
        <v>1775</v>
      </c>
      <c r="BH19">
        <v>150</v>
      </c>
      <c r="BI19">
        <v>835</v>
      </c>
      <c r="BJ19">
        <v>100</v>
      </c>
      <c r="BK19">
        <v>45</v>
      </c>
      <c r="BL19">
        <v>680</v>
      </c>
      <c r="BM19">
        <v>1805</v>
      </c>
      <c r="BN19">
        <v>155</v>
      </c>
      <c r="BO19">
        <v>885</v>
      </c>
      <c r="BP19">
        <v>105</v>
      </c>
      <c r="BQ19">
        <v>35</v>
      </c>
      <c r="BR19">
        <v>710</v>
      </c>
      <c r="BS19">
        <v>1890</v>
      </c>
      <c r="BT19">
        <v>130</v>
      </c>
      <c r="BU19">
        <v>905</v>
      </c>
      <c r="BV19">
        <v>140</v>
      </c>
      <c r="BW19">
        <v>30</v>
      </c>
      <c r="BX19">
        <v>710</v>
      </c>
      <c r="BY19">
        <v>1915</v>
      </c>
    </row>
    <row r="20" spans="1:77" x14ac:dyDescent="0.35">
      <c r="A20" t="s">
        <v>101</v>
      </c>
      <c r="B20" t="str">
        <f>INDEX(Lookups!$B$2:$I$24,MATCH(A20,Lookups!$D$2:$D$24,0),1)</f>
        <v>Castell-nedd Port Talbot</v>
      </c>
      <c r="E20" t="s">
        <v>244</v>
      </c>
      <c r="F20">
        <v>85</v>
      </c>
      <c r="G20">
        <v>490</v>
      </c>
      <c r="H20">
        <v>70</v>
      </c>
      <c r="I20">
        <v>5</v>
      </c>
      <c r="J20">
        <v>440</v>
      </c>
      <c r="K20">
        <v>1090</v>
      </c>
      <c r="L20">
        <v>105</v>
      </c>
      <c r="M20">
        <v>480</v>
      </c>
      <c r="N20">
        <v>55</v>
      </c>
      <c r="O20">
        <v>10</v>
      </c>
      <c r="P20">
        <v>435</v>
      </c>
      <c r="Q20">
        <v>1090</v>
      </c>
      <c r="R20">
        <v>105</v>
      </c>
      <c r="S20">
        <v>495</v>
      </c>
      <c r="T20">
        <v>60</v>
      </c>
      <c r="U20">
        <v>10</v>
      </c>
      <c r="V20">
        <v>415</v>
      </c>
      <c r="W20">
        <v>1080</v>
      </c>
      <c r="X20">
        <v>95</v>
      </c>
      <c r="Y20">
        <v>485</v>
      </c>
      <c r="Z20">
        <v>60</v>
      </c>
      <c r="AA20">
        <v>5</v>
      </c>
      <c r="AB20">
        <v>420</v>
      </c>
      <c r="AC20">
        <v>1070</v>
      </c>
      <c r="AD20">
        <v>80</v>
      </c>
      <c r="AE20">
        <v>485</v>
      </c>
      <c r="AF20">
        <v>45</v>
      </c>
      <c r="AG20">
        <v>50</v>
      </c>
      <c r="AH20">
        <v>400</v>
      </c>
      <c r="AI20">
        <v>1055</v>
      </c>
      <c r="AJ20">
        <v>90</v>
      </c>
      <c r="AK20">
        <v>490</v>
      </c>
      <c r="AL20">
        <v>55</v>
      </c>
      <c r="AM20">
        <v>5</v>
      </c>
      <c r="AN20">
        <v>395</v>
      </c>
      <c r="AO20">
        <v>1035</v>
      </c>
      <c r="AP20">
        <v>85</v>
      </c>
      <c r="AQ20">
        <v>480</v>
      </c>
      <c r="AR20">
        <v>70</v>
      </c>
      <c r="AS20">
        <v>10</v>
      </c>
      <c r="AT20">
        <v>415</v>
      </c>
      <c r="AU20">
        <v>1060</v>
      </c>
      <c r="AV20">
        <v>85</v>
      </c>
      <c r="AW20">
        <v>485</v>
      </c>
      <c r="AX20">
        <v>85</v>
      </c>
      <c r="AY20">
        <v>5</v>
      </c>
      <c r="AZ20">
        <v>395</v>
      </c>
      <c r="BA20">
        <v>1055</v>
      </c>
      <c r="BB20">
        <v>85</v>
      </c>
      <c r="BC20">
        <v>465</v>
      </c>
      <c r="BD20">
        <v>85</v>
      </c>
      <c r="BE20">
        <v>25</v>
      </c>
      <c r="BF20">
        <v>380</v>
      </c>
      <c r="BG20">
        <v>1035</v>
      </c>
      <c r="BH20">
        <v>95</v>
      </c>
      <c r="BI20">
        <v>475</v>
      </c>
      <c r="BJ20">
        <v>75</v>
      </c>
      <c r="BK20">
        <v>30</v>
      </c>
      <c r="BL20">
        <v>385</v>
      </c>
      <c r="BM20">
        <v>1060</v>
      </c>
      <c r="BN20">
        <v>85</v>
      </c>
      <c r="BO20">
        <v>475</v>
      </c>
      <c r="BP20">
        <v>80</v>
      </c>
      <c r="BQ20">
        <v>35</v>
      </c>
      <c r="BR20">
        <v>410</v>
      </c>
      <c r="BS20">
        <v>1085</v>
      </c>
      <c r="BT20">
        <v>100</v>
      </c>
      <c r="BU20">
        <v>455</v>
      </c>
      <c r="BV20">
        <v>85</v>
      </c>
      <c r="BW20">
        <v>30</v>
      </c>
      <c r="BX20">
        <v>420</v>
      </c>
      <c r="BY20">
        <v>1085</v>
      </c>
    </row>
    <row r="21" spans="1:77" x14ac:dyDescent="0.35">
      <c r="D21" t="s">
        <v>361</v>
      </c>
      <c r="F21">
        <v>575</v>
      </c>
      <c r="G21">
        <v>3255</v>
      </c>
      <c r="H21">
        <v>435</v>
      </c>
      <c r="I21">
        <v>190</v>
      </c>
      <c r="J21">
        <v>3130</v>
      </c>
      <c r="K21">
        <v>7585</v>
      </c>
      <c r="L21">
        <v>585</v>
      </c>
      <c r="M21">
        <v>3355</v>
      </c>
      <c r="N21">
        <v>455</v>
      </c>
      <c r="O21">
        <v>200</v>
      </c>
      <c r="P21">
        <v>3155</v>
      </c>
      <c r="Q21">
        <v>7750</v>
      </c>
      <c r="R21">
        <v>565</v>
      </c>
      <c r="S21">
        <v>3415</v>
      </c>
      <c r="T21">
        <v>480</v>
      </c>
      <c r="U21">
        <v>195</v>
      </c>
      <c r="V21">
        <v>3100</v>
      </c>
      <c r="W21">
        <v>7750</v>
      </c>
      <c r="X21">
        <v>575</v>
      </c>
      <c r="Y21">
        <v>3390</v>
      </c>
      <c r="Z21">
        <v>465</v>
      </c>
      <c r="AA21">
        <v>185</v>
      </c>
      <c r="AB21">
        <v>2995</v>
      </c>
      <c r="AC21">
        <v>7615</v>
      </c>
      <c r="AD21">
        <v>605</v>
      </c>
      <c r="AE21">
        <v>3330</v>
      </c>
      <c r="AF21">
        <v>440</v>
      </c>
      <c r="AG21">
        <v>165</v>
      </c>
      <c r="AH21">
        <v>3015</v>
      </c>
      <c r="AI21">
        <v>7555</v>
      </c>
      <c r="AJ21">
        <v>610</v>
      </c>
      <c r="AK21">
        <v>3400</v>
      </c>
      <c r="AL21">
        <v>455</v>
      </c>
      <c r="AM21">
        <v>210</v>
      </c>
      <c r="AN21">
        <v>2930</v>
      </c>
      <c r="AO21">
        <v>7600</v>
      </c>
      <c r="AP21">
        <v>580</v>
      </c>
      <c r="AQ21">
        <v>3415</v>
      </c>
      <c r="AR21">
        <v>500</v>
      </c>
      <c r="AS21">
        <v>185</v>
      </c>
      <c r="AT21">
        <v>2915</v>
      </c>
      <c r="AU21">
        <v>7590</v>
      </c>
      <c r="AV21">
        <v>625</v>
      </c>
      <c r="AW21">
        <v>3465</v>
      </c>
      <c r="AX21">
        <v>435</v>
      </c>
      <c r="AY21">
        <v>265</v>
      </c>
      <c r="AZ21">
        <v>2760</v>
      </c>
      <c r="BA21">
        <v>7550</v>
      </c>
      <c r="BB21">
        <v>615</v>
      </c>
      <c r="BC21">
        <v>3325</v>
      </c>
      <c r="BD21">
        <v>465</v>
      </c>
      <c r="BE21">
        <v>285</v>
      </c>
      <c r="BF21">
        <v>2895</v>
      </c>
      <c r="BG21">
        <v>7585</v>
      </c>
      <c r="BH21">
        <v>630</v>
      </c>
      <c r="BI21">
        <v>3180</v>
      </c>
      <c r="BJ21">
        <v>510</v>
      </c>
      <c r="BK21">
        <v>260</v>
      </c>
      <c r="BL21">
        <v>3170</v>
      </c>
      <c r="BM21">
        <v>7750</v>
      </c>
      <c r="BN21">
        <v>700</v>
      </c>
      <c r="BO21">
        <v>3325</v>
      </c>
      <c r="BP21">
        <v>455</v>
      </c>
      <c r="BQ21">
        <v>250</v>
      </c>
      <c r="BR21">
        <v>3245</v>
      </c>
      <c r="BS21">
        <v>7975</v>
      </c>
      <c r="BT21">
        <v>630</v>
      </c>
      <c r="BU21">
        <v>3450</v>
      </c>
      <c r="BV21">
        <v>525</v>
      </c>
      <c r="BW21">
        <v>230</v>
      </c>
      <c r="BX21">
        <v>3170</v>
      </c>
      <c r="BY21">
        <v>8005</v>
      </c>
    </row>
    <row r="22" spans="1:77" x14ac:dyDescent="0.35">
      <c r="A22" t="s">
        <v>102</v>
      </c>
      <c r="B22" t="str">
        <f>INDEX(Lookups!$B$2:$I$24,MATCH(A22,Lookups!$D$2:$D$24,0),1)</f>
        <v>Pen-y-bont ar Ogwr</v>
      </c>
      <c r="D22" t="s">
        <v>361</v>
      </c>
      <c r="E22" t="s">
        <v>245</v>
      </c>
      <c r="F22">
        <v>50</v>
      </c>
      <c r="G22">
        <v>495</v>
      </c>
      <c r="H22">
        <v>25</v>
      </c>
      <c r="I22">
        <v>10</v>
      </c>
      <c r="J22">
        <v>565</v>
      </c>
      <c r="K22">
        <v>1150</v>
      </c>
      <c r="L22">
        <v>50</v>
      </c>
      <c r="M22">
        <v>520</v>
      </c>
      <c r="N22">
        <v>35</v>
      </c>
      <c r="O22">
        <v>15</v>
      </c>
      <c r="P22">
        <v>550</v>
      </c>
      <c r="Q22">
        <v>1170</v>
      </c>
      <c r="R22">
        <v>50</v>
      </c>
      <c r="S22">
        <v>530</v>
      </c>
      <c r="T22">
        <v>35</v>
      </c>
      <c r="U22">
        <v>15</v>
      </c>
      <c r="V22">
        <v>575</v>
      </c>
      <c r="W22">
        <v>1210</v>
      </c>
      <c r="X22">
        <v>45</v>
      </c>
      <c r="Y22">
        <v>520</v>
      </c>
      <c r="Z22">
        <v>55</v>
      </c>
      <c r="AA22">
        <v>10</v>
      </c>
      <c r="AB22">
        <v>565</v>
      </c>
      <c r="AC22">
        <v>1190</v>
      </c>
      <c r="AD22">
        <v>55</v>
      </c>
      <c r="AE22">
        <v>535</v>
      </c>
      <c r="AF22">
        <v>45</v>
      </c>
      <c r="AG22">
        <v>20</v>
      </c>
      <c r="AH22">
        <v>535</v>
      </c>
      <c r="AI22">
        <v>1190</v>
      </c>
      <c r="AJ22">
        <v>40</v>
      </c>
      <c r="AK22">
        <v>545</v>
      </c>
      <c r="AL22">
        <v>60</v>
      </c>
      <c r="AM22">
        <v>25</v>
      </c>
      <c r="AN22">
        <v>510</v>
      </c>
      <c r="AO22">
        <v>1180</v>
      </c>
      <c r="AP22">
        <v>40</v>
      </c>
      <c r="AQ22">
        <v>535</v>
      </c>
      <c r="AR22">
        <v>55</v>
      </c>
      <c r="AS22">
        <v>10</v>
      </c>
      <c r="AT22">
        <v>525</v>
      </c>
      <c r="AU22">
        <v>1170</v>
      </c>
      <c r="AV22">
        <v>50</v>
      </c>
      <c r="AW22">
        <v>565</v>
      </c>
      <c r="AX22">
        <v>40</v>
      </c>
      <c r="AY22">
        <v>15</v>
      </c>
      <c r="AZ22">
        <v>485</v>
      </c>
      <c r="BA22">
        <v>1155</v>
      </c>
      <c r="BB22">
        <v>40</v>
      </c>
      <c r="BC22">
        <v>530</v>
      </c>
      <c r="BD22">
        <v>50</v>
      </c>
      <c r="BE22">
        <v>15</v>
      </c>
      <c r="BF22">
        <v>530</v>
      </c>
      <c r="BG22">
        <v>1170</v>
      </c>
      <c r="BH22">
        <v>55</v>
      </c>
      <c r="BI22">
        <v>450</v>
      </c>
      <c r="BJ22">
        <v>45</v>
      </c>
      <c r="BK22">
        <v>55</v>
      </c>
      <c r="BL22">
        <v>590</v>
      </c>
      <c r="BM22">
        <v>1190</v>
      </c>
      <c r="BN22">
        <v>45</v>
      </c>
      <c r="BO22">
        <v>515</v>
      </c>
      <c r="BP22">
        <v>55</v>
      </c>
      <c r="BQ22">
        <v>50</v>
      </c>
      <c r="BR22">
        <v>575</v>
      </c>
      <c r="BS22">
        <v>1235</v>
      </c>
      <c r="BT22">
        <v>50</v>
      </c>
      <c r="BU22">
        <v>555</v>
      </c>
      <c r="BV22">
        <v>50</v>
      </c>
      <c r="BW22">
        <v>15</v>
      </c>
      <c r="BX22">
        <v>560</v>
      </c>
      <c r="BY22">
        <v>1230</v>
      </c>
    </row>
    <row r="23" spans="1:77" x14ac:dyDescent="0.35">
      <c r="A23" t="s">
        <v>103</v>
      </c>
      <c r="B23" t="str">
        <f>INDEX(Lookups!$B$2:$I$24,MATCH(A23,Lookups!$D$2:$D$24,0),1)</f>
        <v>Bro Morgannwg</v>
      </c>
      <c r="E23" t="s">
        <v>246</v>
      </c>
      <c r="F23">
        <v>75</v>
      </c>
      <c r="G23">
        <v>525</v>
      </c>
      <c r="H23">
        <v>50</v>
      </c>
      <c r="I23">
        <v>35</v>
      </c>
      <c r="J23">
        <v>505</v>
      </c>
      <c r="K23">
        <v>1190</v>
      </c>
      <c r="L23">
        <v>80</v>
      </c>
      <c r="M23">
        <v>525</v>
      </c>
      <c r="N23">
        <v>50</v>
      </c>
      <c r="O23">
        <v>35</v>
      </c>
      <c r="P23">
        <v>505</v>
      </c>
      <c r="Q23">
        <v>1190</v>
      </c>
      <c r="R23">
        <v>65</v>
      </c>
      <c r="S23">
        <v>545</v>
      </c>
      <c r="T23">
        <v>70</v>
      </c>
      <c r="U23">
        <v>25</v>
      </c>
      <c r="V23">
        <v>500</v>
      </c>
      <c r="W23">
        <v>1215</v>
      </c>
      <c r="X23">
        <v>90</v>
      </c>
      <c r="Y23">
        <v>540</v>
      </c>
      <c r="Z23">
        <v>45</v>
      </c>
      <c r="AA23">
        <v>25</v>
      </c>
      <c r="AB23">
        <v>520</v>
      </c>
      <c r="AC23">
        <v>1220</v>
      </c>
      <c r="AD23">
        <v>90</v>
      </c>
      <c r="AE23">
        <v>530</v>
      </c>
      <c r="AF23">
        <v>55</v>
      </c>
      <c r="AG23">
        <v>20</v>
      </c>
      <c r="AH23">
        <v>495</v>
      </c>
      <c r="AI23">
        <v>1195</v>
      </c>
      <c r="AJ23">
        <v>95</v>
      </c>
      <c r="AK23">
        <v>520</v>
      </c>
      <c r="AL23">
        <v>55</v>
      </c>
      <c r="AM23">
        <v>25</v>
      </c>
      <c r="AN23">
        <v>500</v>
      </c>
      <c r="AO23">
        <v>1190</v>
      </c>
      <c r="AP23">
        <v>80</v>
      </c>
      <c r="AQ23">
        <v>525</v>
      </c>
      <c r="AR23">
        <v>65</v>
      </c>
      <c r="AS23">
        <v>25</v>
      </c>
      <c r="AT23">
        <v>480</v>
      </c>
      <c r="AU23">
        <v>1180</v>
      </c>
      <c r="AV23">
        <v>75</v>
      </c>
      <c r="AW23">
        <v>535</v>
      </c>
      <c r="AX23">
        <v>65</v>
      </c>
      <c r="AY23">
        <v>25</v>
      </c>
      <c r="AZ23">
        <v>490</v>
      </c>
      <c r="BA23">
        <v>1190</v>
      </c>
      <c r="BB23">
        <v>85</v>
      </c>
      <c r="BC23">
        <v>525</v>
      </c>
      <c r="BD23">
        <v>55</v>
      </c>
      <c r="BE23">
        <v>30</v>
      </c>
      <c r="BF23">
        <v>500</v>
      </c>
      <c r="BG23">
        <v>1200</v>
      </c>
      <c r="BH23">
        <v>85</v>
      </c>
      <c r="BI23">
        <v>495</v>
      </c>
      <c r="BJ23">
        <v>70</v>
      </c>
      <c r="BK23">
        <v>40</v>
      </c>
      <c r="BL23">
        <v>515</v>
      </c>
      <c r="BM23">
        <v>1210</v>
      </c>
      <c r="BN23">
        <v>75</v>
      </c>
      <c r="BO23">
        <v>515</v>
      </c>
      <c r="BP23">
        <v>85</v>
      </c>
      <c r="BQ23">
        <v>45</v>
      </c>
      <c r="BR23">
        <v>540</v>
      </c>
      <c r="BS23">
        <v>1255</v>
      </c>
      <c r="BT23">
        <v>60</v>
      </c>
      <c r="BU23">
        <v>515</v>
      </c>
      <c r="BV23">
        <v>95</v>
      </c>
      <c r="BW23">
        <v>45</v>
      </c>
      <c r="BX23">
        <v>515</v>
      </c>
      <c r="BY23">
        <v>1235</v>
      </c>
    </row>
    <row r="24" spans="1:77" x14ac:dyDescent="0.35">
      <c r="A24" t="s">
        <v>71</v>
      </c>
      <c r="B24" t="str">
        <f>INDEX(Lookups!$B$2:$I$24,MATCH(A24,Lookups!$D$2:$D$24,0),1)</f>
        <v>Rhondda Cynon Taf</v>
      </c>
      <c r="E24" t="s">
        <v>247</v>
      </c>
      <c r="F24">
        <v>205</v>
      </c>
      <c r="G24">
        <v>760</v>
      </c>
      <c r="H24">
        <v>220</v>
      </c>
      <c r="I24">
        <v>30</v>
      </c>
      <c r="J24">
        <v>755</v>
      </c>
      <c r="K24">
        <v>1970</v>
      </c>
      <c r="L24">
        <v>200</v>
      </c>
      <c r="M24">
        <v>795</v>
      </c>
      <c r="N24">
        <v>220</v>
      </c>
      <c r="O24">
        <v>40</v>
      </c>
      <c r="P24">
        <v>745</v>
      </c>
      <c r="Q24">
        <v>2000</v>
      </c>
      <c r="R24">
        <v>200</v>
      </c>
      <c r="S24">
        <v>790</v>
      </c>
      <c r="T24">
        <v>225</v>
      </c>
      <c r="U24">
        <v>40</v>
      </c>
      <c r="V24">
        <v>750</v>
      </c>
      <c r="W24">
        <v>2005</v>
      </c>
      <c r="X24">
        <v>165</v>
      </c>
      <c r="Y24">
        <v>745</v>
      </c>
      <c r="Z24">
        <v>205</v>
      </c>
      <c r="AA24">
        <v>55</v>
      </c>
      <c r="AB24">
        <v>755</v>
      </c>
      <c r="AC24">
        <v>1925</v>
      </c>
      <c r="AD24">
        <v>180</v>
      </c>
      <c r="AE24">
        <v>735</v>
      </c>
      <c r="AF24">
        <v>185</v>
      </c>
      <c r="AG24">
        <v>35</v>
      </c>
      <c r="AH24">
        <v>740</v>
      </c>
      <c r="AI24">
        <v>1875</v>
      </c>
      <c r="AJ24">
        <v>180</v>
      </c>
      <c r="AK24">
        <v>730</v>
      </c>
      <c r="AL24">
        <v>170</v>
      </c>
      <c r="AM24">
        <v>70</v>
      </c>
      <c r="AN24">
        <v>725</v>
      </c>
      <c r="AO24">
        <v>1880</v>
      </c>
      <c r="AP24">
        <v>160</v>
      </c>
      <c r="AQ24">
        <v>715</v>
      </c>
      <c r="AR24">
        <v>185</v>
      </c>
      <c r="AS24">
        <v>65</v>
      </c>
      <c r="AT24">
        <v>700</v>
      </c>
      <c r="AU24">
        <v>1830</v>
      </c>
      <c r="AV24">
        <v>200</v>
      </c>
      <c r="AW24">
        <v>710</v>
      </c>
      <c r="AX24">
        <v>155</v>
      </c>
      <c r="AY24">
        <v>115</v>
      </c>
      <c r="AZ24">
        <v>660</v>
      </c>
      <c r="BA24">
        <v>1840</v>
      </c>
      <c r="BB24">
        <v>180</v>
      </c>
      <c r="BC24">
        <v>735</v>
      </c>
      <c r="BD24">
        <v>180</v>
      </c>
      <c r="BE24">
        <v>70</v>
      </c>
      <c r="BF24">
        <v>690</v>
      </c>
      <c r="BG24">
        <v>1855</v>
      </c>
      <c r="BH24">
        <v>165</v>
      </c>
      <c r="BI24">
        <v>690</v>
      </c>
      <c r="BJ24">
        <v>210</v>
      </c>
      <c r="BK24">
        <v>65</v>
      </c>
      <c r="BL24">
        <v>755</v>
      </c>
      <c r="BM24">
        <v>1890</v>
      </c>
      <c r="BN24">
        <v>265</v>
      </c>
      <c r="BO24">
        <v>690</v>
      </c>
      <c r="BP24">
        <v>105</v>
      </c>
      <c r="BQ24">
        <v>55</v>
      </c>
      <c r="BR24">
        <v>775</v>
      </c>
      <c r="BS24">
        <v>1890</v>
      </c>
      <c r="BT24">
        <v>210</v>
      </c>
      <c r="BU24">
        <v>695</v>
      </c>
      <c r="BV24">
        <v>165</v>
      </c>
      <c r="BW24">
        <v>80</v>
      </c>
      <c r="BX24">
        <v>775</v>
      </c>
      <c r="BY24">
        <v>1930</v>
      </c>
    </row>
    <row r="25" spans="1:77" x14ac:dyDescent="0.35">
      <c r="A25" t="s">
        <v>104</v>
      </c>
      <c r="B25" t="str">
        <f>INDEX(Lookups!$B$2:$I$24,MATCH(A25,Lookups!$D$2:$D$24,0),1)</f>
        <v>Merthyr Tudful</v>
      </c>
      <c r="E25" t="s">
        <v>248</v>
      </c>
      <c r="F25">
        <v>30</v>
      </c>
      <c r="G25">
        <v>225</v>
      </c>
      <c r="H25">
        <v>0</v>
      </c>
      <c r="I25">
        <v>5</v>
      </c>
      <c r="J25">
        <v>200</v>
      </c>
      <c r="K25">
        <v>460</v>
      </c>
      <c r="L25">
        <v>30</v>
      </c>
      <c r="M25">
        <v>225</v>
      </c>
      <c r="N25">
        <v>0</v>
      </c>
      <c r="O25">
        <v>10</v>
      </c>
      <c r="P25">
        <v>210</v>
      </c>
      <c r="Q25">
        <v>475</v>
      </c>
      <c r="R25">
        <v>30</v>
      </c>
      <c r="S25">
        <v>240</v>
      </c>
      <c r="T25">
        <v>0</v>
      </c>
      <c r="U25">
        <v>15</v>
      </c>
      <c r="V25">
        <v>185</v>
      </c>
      <c r="W25">
        <v>470</v>
      </c>
      <c r="X25">
        <v>35</v>
      </c>
      <c r="Y25">
        <v>230</v>
      </c>
      <c r="Z25">
        <v>0</v>
      </c>
      <c r="AA25">
        <v>20</v>
      </c>
      <c r="AB25">
        <v>180</v>
      </c>
      <c r="AC25">
        <v>460</v>
      </c>
      <c r="AD25">
        <v>30</v>
      </c>
      <c r="AE25">
        <v>235</v>
      </c>
      <c r="AF25">
        <v>0</v>
      </c>
      <c r="AG25">
        <v>15</v>
      </c>
      <c r="AH25">
        <v>170</v>
      </c>
      <c r="AI25">
        <v>450</v>
      </c>
      <c r="AJ25">
        <v>30</v>
      </c>
      <c r="AK25">
        <v>220</v>
      </c>
      <c r="AL25">
        <v>0</v>
      </c>
      <c r="AM25">
        <v>10</v>
      </c>
      <c r="AN25">
        <v>165</v>
      </c>
      <c r="AO25">
        <v>430</v>
      </c>
      <c r="AP25">
        <v>35</v>
      </c>
      <c r="AQ25">
        <v>230</v>
      </c>
      <c r="AR25">
        <v>0</v>
      </c>
      <c r="AS25">
        <v>10</v>
      </c>
      <c r="AT25">
        <v>165</v>
      </c>
      <c r="AU25">
        <v>440</v>
      </c>
      <c r="AV25">
        <v>20</v>
      </c>
      <c r="AW25">
        <v>205</v>
      </c>
      <c r="AX25">
        <v>10</v>
      </c>
      <c r="AY25">
        <v>70</v>
      </c>
      <c r="AZ25">
        <v>120</v>
      </c>
      <c r="BA25">
        <v>430</v>
      </c>
      <c r="BB25">
        <v>30</v>
      </c>
      <c r="BC25">
        <v>235</v>
      </c>
      <c r="BD25">
        <v>0</v>
      </c>
      <c r="BE25">
        <v>45</v>
      </c>
      <c r="BF25">
        <v>115</v>
      </c>
      <c r="BG25">
        <v>425</v>
      </c>
      <c r="BH25">
        <v>40</v>
      </c>
      <c r="BI25">
        <v>240</v>
      </c>
      <c r="BJ25">
        <v>0</v>
      </c>
      <c r="BK25">
        <v>10</v>
      </c>
      <c r="BL25">
        <v>165</v>
      </c>
      <c r="BM25">
        <v>450</v>
      </c>
      <c r="BN25">
        <v>35</v>
      </c>
      <c r="BO25">
        <v>205</v>
      </c>
      <c r="BP25">
        <v>0</v>
      </c>
      <c r="BQ25">
        <v>15</v>
      </c>
      <c r="BR25">
        <v>200</v>
      </c>
      <c r="BS25">
        <v>455</v>
      </c>
      <c r="BT25">
        <v>35</v>
      </c>
      <c r="BU25">
        <v>245</v>
      </c>
      <c r="BV25">
        <v>0</v>
      </c>
      <c r="BW25">
        <v>10</v>
      </c>
      <c r="BX25">
        <v>170</v>
      </c>
      <c r="BY25">
        <v>460</v>
      </c>
    </row>
    <row r="26" spans="1:77" x14ac:dyDescent="0.35">
      <c r="A26" t="s">
        <v>108</v>
      </c>
      <c r="B26" t="str">
        <f>INDEX(Lookups!$B$2:$I$24,MATCH(A26,Lookups!$D$2:$D$24,0),1)</f>
        <v>Caerdydd</v>
      </c>
      <c r="E26" t="s">
        <v>249</v>
      </c>
      <c r="F26">
        <v>220</v>
      </c>
      <c r="G26">
        <v>1245</v>
      </c>
      <c r="H26">
        <v>140</v>
      </c>
      <c r="I26">
        <v>110</v>
      </c>
      <c r="J26">
        <v>1105</v>
      </c>
      <c r="K26">
        <v>2815</v>
      </c>
      <c r="L26">
        <v>225</v>
      </c>
      <c r="M26">
        <v>1285</v>
      </c>
      <c r="N26">
        <v>150</v>
      </c>
      <c r="O26">
        <v>100</v>
      </c>
      <c r="P26">
        <v>1150</v>
      </c>
      <c r="Q26">
        <v>2910</v>
      </c>
      <c r="R26">
        <v>220</v>
      </c>
      <c r="S26">
        <v>1310</v>
      </c>
      <c r="T26">
        <v>145</v>
      </c>
      <c r="U26">
        <v>100</v>
      </c>
      <c r="V26">
        <v>1085</v>
      </c>
      <c r="W26">
        <v>2860</v>
      </c>
      <c r="X26">
        <v>245</v>
      </c>
      <c r="Y26">
        <v>1355</v>
      </c>
      <c r="Z26">
        <v>160</v>
      </c>
      <c r="AA26">
        <v>70</v>
      </c>
      <c r="AB26">
        <v>985</v>
      </c>
      <c r="AC26">
        <v>2815</v>
      </c>
      <c r="AD26">
        <v>245</v>
      </c>
      <c r="AE26">
        <v>1295</v>
      </c>
      <c r="AF26">
        <v>155</v>
      </c>
      <c r="AG26">
        <v>70</v>
      </c>
      <c r="AH26">
        <v>1080</v>
      </c>
      <c r="AI26">
        <v>2845</v>
      </c>
      <c r="AJ26">
        <v>265</v>
      </c>
      <c r="AK26">
        <v>1380</v>
      </c>
      <c r="AL26">
        <v>170</v>
      </c>
      <c r="AM26">
        <v>80</v>
      </c>
      <c r="AN26">
        <v>1030</v>
      </c>
      <c r="AO26">
        <v>2925</v>
      </c>
      <c r="AP26">
        <v>265</v>
      </c>
      <c r="AQ26">
        <v>1405</v>
      </c>
      <c r="AR26">
        <v>190</v>
      </c>
      <c r="AS26">
        <v>70</v>
      </c>
      <c r="AT26">
        <v>1045</v>
      </c>
      <c r="AU26">
        <v>2975</v>
      </c>
      <c r="AV26">
        <v>275</v>
      </c>
      <c r="AW26">
        <v>1450</v>
      </c>
      <c r="AX26">
        <v>165</v>
      </c>
      <c r="AY26">
        <v>45</v>
      </c>
      <c r="AZ26">
        <v>1000</v>
      </c>
      <c r="BA26">
        <v>2935</v>
      </c>
      <c r="BB26">
        <v>275</v>
      </c>
      <c r="BC26">
        <v>1300</v>
      </c>
      <c r="BD26">
        <v>180</v>
      </c>
      <c r="BE26">
        <v>125</v>
      </c>
      <c r="BF26">
        <v>1055</v>
      </c>
      <c r="BG26">
        <v>2935</v>
      </c>
      <c r="BH26">
        <v>285</v>
      </c>
      <c r="BI26">
        <v>1305</v>
      </c>
      <c r="BJ26">
        <v>185</v>
      </c>
      <c r="BK26">
        <v>85</v>
      </c>
      <c r="BL26">
        <v>1145</v>
      </c>
      <c r="BM26">
        <v>3010</v>
      </c>
      <c r="BN26">
        <v>280</v>
      </c>
      <c r="BO26">
        <v>1400</v>
      </c>
      <c r="BP26">
        <v>210</v>
      </c>
      <c r="BQ26">
        <v>85</v>
      </c>
      <c r="BR26">
        <v>1160</v>
      </c>
      <c r="BS26">
        <v>3135</v>
      </c>
      <c r="BT26">
        <v>270</v>
      </c>
      <c r="BU26">
        <v>1440</v>
      </c>
      <c r="BV26">
        <v>215</v>
      </c>
      <c r="BW26">
        <v>80</v>
      </c>
      <c r="BX26">
        <v>1150</v>
      </c>
      <c r="BY26">
        <v>3150</v>
      </c>
    </row>
    <row r="27" spans="1:77" x14ac:dyDescent="0.35">
      <c r="D27" t="s">
        <v>362</v>
      </c>
      <c r="F27">
        <v>205</v>
      </c>
      <c r="G27">
        <v>2090</v>
      </c>
      <c r="H27">
        <v>135</v>
      </c>
      <c r="I27">
        <v>165</v>
      </c>
      <c r="J27">
        <v>2070</v>
      </c>
      <c r="K27">
        <v>4670</v>
      </c>
      <c r="L27">
        <v>195</v>
      </c>
      <c r="M27">
        <v>2125</v>
      </c>
      <c r="N27">
        <v>170</v>
      </c>
      <c r="O27">
        <v>245</v>
      </c>
      <c r="P27">
        <v>1930</v>
      </c>
      <c r="Q27">
        <v>4660</v>
      </c>
      <c r="R27">
        <v>230</v>
      </c>
      <c r="S27">
        <v>2125</v>
      </c>
      <c r="T27">
        <v>150</v>
      </c>
      <c r="U27">
        <v>160</v>
      </c>
      <c r="V27">
        <v>2000</v>
      </c>
      <c r="W27">
        <v>4660</v>
      </c>
      <c r="X27">
        <v>225</v>
      </c>
      <c r="Y27">
        <v>2125</v>
      </c>
      <c r="Z27">
        <v>165</v>
      </c>
      <c r="AA27">
        <v>170</v>
      </c>
      <c r="AB27">
        <v>1975</v>
      </c>
      <c r="AC27">
        <v>4655</v>
      </c>
      <c r="AD27">
        <v>350</v>
      </c>
      <c r="AE27">
        <v>2085</v>
      </c>
      <c r="AF27">
        <v>65</v>
      </c>
      <c r="AG27">
        <v>80</v>
      </c>
      <c r="AH27">
        <v>2010</v>
      </c>
      <c r="AI27">
        <v>4590</v>
      </c>
      <c r="AJ27">
        <v>220</v>
      </c>
      <c r="AK27">
        <v>2180</v>
      </c>
      <c r="AL27">
        <v>160</v>
      </c>
      <c r="AM27">
        <v>195</v>
      </c>
      <c r="AN27">
        <v>1815</v>
      </c>
      <c r="AO27">
        <v>4575</v>
      </c>
      <c r="AP27">
        <v>220</v>
      </c>
      <c r="AQ27">
        <v>2140</v>
      </c>
      <c r="AR27">
        <v>230</v>
      </c>
      <c r="AS27">
        <v>180</v>
      </c>
      <c r="AT27">
        <v>1790</v>
      </c>
      <c r="AU27">
        <v>4565</v>
      </c>
      <c r="AV27">
        <v>225</v>
      </c>
      <c r="AW27">
        <v>2100</v>
      </c>
      <c r="AX27">
        <v>170</v>
      </c>
      <c r="AY27">
        <v>340</v>
      </c>
      <c r="AZ27">
        <v>1645</v>
      </c>
      <c r="BA27">
        <v>4480</v>
      </c>
      <c r="BB27">
        <v>260</v>
      </c>
      <c r="BC27">
        <v>2120</v>
      </c>
      <c r="BD27">
        <v>145</v>
      </c>
      <c r="BE27">
        <v>160</v>
      </c>
      <c r="BF27">
        <v>1830</v>
      </c>
      <c r="BG27">
        <v>4515</v>
      </c>
      <c r="BH27">
        <v>240</v>
      </c>
      <c r="BI27">
        <v>2180</v>
      </c>
      <c r="BJ27">
        <v>190</v>
      </c>
      <c r="BK27">
        <v>180</v>
      </c>
      <c r="BL27">
        <v>1830</v>
      </c>
      <c r="BM27">
        <v>4625</v>
      </c>
      <c r="BN27">
        <v>250</v>
      </c>
      <c r="BO27">
        <v>2190</v>
      </c>
      <c r="BP27">
        <v>185</v>
      </c>
      <c r="BQ27">
        <v>150</v>
      </c>
      <c r="BR27">
        <v>1895</v>
      </c>
      <c r="BS27">
        <v>4680</v>
      </c>
      <c r="BT27">
        <v>400</v>
      </c>
      <c r="BU27">
        <v>2215</v>
      </c>
      <c r="BV27">
        <v>80</v>
      </c>
      <c r="BW27">
        <v>170</v>
      </c>
      <c r="BX27">
        <v>1885</v>
      </c>
      <c r="BY27">
        <v>4745</v>
      </c>
    </row>
    <row r="28" spans="1:77" x14ac:dyDescent="0.35">
      <c r="A28" t="s">
        <v>105</v>
      </c>
      <c r="B28" t="str">
        <f>INDEX(Lookups!$B$2:$I$24,MATCH(A28,Lookups!$D$2:$D$24,0),1)</f>
        <v>Caerffili</v>
      </c>
      <c r="D28" t="s">
        <v>362</v>
      </c>
      <c r="E28" t="s">
        <v>250</v>
      </c>
      <c r="F28">
        <v>115</v>
      </c>
      <c r="G28">
        <v>590</v>
      </c>
      <c r="H28">
        <v>85</v>
      </c>
      <c r="I28">
        <v>70</v>
      </c>
      <c r="J28">
        <v>575</v>
      </c>
      <c r="K28">
        <v>1435</v>
      </c>
      <c r="L28">
        <v>105</v>
      </c>
      <c r="M28">
        <v>605</v>
      </c>
      <c r="N28">
        <v>100</v>
      </c>
      <c r="O28">
        <v>65</v>
      </c>
      <c r="P28">
        <v>575</v>
      </c>
      <c r="Q28">
        <v>1450</v>
      </c>
      <c r="R28">
        <v>120</v>
      </c>
      <c r="S28">
        <v>600</v>
      </c>
      <c r="T28">
        <v>105</v>
      </c>
      <c r="U28">
        <v>70</v>
      </c>
      <c r="V28">
        <v>565</v>
      </c>
      <c r="W28">
        <v>1465</v>
      </c>
      <c r="X28">
        <v>145</v>
      </c>
      <c r="Y28">
        <v>615</v>
      </c>
      <c r="Z28">
        <v>75</v>
      </c>
      <c r="AA28">
        <v>105</v>
      </c>
      <c r="AB28">
        <v>535</v>
      </c>
      <c r="AC28">
        <v>1470</v>
      </c>
      <c r="AD28">
        <v>235</v>
      </c>
      <c r="AE28">
        <v>620</v>
      </c>
      <c r="AF28">
        <v>0</v>
      </c>
      <c r="AG28">
        <v>40</v>
      </c>
      <c r="AH28">
        <v>565</v>
      </c>
      <c r="AI28">
        <v>1460</v>
      </c>
      <c r="AJ28">
        <v>120</v>
      </c>
      <c r="AK28">
        <v>635</v>
      </c>
      <c r="AL28">
        <v>95</v>
      </c>
      <c r="AM28">
        <v>25</v>
      </c>
      <c r="AN28">
        <v>550</v>
      </c>
      <c r="AO28">
        <v>1425</v>
      </c>
      <c r="AP28">
        <v>110</v>
      </c>
      <c r="AQ28">
        <v>610</v>
      </c>
      <c r="AR28">
        <v>160</v>
      </c>
      <c r="AS28">
        <v>35</v>
      </c>
      <c r="AT28">
        <v>535</v>
      </c>
      <c r="AU28">
        <v>1450</v>
      </c>
      <c r="AV28">
        <v>100</v>
      </c>
      <c r="AW28">
        <v>575</v>
      </c>
      <c r="AX28">
        <v>110</v>
      </c>
      <c r="AY28">
        <v>45</v>
      </c>
      <c r="AZ28">
        <v>535</v>
      </c>
      <c r="BA28">
        <v>1370</v>
      </c>
      <c r="BB28">
        <v>140</v>
      </c>
      <c r="BC28">
        <v>600</v>
      </c>
      <c r="BD28">
        <v>80</v>
      </c>
      <c r="BE28">
        <v>65</v>
      </c>
      <c r="BF28">
        <v>490</v>
      </c>
      <c r="BG28">
        <v>1375</v>
      </c>
      <c r="BH28">
        <v>130</v>
      </c>
      <c r="BI28">
        <v>605</v>
      </c>
      <c r="BJ28">
        <v>110</v>
      </c>
      <c r="BK28">
        <v>90</v>
      </c>
      <c r="BL28">
        <v>505</v>
      </c>
      <c r="BM28">
        <v>1435</v>
      </c>
      <c r="BN28">
        <v>125</v>
      </c>
      <c r="BO28">
        <v>615</v>
      </c>
      <c r="BP28">
        <v>115</v>
      </c>
      <c r="BQ28">
        <v>55</v>
      </c>
      <c r="BR28">
        <v>540</v>
      </c>
      <c r="BS28">
        <v>1450</v>
      </c>
      <c r="BT28">
        <v>265</v>
      </c>
      <c r="BU28">
        <v>650</v>
      </c>
      <c r="BV28">
        <v>0</v>
      </c>
      <c r="BW28">
        <v>70</v>
      </c>
      <c r="BX28">
        <v>495</v>
      </c>
      <c r="BY28">
        <v>1475</v>
      </c>
    </row>
    <row r="29" spans="1:77" x14ac:dyDescent="0.35">
      <c r="A29" t="s">
        <v>73</v>
      </c>
      <c r="B29" t="str">
        <f>INDEX(Lookups!$B$2:$I$24,MATCH(A29,Lookups!$D$2:$D$24,0),1)</f>
        <v>Blaenau Gwent</v>
      </c>
      <c r="E29" t="s">
        <v>251</v>
      </c>
      <c r="F29">
        <v>10</v>
      </c>
      <c r="G29">
        <v>285</v>
      </c>
      <c r="H29">
        <v>0</v>
      </c>
      <c r="I29">
        <v>45</v>
      </c>
      <c r="J29">
        <v>200</v>
      </c>
      <c r="K29">
        <v>540</v>
      </c>
      <c r="L29">
        <v>10</v>
      </c>
      <c r="M29">
        <v>285</v>
      </c>
      <c r="N29">
        <v>0</v>
      </c>
      <c r="O29">
        <v>45</v>
      </c>
      <c r="P29">
        <v>180</v>
      </c>
      <c r="Q29">
        <v>525</v>
      </c>
      <c r="R29">
        <v>15</v>
      </c>
      <c r="S29">
        <v>285</v>
      </c>
      <c r="T29">
        <v>0</v>
      </c>
      <c r="U29" t="s">
        <v>389</v>
      </c>
      <c r="V29">
        <v>205</v>
      </c>
      <c r="W29">
        <v>500</v>
      </c>
      <c r="X29">
        <v>0</v>
      </c>
      <c r="Y29">
        <v>280</v>
      </c>
      <c r="Z29">
        <v>10</v>
      </c>
      <c r="AA29">
        <v>5</v>
      </c>
      <c r="AB29">
        <v>180</v>
      </c>
      <c r="AC29">
        <v>480</v>
      </c>
      <c r="AD29">
        <v>10</v>
      </c>
      <c r="AE29">
        <v>280</v>
      </c>
      <c r="AF29">
        <v>0</v>
      </c>
      <c r="AG29">
        <v>10</v>
      </c>
      <c r="AH29">
        <v>180</v>
      </c>
      <c r="AI29">
        <v>485</v>
      </c>
      <c r="AJ29">
        <v>10</v>
      </c>
      <c r="AK29">
        <v>275</v>
      </c>
      <c r="AL29">
        <v>0</v>
      </c>
      <c r="AM29">
        <v>10</v>
      </c>
      <c r="AN29">
        <v>165</v>
      </c>
      <c r="AO29">
        <v>460</v>
      </c>
      <c r="AP29">
        <v>0</v>
      </c>
      <c r="AQ29">
        <v>275</v>
      </c>
      <c r="AR29">
        <v>0</v>
      </c>
      <c r="AS29">
        <v>20</v>
      </c>
      <c r="AT29">
        <v>170</v>
      </c>
      <c r="AU29">
        <v>465</v>
      </c>
      <c r="AV29">
        <v>10</v>
      </c>
      <c r="AW29">
        <v>255</v>
      </c>
      <c r="AX29">
        <v>0</v>
      </c>
      <c r="AY29">
        <v>15</v>
      </c>
      <c r="AZ29">
        <v>180</v>
      </c>
      <c r="BA29">
        <v>460</v>
      </c>
      <c r="BB29">
        <v>10</v>
      </c>
      <c r="BC29">
        <v>255</v>
      </c>
      <c r="BD29">
        <v>0</v>
      </c>
      <c r="BE29">
        <v>5</v>
      </c>
      <c r="BF29">
        <v>175</v>
      </c>
      <c r="BG29">
        <v>445</v>
      </c>
      <c r="BH29">
        <v>10</v>
      </c>
      <c r="BI29">
        <v>235</v>
      </c>
      <c r="BJ29">
        <v>0</v>
      </c>
      <c r="BK29" t="s">
        <v>389</v>
      </c>
      <c r="BL29">
        <v>195</v>
      </c>
      <c r="BM29">
        <v>445</v>
      </c>
      <c r="BN29">
        <v>10</v>
      </c>
      <c r="BO29">
        <v>240</v>
      </c>
      <c r="BP29">
        <v>0</v>
      </c>
      <c r="BQ29">
        <v>15</v>
      </c>
      <c r="BR29">
        <v>185</v>
      </c>
      <c r="BS29">
        <v>455</v>
      </c>
      <c r="BT29">
        <v>10</v>
      </c>
      <c r="BU29">
        <v>220</v>
      </c>
      <c r="BV29">
        <v>0</v>
      </c>
      <c r="BW29">
        <v>10</v>
      </c>
      <c r="BX29">
        <v>220</v>
      </c>
      <c r="BY29">
        <v>465</v>
      </c>
    </row>
    <row r="30" spans="1:77" x14ac:dyDescent="0.35">
      <c r="A30" t="s">
        <v>74</v>
      </c>
      <c r="B30" t="str">
        <f>INDEX(Lookups!$B$2:$I$24,MATCH(A30,Lookups!$D$2:$D$24,0),1)</f>
        <v>Torfaen</v>
      </c>
      <c r="E30" t="s">
        <v>252</v>
      </c>
      <c r="F30">
        <v>35</v>
      </c>
      <c r="G30">
        <v>310</v>
      </c>
      <c r="H30">
        <v>50</v>
      </c>
      <c r="I30">
        <v>15</v>
      </c>
      <c r="J30">
        <v>365</v>
      </c>
      <c r="K30">
        <v>775</v>
      </c>
      <c r="L30">
        <v>15</v>
      </c>
      <c r="M30">
        <v>310</v>
      </c>
      <c r="N30">
        <v>70</v>
      </c>
      <c r="O30">
        <v>15</v>
      </c>
      <c r="P30">
        <v>355</v>
      </c>
      <c r="Q30">
        <v>770</v>
      </c>
      <c r="R30">
        <v>40</v>
      </c>
      <c r="S30">
        <v>310</v>
      </c>
      <c r="T30">
        <v>45</v>
      </c>
      <c r="U30">
        <v>65</v>
      </c>
      <c r="V30">
        <v>295</v>
      </c>
      <c r="W30">
        <v>755</v>
      </c>
      <c r="X30">
        <v>30</v>
      </c>
      <c r="Y30">
        <v>305</v>
      </c>
      <c r="Z30">
        <v>75</v>
      </c>
      <c r="AA30">
        <v>25</v>
      </c>
      <c r="AB30">
        <v>320</v>
      </c>
      <c r="AC30">
        <v>750</v>
      </c>
      <c r="AD30">
        <v>50</v>
      </c>
      <c r="AE30">
        <v>295</v>
      </c>
      <c r="AF30">
        <v>65</v>
      </c>
      <c r="AG30">
        <v>10</v>
      </c>
      <c r="AH30">
        <v>315</v>
      </c>
      <c r="AI30">
        <v>735</v>
      </c>
      <c r="AJ30">
        <v>30</v>
      </c>
      <c r="AK30">
        <v>295</v>
      </c>
      <c r="AL30">
        <v>65</v>
      </c>
      <c r="AM30">
        <v>135</v>
      </c>
      <c r="AN30">
        <v>205</v>
      </c>
      <c r="AO30">
        <v>725</v>
      </c>
      <c r="AP30">
        <v>50</v>
      </c>
      <c r="AQ30">
        <v>305</v>
      </c>
      <c r="AR30">
        <v>60</v>
      </c>
      <c r="AS30">
        <v>100</v>
      </c>
      <c r="AT30">
        <v>215</v>
      </c>
      <c r="AU30">
        <v>730</v>
      </c>
      <c r="AV30">
        <v>50</v>
      </c>
      <c r="AW30">
        <v>320</v>
      </c>
      <c r="AX30">
        <v>45</v>
      </c>
      <c r="AY30">
        <v>165</v>
      </c>
      <c r="AZ30">
        <v>145</v>
      </c>
      <c r="BA30">
        <v>725</v>
      </c>
      <c r="BB30">
        <v>50</v>
      </c>
      <c r="BC30">
        <v>325</v>
      </c>
      <c r="BD30">
        <v>40</v>
      </c>
      <c r="BE30">
        <v>25</v>
      </c>
      <c r="BF30">
        <v>290</v>
      </c>
      <c r="BG30">
        <v>730</v>
      </c>
      <c r="BH30">
        <v>30</v>
      </c>
      <c r="BI30">
        <v>320</v>
      </c>
      <c r="BJ30">
        <v>55</v>
      </c>
      <c r="BK30">
        <v>20</v>
      </c>
      <c r="BL30">
        <v>290</v>
      </c>
      <c r="BM30">
        <v>720</v>
      </c>
      <c r="BN30">
        <v>45</v>
      </c>
      <c r="BO30">
        <v>340</v>
      </c>
      <c r="BP30">
        <v>45</v>
      </c>
      <c r="BQ30">
        <v>30</v>
      </c>
      <c r="BR30">
        <v>270</v>
      </c>
      <c r="BS30">
        <v>730</v>
      </c>
      <c r="BT30">
        <v>50</v>
      </c>
      <c r="BU30">
        <v>325</v>
      </c>
      <c r="BV30">
        <v>45</v>
      </c>
      <c r="BW30">
        <v>30</v>
      </c>
      <c r="BX30">
        <v>270</v>
      </c>
      <c r="BY30">
        <v>720</v>
      </c>
    </row>
    <row r="31" spans="1:77" x14ac:dyDescent="0.35">
      <c r="A31" t="s">
        <v>106</v>
      </c>
      <c r="B31" t="str">
        <f>INDEX(Lookups!$B$2:$I$24,MATCH(A31,Lookups!$D$2:$D$24,0),1)</f>
        <v>Sir Fynwy</v>
      </c>
      <c r="E31" t="s">
        <v>253</v>
      </c>
      <c r="F31">
        <v>15</v>
      </c>
      <c r="G31">
        <v>325</v>
      </c>
      <c r="H31">
        <v>0</v>
      </c>
      <c r="I31" t="s">
        <v>389</v>
      </c>
      <c r="J31">
        <v>305</v>
      </c>
      <c r="K31">
        <v>645</v>
      </c>
      <c r="L31">
        <v>20</v>
      </c>
      <c r="M31">
        <v>320</v>
      </c>
      <c r="N31">
        <v>0</v>
      </c>
      <c r="O31" t="s">
        <v>389</v>
      </c>
      <c r="P31">
        <v>305</v>
      </c>
      <c r="Q31">
        <v>645</v>
      </c>
      <c r="R31">
        <v>20</v>
      </c>
      <c r="S31">
        <v>305</v>
      </c>
      <c r="T31">
        <v>0</v>
      </c>
      <c r="U31" t="s">
        <v>389</v>
      </c>
      <c r="V31">
        <v>315</v>
      </c>
      <c r="W31">
        <v>640</v>
      </c>
      <c r="X31">
        <v>20</v>
      </c>
      <c r="Y31">
        <v>310</v>
      </c>
      <c r="Z31">
        <v>0</v>
      </c>
      <c r="AA31">
        <v>5</v>
      </c>
      <c r="AB31">
        <v>290</v>
      </c>
      <c r="AC31">
        <v>630</v>
      </c>
      <c r="AD31">
        <v>25</v>
      </c>
      <c r="AE31">
        <v>290</v>
      </c>
      <c r="AF31">
        <v>0</v>
      </c>
      <c r="AG31" t="s">
        <v>389</v>
      </c>
      <c r="AH31">
        <v>300</v>
      </c>
      <c r="AI31">
        <v>615</v>
      </c>
      <c r="AJ31">
        <v>20</v>
      </c>
      <c r="AK31">
        <v>305</v>
      </c>
      <c r="AL31">
        <v>0</v>
      </c>
      <c r="AM31" t="s">
        <v>389</v>
      </c>
      <c r="AN31">
        <v>290</v>
      </c>
      <c r="AO31">
        <v>620</v>
      </c>
      <c r="AP31">
        <v>20</v>
      </c>
      <c r="AQ31">
        <v>305</v>
      </c>
      <c r="AR31">
        <v>0</v>
      </c>
      <c r="AS31">
        <v>5</v>
      </c>
      <c r="AT31">
        <v>280</v>
      </c>
      <c r="AU31">
        <v>610</v>
      </c>
      <c r="AV31">
        <v>20</v>
      </c>
      <c r="AW31">
        <v>300</v>
      </c>
      <c r="AX31">
        <v>0</v>
      </c>
      <c r="AY31">
        <v>70</v>
      </c>
      <c r="AZ31">
        <v>220</v>
      </c>
      <c r="BA31">
        <v>615</v>
      </c>
      <c r="BB31">
        <v>20</v>
      </c>
      <c r="BC31">
        <v>280</v>
      </c>
      <c r="BD31">
        <v>0</v>
      </c>
      <c r="BE31">
        <v>15</v>
      </c>
      <c r="BF31">
        <v>285</v>
      </c>
      <c r="BG31">
        <v>595</v>
      </c>
      <c r="BH31">
        <v>20</v>
      </c>
      <c r="BI31">
        <v>315</v>
      </c>
      <c r="BJ31">
        <v>0</v>
      </c>
      <c r="BK31">
        <v>25</v>
      </c>
      <c r="BL31">
        <v>260</v>
      </c>
      <c r="BM31">
        <v>620</v>
      </c>
      <c r="BN31">
        <v>20</v>
      </c>
      <c r="BO31">
        <v>270</v>
      </c>
      <c r="BP31">
        <v>0</v>
      </c>
      <c r="BQ31">
        <v>15</v>
      </c>
      <c r="BR31">
        <v>315</v>
      </c>
      <c r="BS31">
        <v>620</v>
      </c>
      <c r="BT31">
        <v>20</v>
      </c>
      <c r="BU31">
        <v>285</v>
      </c>
      <c r="BV31">
        <v>0</v>
      </c>
      <c r="BW31">
        <v>30</v>
      </c>
      <c r="BX31">
        <v>315</v>
      </c>
      <c r="BY31">
        <v>650</v>
      </c>
    </row>
    <row r="32" spans="1:77" x14ac:dyDescent="0.35">
      <c r="A32" t="s">
        <v>107</v>
      </c>
      <c r="B32" t="str">
        <f>INDEX(Lookups!$B$2:$I$24,MATCH(A32,Lookups!$D$2:$D$24,0),1)</f>
        <v>Casnewydd</v>
      </c>
      <c r="E32" t="s">
        <v>254</v>
      </c>
      <c r="F32">
        <v>30</v>
      </c>
      <c r="G32">
        <v>585</v>
      </c>
      <c r="H32">
        <v>0</v>
      </c>
      <c r="I32">
        <v>35</v>
      </c>
      <c r="J32">
        <v>630</v>
      </c>
      <c r="K32">
        <v>1275</v>
      </c>
      <c r="L32">
        <v>40</v>
      </c>
      <c r="M32">
        <v>605</v>
      </c>
      <c r="N32">
        <v>0</v>
      </c>
      <c r="O32">
        <v>115</v>
      </c>
      <c r="P32">
        <v>510</v>
      </c>
      <c r="Q32">
        <v>1270</v>
      </c>
      <c r="R32">
        <v>35</v>
      </c>
      <c r="S32">
        <v>620</v>
      </c>
      <c r="T32">
        <v>0</v>
      </c>
      <c r="U32">
        <v>25</v>
      </c>
      <c r="V32">
        <v>620</v>
      </c>
      <c r="W32">
        <v>1300</v>
      </c>
      <c r="X32">
        <v>30</v>
      </c>
      <c r="Y32">
        <v>615</v>
      </c>
      <c r="Z32">
        <v>0</v>
      </c>
      <c r="AA32">
        <v>30</v>
      </c>
      <c r="AB32">
        <v>645</v>
      </c>
      <c r="AC32">
        <v>1325</v>
      </c>
      <c r="AD32">
        <v>35</v>
      </c>
      <c r="AE32">
        <v>595</v>
      </c>
      <c r="AF32">
        <v>0</v>
      </c>
      <c r="AG32">
        <v>15</v>
      </c>
      <c r="AH32">
        <v>650</v>
      </c>
      <c r="AI32">
        <v>1300</v>
      </c>
      <c r="AJ32">
        <v>35</v>
      </c>
      <c r="AK32">
        <v>675</v>
      </c>
      <c r="AL32">
        <v>5</v>
      </c>
      <c r="AM32">
        <v>25</v>
      </c>
      <c r="AN32">
        <v>605</v>
      </c>
      <c r="AO32">
        <v>1345</v>
      </c>
      <c r="AP32">
        <v>40</v>
      </c>
      <c r="AQ32">
        <v>645</v>
      </c>
      <c r="AR32">
        <v>10</v>
      </c>
      <c r="AS32">
        <v>25</v>
      </c>
      <c r="AT32">
        <v>595</v>
      </c>
      <c r="AU32">
        <v>1315</v>
      </c>
      <c r="AV32">
        <v>45</v>
      </c>
      <c r="AW32">
        <v>650</v>
      </c>
      <c r="AX32">
        <v>15</v>
      </c>
      <c r="AY32">
        <v>40</v>
      </c>
      <c r="AZ32">
        <v>565</v>
      </c>
      <c r="BA32">
        <v>1315</v>
      </c>
      <c r="BB32">
        <v>45</v>
      </c>
      <c r="BC32">
        <v>665</v>
      </c>
      <c r="BD32">
        <v>20</v>
      </c>
      <c r="BE32">
        <v>50</v>
      </c>
      <c r="BF32">
        <v>590</v>
      </c>
      <c r="BG32">
        <v>1370</v>
      </c>
      <c r="BH32">
        <v>50</v>
      </c>
      <c r="BI32">
        <v>705</v>
      </c>
      <c r="BJ32">
        <v>25</v>
      </c>
      <c r="BK32">
        <v>40</v>
      </c>
      <c r="BL32">
        <v>585</v>
      </c>
      <c r="BM32">
        <v>1405</v>
      </c>
      <c r="BN32">
        <v>50</v>
      </c>
      <c r="BO32">
        <v>725</v>
      </c>
      <c r="BP32">
        <v>25</v>
      </c>
      <c r="BQ32">
        <v>40</v>
      </c>
      <c r="BR32">
        <v>580</v>
      </c>
      <c r="BS32">
        <v>1420</v>
      </c>
      <c r="BT32">
        <v>50</v>
      </c>
      <c r="BU32">
        <v>730</v>
      </c>
      <c r="BV32">
        <v>30</v>
      </c>
      <c r="BW32">
        <v>30</v>
      </c>
      <c r="BX32">
        <v>580</v>
      </c>
      <c r="BY32">
        <v>1430</v>
      </c>
    </row>
    <row r="39" spans="72:77" x14ac:dyDescent="0.35">
      <c r="BT39" s="96"/>
      <c r="BU39" s="96"/>
      <c r="BV39" s="96"/>
      <c r="BX39" s="96"/>
      <c r="BY39" s="96"/>
    </row>
    <row r="40" spans="72:77" x14ac:dyDescent="0.35">
      <c r="BT40" s="96"/>
      <c r="BU40" s="96"/>
      <c r="BX40" s="96"/>
      <c r="BY40" s="96"/>
    </row>
    <row r="42" spans="72:77" x14ac:dyDescent="0.35">
      <c r="BY42" s="96"/>
    </row>
    <row r="45" spans="72:77" x14ac:dyDescent="0.35">
      <c r="BY45" s="96"/>
    </row>
    <row r="46" spans="72:77" x14ac:dyDescent="0.35">
      <c r="BY46" s="96"/>
    </row>
    <row r="47" spans="72:77" x14ac:dyDescent="0.35">
      <c r="BT47" s="96"/>
      <c r="BU47" s="96"/>
      <c r="BX47" s="96"/>
      <c r="BY47" s="96"/>
    </row>
    <row r="48" spans="72:77" x14ac:dyDescent="0.35">
      <c r="BY48" s="96"/>
    </row>
    <row r="51" spans="73:77" x14ac:dyDescent="0.35">
      <c r="BY51" s="96"/>
    </row>
    <row r="52" spans="73:77" x14ac:dyDescent="0.35">
      <c r="BY52" s="96"/>
    </row>
    <row r="53" spans="73:77" x14ac:dyDescent="0.35">
      <c r="BY53" s="96"/>
    </row>
    <row r="54" spans="73:77" x14ac:dyDescent="0.35">
      <c r="BU54" s="96"/>
      <c r="BX54" s="96"/>
      <c r="BY54" s="96"/>
    </row>
    <row r="55" spans="73:77" x14ac:dyDescent="0.35">
      <c r="BY55" s="96"/>
    </row>
    <row r="56" spans="73:77" x14ac:dyDescent="0.35">
      <c r="BY56" s="96"/>
    </row>
    <row r="57" spans="73:77" x14ac:dyDescent="0.35">
      <c r="BY57" s="96"/>
    </row>
    <row r="59" spans="73:77" x14ac:dyDescent="0.35">
      <c r="BU59" s="96"/>
      <c r="BX59" s="96"/>
      <c r="BY59" s="96"/>
    </row>
    <row r="60" spans="73:77" x14ac:dyDescent="0.35">
      <c r="BU60" s="96"/>
      <c r="BX60" s="96"/>
      <c r="BY60" s="96"/>
    </row>
    <row r="61" spans="73:77" x14ac:dyDescent="0.35">
      <c r="BY61" s="96"/>
    </row>
    <row r="65" spans="77:77" x14ac:dyDescent="0.35">
      <c r="BY65" s="96"/>
    </row>
  </sheetData>
  <phoneticPr fontId="43" type="noConversion"/>
  <hyperlinks>
    <hyperlink ref="B2" r:id="rId1" display="https://statswales.gov.wales/Catalogue/Education-and-Skills/Schools-and-Teachers/teachers-and-support-staff/pupil-Level-annual-school-census/school-staff/teachingwelshprimarymiddlesecondaryschools-by-localauthorityregion-category" xr:uid="{40E04FFB-C4DA-42F4-A13A-B7FAEB86697D}"/>
  </hyperlinks>
  <pageMargins left="0.7" right="0.7" top="0.75" bottom="0.75" header="0.3" footer="0.3"/>
  <pageSetup paperSize="9" orientation="portrait"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DFD9AF-AD1C-44C5-A59E-A8708203459F}">
  <dimension ref="A1:AF53"/>
  <sheetViews>
    <sheetView showGridLines="0" showRowColHeaders="0" zoomScaleNormal="100" workbookViewId="0"/>
  </sheetViews>
  <sheetFormatPr defaultColWidth="8.90625" defaultRowHeight="14.5" x14ac:dyDescent="0.35"/>
  <cols>
    <col min="1" max="1" width="3.453125" style="4" customWidth="1"/>
    <col min="2" max="2" width="4.453125" style="5" customWidth="1"/>
    <col min="3" max="3" width="7.54296875" style="5" customWidth="1"/>
    <col min="4" max="4" width="19.54296875" style="5" customWidth="1"/>
    <col min="5" max="10" width="17.54296875" style="5" customWidth="1"/>
    <col min="11" max="11" width="8.90625" style="5"/>
    <col min="12" max="12" width="11.08984375" style="5" customWidth="1"/>
    <col min="13" max="13" width="15.08984375" style="5" customWidth="1"/>
    <col min="14" max="14" width="9.08984375" style="5" customWidth="1"/>
    <col min="15" max="16384" width="8.90625" style="5"/>
  </cols>
  <sheetData>
    <row r="1" spans="1:12" ht="25" x14ac:dyDescent="0.5">
      <c r="A1" s="17"/>
      <c r="B1" s="13"/>
      <c r="C1" s="133"/>
      <c r="D1" s="13"/>
      <c r="E1" s="13"/>
      <c r="F1" s="13"/>
      <c r="G1" s="13"/>
      <c r="H1" s="13"/>
      <c r="I1" s="13"/>
      <c r="J1" s="13"/>
      <c r="K1" s="13"/>
    </row>
    <row r="2" spans="1:12" ht="15.5" x14ac:dyDescent="0.35">
      <c r="A2" s="17"/>
      <c r="B2" s="13"/>
      <c r="C2" s="106" t="s">
        <v>41</v>
      </c>
      <c r="D2" s="13"/>
      <c r="E2" s="13"/>
      <c r="F2" s="13"/>
      <c r="G2" s="13"/>
      <c r="H2" s="13"/>
      <c r="I2" s="7"/>
      <c r="J2" s="13"/>
      <c r="K2" s="13"/>
    </row>
    <row r="3" spans="1:12" ht="15.65" customHeight="1" x14ac:dyDescent="0.35">
      <c r="A3" s="17"/>
      <c r="B3" s="13"/>
      <c r="C3" s="13"/>
      <c r="D3" s="24" t="s">
        <v>42</v>
      </c>
      <c r="E3" s="7"/>
      <c r="F3" s="7"/>
      <c r="G3" s="7"/>
      <c r="H3" s="7"/>
      <c r="I3" s="13"/>
      <c r="J3" s="13"/>
      <c r="K3" s="13"/>
    </row>
    <row r="4" spans="1:12" ht="15.5" x14ac:dyDescent="0.35">
      <c r="A4" s="17"/>
      <c r="B4" s="13"/>
      <c r="C4" s="13"/>
      <c r="D4" s="8"/>
      <c r="E4" s="8"/>
      <c r="F4" s="8"/>
      <c r="G4" s="8"/>
      <c r="H4" s="8"/>
      <c r="I4" s="13"/>
      <c r="J4" s="13"/>
      <c r="K4" s="13"/>
    </row>
    <row r="5" spans="1:12" ht="23" x14ac:dyDescent="0.5">
      <c r="A5" s="17" t="str">
        <f>'Tudalen flaen'!T1</f>
        <v>W92000004</v>
      </c>
      <c r="B5" s="13"/>
      <c r="C5" s="160" t="str">
        <f>VLOOKUP('Tudalen flaen'!S1,Lookups!A2:E24,2,FALSE)</f>
        <v>Cymru</v>
      </c>
      <c r="D5" s="13"/>
      <c r="E5" s="13"/>
      <c r="F5" s="13"/>
      <c r="G5" s="13"/>
      <c r="H5" s="13"/>
      <c r="I5" s="13"/>
      <c r="J5" s="13"/>
      <c r="K5" s="13"/>
    </row>
    <row r="6" spans="1:12" ht="9.65" customHeight="1" x14ac:dyDescent="0.35">
      <c r="A6" s="17"/>
      <c r="B6" s="13"/>
      <c r="C6" s="13"/>
      <c r="D6" s="13"/>
      <c r="E6" s="13"/>
      <c r="F6" s="13"/>
      <c r="G6" s="13"/>
      <c r="H6" s="13"/>
      <c r="I6" s="13"/>
      <c r="J6" s="13"/>
      <c r="K6" s="13"/>
    </row>
    <row r="7" spans="1:12" ht="14.4" hidden="1" customHeight="1" x14ac:dyDescent="0.35">
      <c r="A7" s="17"/>
      <c r="B7" s="13"/>
      <c r="C7" s="25"/>
      <c r="D7" s="25"/>
      <c r="E7" s="25"/>
      <c r="F7" s="25"/>
      <c r="G7" s="25"/>
      <c r="H7" s="25"/>
      <c r="I7" s="25"/>
      <c r="J7" s="25"/>
      <c r="K7" s="25"/>
      <c r="L7" s="25"/>
    </row>
    <row r="8" spans="1:12" ht="14.4" customHeight="1" x14ac:dyDescent="0.35">
      <c r="A8" s="17"/>
      <c r="B8" s="13"/>
      <c r="C8" s="180" t="s">
        <v>397</v>
      </c>
      <c r="D8" s="180"/>
      <c r="E8" s="180"/>
      <c r="F8" s="180"/>
      <c r="G8" s="180"/>
      <c r="H8" s="180"/>
      <c r="I8" s="180"/>
      <c r="J8" s="180"/>
      <c r="K8" s="25"/>
      <c r="L8" s="25"/>
    </row>
    <row r="9" spans="1:12" ht="33" customHeight="1" x14ac:dyDescent="0.35">
      <c r="A9" s="17"/>
      <c r="B9" s="13"/>
      <c r="C9" s="180"/>
      <c r="D9" s="180"/>
      <c r="E9" s="180"/>
      <c r="F9" s="180"/>
      <c r="G9" s="180"/>
      <c r="H9" s="180"/>
      <c r="I9" s="180"/>
      <c r="J9" s="180"/>
      <c r="K9" s="25"/>
      <c r="L9" s="25"/>
    </row>
    <row r="10" spans="1:12" x14ac:dyDescent="0.35">
      <c r="A10" s="17"/>
      <c r="B10" s="13"/>
      <c r="C10" s="13"/>
      <c r="D10" s="13"/>
      <c r="E10" s="13"/>
      <c r="F10" s="13"/>
      <c r="G10" s="13"/>
      <c r="H10" s="13"/>
      <c r="I10" s="13"/>
      <c r="J10" s="13"/>
      <c r="K10" s="13"/>
    </row>
    <row r="11" spans="1:12" x14ac:dyDescent="0.35">
      <c r="A11" s="17"/>
      <c r="B11" s="13"/>
      <c r="C11" s="13"/>
      <c r="D11" s="13"/>
      <c r="E11" s="13"/>
      <c r="F11" s="13"/>
      <c r="G11" s="13"/>
      <c r="H11" s="13"/>
      <c r="I11" s="13"/>
      <c r="J11" s="13"/>
      <c r="K11" s="13"/>
    </row>
    <row r="12" spans="1:12" x14ac:dyDescent="0.35">
      <c r="A12" s="17"/>
      <c r="B12" s="13"/>
      <c r="C12" s="13"/>
      <c r="D12" s="13"/>
      <c r="E12" s="13"/>
      <c r="F12" s="13"/>
      <c r="G12" s="13"/>
      <c r="H12" s="13"/>
      <c r="I12" s="13"/>
      <c r="J12" s="13"/>
      <c r="K12" s="13"/>
    </row>
    <row r="13" spans="1:12" ht="14.4" customHeight="1" x14ac:dyDescent="0.35">
      <c r="A13" s="17"/>
      <c r="B13" s="13"/>
      <c r="C13" s="13"/>
      <c r="D13" s="13"/>
      <c r="E13" s="13"/>
      <c r="F13" s="13"/>
      <c r="G13" s="13"/>
      <c r="H13" s="13"/>
      <c r="I13" s="13"/>
      <c r="J13" s="13"/>
      <c r="K13" s="13"/>
    </row>
    <row r="14" spans="1:12" ht="14.4" customHeight="1" x14ac:dyDescent="0.35">
      <c r="A14" s="17"/>
      <c r="B14" s="13"/>
      <c r="C14" s="13"/>
      <c r="D14" s="13"/>
      <c r="E14" s="13"/>
      <c r="F14" s="13"/>
      <c r="G14" s="13"/>
      <c r="H14" s="13"/>
      <c r="I14" s="13"/>
      <c r="J14" s="13"/>
      <c r="K14" s="13"/>
    </row>
    <row r="15" spans="1:12" ht="16.399999999999999" customHeight="1" x14ac:dyDescent="0.35">
      <c r="A15" s="17"/>
      <c r="B15" s="13"/>
      <c r="C15" s="13"/>
      <c r="D15" s="13"/>
      <c r="E15" s="13"/>
      <c r="F15" s="13"/>
      <c r="G15" s="13"/>
      <c r="H15" s="13"/>
      <c r="I15" s="13"/>
      <c r="J15" s="13"/>
      <c r="K15" s="13"/>
    </row>
    <row r="16" spans="1:12" x14ac:dyDescent="0.35">
      <c r="A16" s="17"/>
      <c r="B16" s="13"/>
      <c r="C16" s="13"/>
      <c r="D16" s="175"/>
      <c r="E16" s="13"/>
      <c r="F16" s="13"/>
      <c r="G16" s="13"/>
      <c r="H16" s="13"/>
      <c r="I16" s="13"/>
      <c r="J16" s="13"/>
      <c r="K16" s="13"/>
    </row>
    <row r="17" spans="1:32" x14ac:dyDescent="0.35">
      <c r="A17" s="17"/>
      <c r="B17" s="13"/>
      <c r="C17" s="13"/>
      <c r="D17" s="175"/>
      <c r="E17" s="13"/>
      <c r="F17" s="13"/>
      <c r="G17" s="13"/>
      <c r="H17" s="13"/>
      <c r="I17" s="13"/>
      <c r="J17" s="13"/>
      <c r="K17" s="13"/>
    </row>
    <row r="18" spans="1:32" x14ac:dyDescent="0.35">
      <c r="A18" s="17"/>
      <c r="B18" s="13"/>
      <c r="C18" s="13"/>
      <c r="D18" s="175"/>
      <c r="E18" s="13"/>
      <c r="F18" s="13"/>
      <c r="G18" s="13"/>
      <c r="H18" s="13"/>
      <c r="I18" s="13"/>
      <c r="J18" s="13"/>
      <c r="K18" s="13"/>
    </row>
    <row r="19" spans="1:32" ht="34.4" customHeight="1" x14ac:dyDescent="0.35">
      <c r="A19" s="17"/>
      <c r="B19" s="13"/>
      <c r="C19" s="13"/>
      <c r="D19" s="13"/>
      <c r="E19" s="13"/>
      <c r="F19" s="13"/>
      <c r="G19" s="13"/>
      <c r="H19" s="13"/>
      <c r="I19" s="13"/>
      <c r="J19" s="13"/>
      <c r="K19" s="13"/>
    </row>
    <row r="20" spans="1:32" x14ac:dyDescent="0.35">
      <c r="A20" s="17"/>
      <c r="B20" s="13"/>
      <c r="C20" s="13"/>
      <c r="D20" s="13"/>
      <c r="E20" s="13"/>
      <c r="F20" s="13"/>
      <c r="G20" s="13"/>
      <c r="H20" s="13"/>
      <c r="I20" s="13"/>
      <c r="J20" s="13"/>
      <c r="K20" s="13"/>
    </row>
    <row r="21" spans="1:32" x14ac:dyDescent="0.35">
      <c r="A21" s="17"/>
      <c r="B21" s="13"/>
      <c r="C21" s="13"/>
      <c r="D21" s="13"/>
      <c r="E21" s="13"/>
      <c r="F21" s="13"/>
      <c r="G21" s="13"/>
      <c r="H21" s="13"/>
      <c r="I21" s="13"/>
      <c r="J21" s="13"/>
      <c r="K21" s="13"/>
    </row>
    <row r="22" spans="1:32" x14ac:dyDescent="0.35">
      <c r="A22" s="17"/>
      <c r="B22" s="13"/>
      <c r="C22" s="13"/>
      <c r="D22" s="117"/>
      <c r="E22" s="13"/>
      <c r="F22" s="13"/>
      <c r="G22" s="13"/>
      <c r="H22" s="13"/>
      <c r="I22" s="13"/>
      <c r="J22" s="13"/>
      <c r="K22" s="13"/>
    </row>
    <row r="23" spans="1:32" x14ac:dyDescent="0.35">
      <c r="A23" s="17"/>
      <c r="B23" s="13"/>
      <c r="C23" s="13"/>
      <c r="D23" s="13"/>
      <c r="E23" s="13"/>
      <c r="F23" s="13"/>
      <c r="G23" s="13"/>
      <c r="H23" s="13"/>
      <c r="I23" s="13"/>
      <c r="J23" s="13"/>
      <c r="K23" s="13"/>
    </row>
    <row r="24" spans="1:32" x14ac:dyDescent="0.35">
      <c r="A24" s="17"/>
      <c r="B24" s="13"/>
      <c r="C24" s="13"/>
      <c r="D24" s="13"/>
      <c r="E24" s="13"/>
      <c r="F24" s="13"/>
      <c r="G24" s="13"/>
      <c r="H24" s="13"/>
      <c r="I24" s="13"/>
      <c r="J24" s="13"/>
      <c r="K24" s="13"/>
    </row>
    <row r="25" spans="1:32" ht="21" customHeight="1" x14ac:dyDescent="0.35">
      <c r="A25" s="17"/>
      <c r="B25" s="13"/>
      <c r="C25" s="13"/>
      <c r="D25" s="13"/>
      <c r="E25" s="13"/>
      <c r="F25" s="13"/>
      <c r="G25" s="13"/>
      <c r="H25" s="13"/>
      <c r="I25" s="13"/>
      <c r="J25" s="13"/>
      <c r="K25" s="13"/>
    </row>
    <row r="26" spans="1:32" ht="21" customHeight="1" x14ac:dyDescent="0.35">
      <c r="A26" s="17"/>
      <c r="B26" s="13"/>
      <c r="C26" s="13"/>
      <c r="D26" s="13"/>
      <c r="E26" s="13"/>
      <c r="F26" s="13"/>
      <c r="G26" s="13"/>
      <c r="H26" s="13"/>
      <c r="I26" s="13"/>
      <c r="J26" s="13"/>
      <c r="K26" s="13"/>
    </row>
    <row r="27" spans="1:32" x14ac:dyDescent="0.35">
      <c r="A27" s="17"/>
      <c r="B27" s="13"/>
      <c r="C27" s="13"/>
      <c r="D27" s="13"/>
      <c r="E27" s="13"/>
      <c r="F27" s="13"/>
      <c r="G27" s="13"/>
      <c r="H27" s="13"/>
      <c r="I27" s="13"/>
      <c r="J27" s="13"/>
      <c r="K27" s="13"/>
    </row>
    <row r="28" spans="1:32" ht="18" x14ac:dyDescent="0.4">
      <c r="A28" s="17"/>
      <c r="B28" s="15" t="s">
        <v>43</v>
      </c>
      <c r="C28" s="13"/>
      <c r="D28" s="13"/>
      <c r="E28" s="13"/>
      <c r="F28" s="13"/>
      <c r="G28" s="13"/>
      <c r="H28" s="13"/>
      <c r="I28" s="13"/>
      <c r="J28" s="13"/>
      <c r="K28" s="13"/>
      <c r="M28" s="4"/>
      <c r="N28" s="17"/>
      <c r="O28" s="4"/>
      <c r="P28" s="17"/>
      <c r="Q28" s="18"/>
      <c r="R28" s="19"/>
      <c r="S28" s="19"/>
      <c r="T28" s="19"/>
      <c r="U28" s="19"/>
      <c r="V28" s="19"/>
      <c r="W28" s="19"/>
      <c r="X28" s="19"/>
      <c r="Y28" s="19"/>
      <c r="Z28" s="19"/>
      <c r="AA28" s="19"/>
      <c r="AB28" s="19"/>
      <c r="AC28" s="19"/>
      <c r="AD28" s="19"/>
      <c r="AE28" s="19"/>
      <c r="AF28" s="19"/>
    </row>
    <row r="29" spans="1:32" x14ac:dyDescent="0.35">
      <c r="A29" s="17"/>
      <c r="B29" s="13"/>
      <c r="C29" s="13"/>
      <c r="D29" s="99" t="s">
        <v>49</v>
      </c>
      <c r="E29" s="101" t="s">
        <v>114</v>
      </c>
      <c r="F29" s="12"/>
      <c r="G29" s="13"/>
      <c r="H29" s="13"/>
      <c r="I29" s="13"/>
      <c r="J29" s="13"/>
      <c r="K29" s="13"/>
      <c r="L29" s="13"/>
    </row>
    <row r="30" spans="1:32" x14ac:dyDescent="0.35">
      <c r="A30" s="17"/>
      <c r="B30" s="13"/>
      <c r="C30" s="13"/>
      <c r="D30" s="99"/>
      <c r="E30" s="101"/>
      <c r="F30" s="12"/>
      <c r="G30" s="13"/>
      <c r="H30" s="13"/>
      <c r="I30" s="13"/>
      <c r="J30" s="13"/>
      <c r="K30" s="13"/>
      <c r="L30" s="13"/>
    </row>
    <row r="31" spans="1:32" ht="28.25" customHeight="1" x14ac:dyDescent="0.35">
      <c r="A31" s="17"/>
      <c r="B31" s="13"/>
      <c r="C31" s="16"/>
      <c r="D31" s="183" t="s">
        <v>396</v>
      </c>
      <c r="E31" s="183"/>
      <c r="F31" s="183"/>
      <c r="G31" s="183"/>
      <c r="H31" s="183"/>
      <c r="I31" s="183"/>
      <c r="J31" s="183"/>
      <c r="K31" s="183"/>
      <c r="L31" s="183"/>
      <c r="M31" s="183"/>
      <c r="N31" s="183"/>
      <c r="O31" s="183"/>
    </row>
    <row r="32" spans="1:32" x14ac:dyDescent="0.35">
      <c r="A32" s="17"/>
      <c r="B32" s="13"/>
      <c r="C32" s="13"/>
      <c r="D32" s="13"/>
      <c r="E32" s="13"/>
      <c r="F32" s="13"/>
      <c r="G32" s="13"/>
      <c r="H32" s="13"/>
      <c r="I32" s="13"/>
      <c r="J32" s="13"/>
      <c r="K32" s="13"/>
    </row>
    <row r="33" spans="1:11" ht="18" customHeight="1" x14ac:dyDescent="0.35">
      <c r="A33" s="17"/>
      <c r="B33" s="13"/>
      <c r="C33" s="13"/>
      <c r="D33" s="17" t="s">
        <v>86</v>
      </c>
      <c r="E33" s="13"/>
      <c r="F33" s="13"/>
      <c r="G33" s="147" t="s">
        <v>213</v>
      </c>
      <c r="H33" s="147" t="s">
        <v>256</v>
      </c>
      <c r="I33" s="147" t="s">
        <v>275</v>
      </c>
      <c r="J33" s="147" t="s">
        <v>364</v>
      </c>
      <c r="K33" s="13"/>
    </row>
    <row r="34" spans="1:11" x14ac:dyDescent="0.35">
      <c r="A34" s="17"/>
      <c r="B34" s="13"/>
      <c r="C34" s="13"/>
      <c r="D34" s="17" t="s">
        <v>207</v>
      </c>
      <c r="E34" s="192" t="s">
        <v>194</v>
      </c>
      <c r="F34" s="139" t="s">
        <v>188</v>
      </c>
      <c r="G34" s="158">
        <f>INDEX(SWAC_gallu!$A$1:$AN$29,MATCH($C$5,SWAC_gallu!$B$1:$B$29,0),MATCH(G$33&amp;$D34,SWAC_gallu!$A$1:$AN$1,0))</f>
        <v>4860</v>
      </c>
      <c r="H34" s="158">
        <f>INDEX(SWAC_gallu!$A$1:$AN$29,MATCH($C$5,SWAC_gallu!$B$1:$B$29,0),MATCH(H$33&amp;$D34,SWAC_gallu!$A$1:$AN$1,0))</f>
        <v>4665</v>
      </c>
      <c r="I34" s="158">
        <f>INDEX(SWAC_gallu!$A$1:$AN$29,MATCH($C$5,SWAC_gallu!$B$1:$B$29,0),MATCH(I$33&amp;$D34,SWAC_gallu!$A$1:$AN$1,0))</f>
        <v>4670</v>
      </c>
      <c r="J34" s="158">
        <f>INDEX(SWAC_gallu!$A$1:$AN$29,MATCH($C$5,SWAC_gallu!$B$1:$B$29,0),MATCH(J$33&amp;$D34,SWAC_gallu!$A$1:$AN$1,0))</f>
        <v>4530</v>
      </c>
      <c r="K34" s="13"/>
    </row>
    <row r="35" spans="1:11" x14ac:dyDescent="0.35">
      <c r="A35" s="17"/>
      <c r="B35" s="13"/>
      <c r="C35" s="13"/>
      <c r="D35" s="17" t="s">
        <v>196</v>
      </c>
      <c r="E35" s="193"/>
      <c r="F35" s="139" t="s">
        <v>189</v>
      </c>
      <c r="G35" s="158">
        <f>INDEX(SWAC_gallu!$A$1:$AN$29,MATCH($C$5,SWAC_gallu!$B$1:$B$29,0),MATCH(G$33&amp;$D35,SWAC_gallu!$A$1:$AN$1,0))</f>
        <v>5930</v>
      </c>
      <c r="H35" s="158">
        <f>INDEX(SWAC_gallu!$A$1:$AN$29,MATCH($C$5,SWAC_gallu!$B$1:$B$29,0),MATCH(H$33&amp;$D35,SWAC_gallu!$A$1:$AN$1,0))</f>
        <v>5820</v>
      </c>
      <c r="I35" s="158">
        <f>INDEX(SWAC_gallu!$A$1:$AN$29,MATCH($C$5,SWAC_gallu!$B$1:$B$29,0),MATCH(I$33&amp;$D35,SWAC_gallu!$A$1:$AN$1,0))</f>
        <v>6110</v>
      </c>
      <c r="J35" s="158">
        <f>INDEX(SWAC_gallu!$A$1:$AN$29,MATCH($C$5,SWAC_gallu!$B$1:$B$29,0),MATCH(J$33&amp;$D35,SWAC_gallu!$A$1:$AN$1,0))</f>
        <v>6190</v>
      </c>
      <c r="K35" s="13"/>
    </row>
    <row r="36" spans="1:11" x14ac:dyDescent="0.35">
      <c r="A36" s="17"/>
      <c r="B36" s="13"/>
      <c r="C36" s="13"/>
      <c r="D36" s="17" t="s">
        <v>197</v>
      </c>
      <c r="E36" s="193"/>
      <c r="F36" s="139" t="s">
        <v>190</v>
      </c>
      <c r="G36" s="158">
        <f>INDEX(SWAC_gallu!$A$1:$AN$29,MATCH($C$5,SWAC_gallu!$B$1:$B$29,0),MATCH(G$33&amp;$D36,SWAC_gallu!$A$1:$AN$1,0))</f>
        <v>4880</v>
      </c>
      <c r="H36" s="158">
        <f>INDEX(SWAC_gallu!$A$1:$AN$29,MATCH($C$5,SWAC_gallu!$B$1:$B$29,0),MATCH(H$33&amp;$D36,SWAC_gallu!$A$1:$AN$1,0))</f>
        <v>4730</v>
      </c>
      <c r="I36" s="158">
        <f>INDEX(SWAC_gallu!$A$1:$AN$29,MATCH($C$5,SWAC_gallu!$B$1:$B$29,0),MATCH(I$33&amp;$D36,SWAC_gallu!$A$1:$AN$1,0))</f>
        <v>4935</v>
      </c>
      <c r="J36" s="158">
        <f>INDEX(SWAC_gallu!$A$1:$AN$29,MATCH($C$5,SWAC_gallu!$B$1:$B$29,0),MATCH(J$33&amp;$D36,SWAC_gallu!$A$1:$AN$1,0))</f>
        <v>4975</v>
      </c>
      <c r="K36" s="13"/>
    </row>
    <row r="37" spans="1:11" x14ac:dyDescent="0.35">
      <c r="A37" s="17"/>
      <c r="B37" s="13"/>
      <c r="C37" s="13"/>
      <c r="D37" s="17" t="s">
        <v>198</v>
      </c>
      <c r="E37" s="193"/>
      <c r="F37" s="139" t="s">
        <v>191</v>
      </c>
      <c r="G37" s="158">
        <f>INDEX(SWAC_gallu!$A$1:$AN$29,MATCH($C$5,SWAC_gallu!$B$1:$B$29,0),MATCH(G$33&amp;$D37,SWAC_gallu!$A$1:$AN$1,0))</f>
        <v>2175</v>
      </c>
      <c r="H37" s="158">
        <f>INDEX(SWAC_gallu!$A$1:$AN$29,MATCH($C$5,SWAC_gallu!$B$1:$B$29,0),MATCH(H$33&amp;$D37,SWAC_gallu!$A$1:$AN$1,0))</f>
        <v>2055</v>
      </c>
      <c r="I37" s="158">
        <f>INDEX(SWAC_gallu!$A$1:$AN$29,MATCH($C$5,SWAC_gallu!$B$1:$B$29,0),MATCH(I$33&amp;$D37,SWAC_gallu!$A$1:$AN$1,0))</f>
        <v>2055</v>
      </c>
      <c r="J37" s="158">
        <f>INDEX(SWAC_gallu!$A$1:$AN$29,MATCH($C$5,SWAC_gallu!$B$1:$B$29,0),MATCH(J$33&amp;$D37,SWAC_gallu!$A$1:$AN$1,0))</f>
        <v>2010</v>
      </c>
      <c r="K37" s="13"/>
    </row>
    <row r="38" spans="1:11" x14ac:dyDescent="0.35">
      <c r="A38" s="17"/>
      <c r="B38" s="13"/>
      <c r="C38" s="13"/>
      <c r="D38" s="17" t="s">
        <v>199</v>
      </c>
      <c r="E38" s="193"/>
      <c r="F38" s="139" t="s">
        <v>192</v>
      </c>
      <c r="G38" s="158">
        <f>INDEX(SWAC_gallu!$A$1:$AN$29,MATCH($C$5,SWAC_gallu!$B$1:$B$29,0),MATCH(G$33&amp;$D38,SWAC_gallu!$A$1:$AN$1,0))</f>
        <v>1790</v>
      </c>
      <c r="H38" s="158">
        <f>INDEX(SWAC_gallu!$A$1:$AN$29,MATCH($C$5,SWAC_gallu!$B$1:$B$29,0),MATCH(H$33&amp;$D38,SWAC_gallu!$A$1:$AN$1,0))</f>
        <v>1770</v>
      </c>
      <c r="I38" s="158">
        <f>INDEX(SWAC_gallu!$A$1:$AN$29,MATCH($C$5,SWAC_gallu!$B$1:$B$29,0),MATCH(I$33&amp;$D38,SWAC_gallu!$A$1:$AN$1,0))</f>
        <v>1780</v>
      </c>
      <c r="J38" s="158">
        <f>INDEX(SWAC_gallu!$A$1:$AN$29,MATCH($C$5,SWAC_gallu!$B$1:$B$29,0),MATCH(J$33&amp;$D38,SWAC_gallu!$A$1:$AN$1,0))</f>
        <v>1805</v>
      </c>
      <c r="K38" s="13"/>
    </row>
    <row r="39" spans="1:11" x14ac:dyDescent="0.35">
      <c r="A39" s="17"/>
      <c r="B39" s="13"/>
      <c r="C39" s="13"/>
      <c r="D39" s="17" t="s">
        <v>200</v>
      </c>
      <c r="E39" s="194"/>
      <c r="F39" s="140" t="s">
        <v>193</v>
      </c>
      <c r="G39" s="159">
        <f>INDEX(SWAC_gallu!$A$1:$AN$29,MATCH($C$5,SWAC_gallu!$B$1:$B$29,0),MATCH(G$33&amp;$D39,SWAC_gallu!$A$1:$AN$1,0))</f>
        <v>6425</v>
      </c>
      <c r="H39" s="159">
        <f>INDEX(SWAC_gallu!$A$1:$AN$29,MATCH($C$5,SWAC_gallu!$B$1:$B$29,0),MATCH(H$33&amp;$D39,SWAC_gallu!$A$1:$AN$1,0))</f>
        <v>6315</v>
      </c>
      <c r="I39" s="159">
        <f>INDEX(SWAC_gallu!$A$1:$AN$29,MATCH($C$5,SWAC_gallu!$B$1:$B$29,0),MATCH(I$33&amp;$D39,SWAC_gallu!$A$1:$AN$1,0))</f>
        <v>6500</v>
      </c>
      <c r="J39" s="159">
        <f>INDEX(SWAC_gallu!$A$1:$AN$29,MATCH($C$5,SWAC_gallu!$B$1:$B$29,0),MATCH(J$33&amp;$D39,SWAC_gallu!$A$1:$AN$1,0))</f>
        <v>6415</v>
      </c>
      <c r="K39" s="13"/>
    </row>
    <row r="40" spans="1:11" x14ac:dyDescent="0.35">
      <c r="A40" s="17"/>
      <c r="B40" s="13"/>
      <c r="C40" s="13"/>
      <c r="D40" s="17"/>
      <c r="E40" s="141"/>
      <c r="F40" s="157"/>
      <c r="G40" s="138"/>
      <c r="H40" s="138"/>
      <c r="I40" s="138"/>
      <c r="J40" s="138"/>
      <c r="K40" s="13"/>
    </row>
    <row r="41" spans="1:11" x14ac:dyDescent="0.35">
      <c r="A41" s="17"/>
      <c r="B41" s="13"/>
      <c r="C41" s="13"/>
      <c r="D41" s="17" t="s">
        <v>207</v>
      </c>
      <c r="E41" s="193" t="s">
        <v>81</v>
      </c>
      <c r="F41" s="142" t="s">
        <v>188</v>
      </c>
      <c r="G41" s="156">
        <f>IFERROR(INDEX(SWAC_gallu!$A$1:$AN$29,MATCH($C$5,SWAC_gallu!$B$1:$B$29,0),MATCH(G$33&amp;$D34,SWAC_gallu!$A$1:$AN$1,0))/INDEX(SWAC_gallu!$A$1:$AN$29,MATCH($C$5,SWAC_gallu!$B$1:$B$29,0),MATCH(G$33&amp;$D$33,SWAC_gallu!$A$1:$AN$1,0)),"[low]")</f>
        <v>0.18080357142857142</v>
      </c>
      <c r="H41" s="156">
        <f>IFERROR(INDEX(SWAC_gallu!$A$1:$AN$29,MATCH($C$5,SWAC_gallu!$B$1:$B$29,0),MATCH(H$33&amp;$D34,SWAC_gallu!$A$1:$AN$1,0))/INDEX(SWAC_gallu!$A$1:$AN$29,MATCH($C$5,SWAC_gallu!$B$1:$B$29,0),MATCH(H$33&amp;$D$33,SWAC_gallu!$A$1:$AN$1,0)),"[low]")</f>
        <v>0.17990744311608176</v>
      </c>
      <c r="I41" s="156">
        <f>IFERROR(INDEX(SWAC_gallu!$A$1:$AN$29,MATCH($C$5,SWAC_gallu!$B$1:$B$29,0),MATCH(I$33&amp;$D34,SWAC_gallu!$A$1:$AN$1,0))/INDEX(SWAC_gallu!$A$1:$AN$29,MATCH($C$5,SWAC_gallu!$B$1:$B$29,0),MATCH(I$33&amp;$D$33,SWAC_gallu!$A$1:$AN$1,0)),"[low]")</f>
        <v>0.17556390977443609</v>
      </c>
      <c r="J41" s="156">
        <f>IFERROR(INDEX(SWAC_gallu!$A$1:$AN$29,MATCH($C$5,SWAC_gallu!$B$1:$B$29,0),MATCH(J$33&amp;$D34,SWAC_gallu!$A$1:$AN$1,0))/INDEX(SWAC_gallu!$A$1:$AN$29,MATCH($C$5,SWAC_gallu!$B$1:$B$29,0),MATCH(J$33&amp;$D$33,SWAC_gallu!$A$1:$AN$1,0)),"[low]")</f>
        <v>0.1712989222915485</v>
      </c>
      <c r="K41" s="13"/>
    </row>
    <row r="42" spans="1:11" x14ac:dyDescent="0.35">
      <c r="A42" s="17"/>
      <c r="B42" s="13"/>
      <c r="C42" s="13"/>
      <c r="D42" s="17" t="s">
        <v>196</v>
      </c>
      <c r="E42" s="193"/>
      <c r="F42" s="139" t="s">
        <v>189</v>
      </c>
      <c r="G42" s="156">
        <f>IFERROR(INDEX(SWAC_gallu!$A$1:$AN$29,MATCH($C$5,SWAC_gallu!$B$1:$B$29,0),MATCH(G$33&amp;$D35,SWAC_gallu!$A$1:$AN$1,0))/INDEX(SWAC_gallu!$A$1:$AN$29,MATCH($C$5,SWAC_gallu!$B$1:$B$29,0),MATCH(G$33&amp;$D$33,SWAC_gallu!$A$1:$AN$1,0)),"[low]")</f>
        <v>0.22061011904761904</v>
      </c>
      <c r="H42" s="156">
        <f>IFERROR(INDEX(SWAC_gallu!$A$1:$AN$29,MATCH($C$5,SWAC_gallu!$B$1:$B$29,0),MATCH(H$33&amp;$D35,SWAC_gallu!$A$1:$AN$1,0))/INDEX(SWAC_gallu!$A$1:$AN$29,MATCH($C$5,SWAC_gallu!$B$1:$B$29,0),MATCH(H$33&amp;$D$33,SWAC_gallu!$A$1:$AN$1,0)),"[low]")</f>
        <v>0.22445044350173543</v>
      </c>
      <c r="I42" s="156">
        <f>IFERROR(INDEX(SWAC_gallu!$A$1:$AN$29,MATCH($C$5,SWAC_gallu!$B$1:$B$29,0),MATCH(I$33&amp;$D35,SWAC_gallu!$A$1:$AN$1,0))/INDEX(SWAC_gallu!$A$1:$AN$29,MATCH($C$5,SWAC_gallu!$B$1:$B$29,0),MATCH(I$33&amp;$D$33,SWAC_gallu!$A$1:$AN$1,0)),"[low]")</f>
        <v>0.22969924812030076</v>
      </c>
      <c r="J42" s="156">
        <f>IFERROR(INDEX(SWAC_gallu!$A$1:$AN$29,MATCH($C$5,SWAC_gallu!$B$1:$B$29,0),MATCH(J$33&amp;$D35,SWAC_gallu!$A$1:$AN$1,0))/INDEX(SWAC_gallu!$A$1:$AN$29,MATCH($C$5,SWAC_gallu!$B$1:$B$29,0),MATCH(J$33&amp;$D$33,SWAC_gallu!$A$1:$AN$1,0)),"[low]")</f>
        <v>0.23407071280015126</v>
      </c>
      <c r="K42" s="13"/>
    </row>
    <row r="43" spans="1:11" x14ac:dyDescent="0.35">
      <c r="A43" s="17"/>
      <c r="B43" s="13"/>
      <c r="C43" s="13"/>
      <c r="D43" s="17" t="s">
        <v>197</v>
      </c>
      <c r="E43" s="193"/>
      <c r="F43" s="139" t="s">
        <v>190</v>
      </c>
      <c r="G43" s="156">
        <f>IFERROR(INDEX(SWAC_gallu!$A$1:$AN$29,MATCH($C$5,SWAC_gallu!$B$1:$B$29,0),MATCH(G$33&amp;$D36,SWAC_gallu!$A$1:$AN$1,0))/INDEX(SWAC_gallu!$A$1:$AN$29,MATCH($C$5,SWAC_gallu!$B$1:$B$29,0),MATCH(G$33&amp;$D$33,SWAC_gallu!$A$1:$AN$1,0)),"[low]")</f>
        <v>0.18154761904761904</v>
      </c>
      <c r="H43" s="156">
        <f>IFERROR(INDEX(SWAC_gallu!$A$1:$AN$29,MATCH($C$5,SWAC_gallu!$B$1:$B$29,0),MATCH(H$33&amp;$D36,SWAC_gallu!$A$1:$AN$1,0))/INDEX(SWAC_gallu!$A$1:$AN$29,MATCH($C$5,SWAC_gallu!$B$1:$B$29,0),MATCH(H$33&amp;$D$33,SWAC_gallu!$A$1:$AN$1,0)),"[low]")</f>
        <v>0.18241419205553414</v>
      </c>
      <c r="I43" s="156">
        <f>IFERROR(INDEX(SWAC_gallu!$A$1:$AN$29,MATCH($C$5,SWAC_gallu!$B$1:$B$29,0),MATCH(I$33&amp;$D36,SWAC_gallu!$A$1:$AN$1,0))/INDEX(SWAC_gallu!$A$1:$AN$29,MATCH($C$5,SWAC_gallu!$B$1:$B$29,0),MATCH(I$33&amp;$D$33,SWAC_gallu!$A$1:$AN$1,0)),"[low]")</f>
        <v>0.18552631578947368</v>
      </c>
      <c r="J43" s="156">
        <f>IFERROR(INDEX(SWAC_gallu!$A$1:$AN$29,MATCH($C$5,SWAC_gallu!$B$1:$B$29,0),MATCH(J$33&amp;$D36,SWAC_gallu!$A$1:$AN$1,0))/INDEX(SWAC_gallu!$A$1:$AN$29,MATCH($C$5,SWAC_gallu!$B$1:$B$29,0),MATCH(J$33&amp;$D$33,SWAC_gallu!$A$1:$AN$1,0)),"[low]")</f>
        <v>0.18812629986764984</v>
      </c>
      <c r="K43" s="13"/>
    </row>
    <row r="44" spans="1:11" x14ac:dyDescent="0.35">
      <c r="A44" s="17"/>
      <c r="B44" s="13"/>
      <c r="C44" s="13"/>
      <c r="D44" s="17" t="s">
        <v>198</v>
      </c>
      <c r="E44" s="193"/>
      <c r="F44" s="139" t="s">
        <v>191</v>
      </c>
      <c r="G44" s="156">
        <f>IFERROR(INDEX(SWAC_gallu!$A$1:$AN$29,MATCH($C$5,SWAC_gallu!$B$1:$B$29,0),MATCH(G$33&amp;$D37,SWAC_gallu!$A$1:$AN$1,0))/INDEX(SWAC_gallu!$A$1:$AN$29,MATCH($C$5,SWAC_gallu!$B$1:$B$29,0),MATCH(G$33&amp;$D$33,SWAC_gallu!$A$1:$AN$1,0)),"[low]")</f>
        <v>8.0915178571428575E-2</v>
      </c>
      <c r="H44" s="156">
        <f>IFERROR(INDEX(SWAC_gallu!$A$1:$AN$29,MATCH($C$5,SWAC_gallu!$B$1:$B$29,0),MATCH(H$33&amp;$D37,SWAC_gallu!$A$1:$AN$1,0))/INDEX(SWAC_gallu!$A$1:$AN$29,MATCH($C$5,SWAC_gallu!$B$1:$B$29,0),MATCH(H$33&amp;$D$33,SWAC_gallu!$A$1:$AN$1,0)),"[low]")</f>
        <v>7.9251831854994209E-2</v>
      </c>
      <c r="I44" s="156">
        <f>IFERROR(INDEX(SWAC_gallu!$A$1:$AN$29,MATCH($C$5,SWAC_gallu!$B$1:$B$29,0),MATCH(I$33&amp;$D37,SWAC_gallu!$A$1:$AN$1,0))/INDEX(SWAC_gallu!$A$1:$AN$29,MATCH($C$5,SWAC_gallu!$B$1:$B$29,0),MATCH(I$33&amp;$D$33,SWAC_gallu!$A$1:$AN$1,0)),"[low]")</f>
        <v>7.7255639097744355E-2</v>
      </c>
      <c r="J44" s="156">
        <f>IFERROR(INDEX(SWAC_gallu!$A$1:$AN$29,MATCH($C$5,SWAC_gallu!$B$1:$B$29,0),MATCH(J$33&amp;$D37,SWAC_gallu!$A$1:$AN$1,0))/INDEX(SWAC_gallu!$A$1:$AN$29,MATCH($C$5,SWAC_gallu!$B$1:$B$29,0),MATCH(J$33&amp;$D$33,SWAC_gallu!$A$1:$AN$1,0)),"[low]")</f>
        <v>7.6006806579693706E-2</v>
      </c>
      <c r="K44" s="13"/>
    </row>
    <row r="45" spans="1:11" x14ac:dyDescent="0.35">
      <c r="A45" s="17"/>
      <c r="B45" s="13"/>
      <c r="C45" s="13"/>
      <c r="D45" s="17" t="s">
        <v>199</v>
      </c>
      <c r="E45" s="193"/>
      <c r="F45" s="139" t="s">
        <v>192</v>
      </c>
      <c r="G45" s="156">
        <f>IFERROR(INDEX(SWAC_gallu!$A$1:$AN$29,MATCH($C$5,SWAC_gallu!$B$1:$B$29,0),MATCH(G$33&amp;$D38,SWAC_gallu!$A$1:$AN$1,0))/INDEX(SWAC_gallu!$A$1:$AN$29,MATCH($C$5,SWAC_gallu!$B$1:$B$29,0),MATCH(G$33&amp;$D$33,SWAC_gallu!$A$1:$AN$1,0)),"[low]")</f>
        <v>6.6592261904761904E-2</v>
      </c>
      <c r="H45" s="156">
        <f>IFERROR(INDEX(SWAC_gallu!$A$1:$AN$29,MATCH($C$5,SWAC_gallu!$B$1:$B$29,0),MATCH(H$33&amp;$D38,SWAC_gallu!$A$1:$AN$1,0))/INDEX(SWAC_gallu!$A$1:$AN$29,MATCH($C$5,SWAC_gallu!$B$1:$B$29,0),MATCH(H$33&amp;$D$33,SWAC_gallu!$A$1:$AN$1,0)),"[low]")</f>
        <v>6.826070188970304E-2</v>
      </c>
      <c r="I45" s="156">
        <f>IFERROR(INDEX(SWAC_gallu!$A$1:$AN$29,MATCH($C$5,SWAC_gallu!$B$1:$B$29,0),MATCH(I$33&amp;$D38,SWAC_gallu!$A$1:$AN$1,0))/INDEX(SWAC_gallu!$A$1:$AN$29,MATCH($C$5,SWAC_gallu!$B$1:$B$29,0),MATCH(I$33&amp;$D$33,SWAC_gallu!$A$1:$AN$1,0)),"[low]")</f>
        <v>6.6917293233082709E-2</v>
      </c>
      <c r="J45" s="156">
        <f>IFERROR(INDEX(SWAC_gallu!$A$1:$AN$29,MATCH($C$5,SWAC_gallu!$B$1:$B$29,0),MATCH(J$33&amp;$D38,SWAC_gallu!$A$1:$AN$1,0))/INDEX(SWAC_gallu!$A$1:$AN$29,MATCH($C$5,SWAC_gallu!$B$1:$B$29,0),MATCH(J$33&amp;$D$33,SWAC_gallu!$A$1:$AN$1,0)),"[low]")</f>
        <v>6.8254868595197582E-2</v>
      </c>
      <c r="K45" s="13"/>
    </row>
    <row r="46" spans="1:11" x14ac:dyDescent="0.35">
      <c r="A46" s="17"/>
      <c r="B46" s="13"/>
      <c r="C46" s="13"/>
      <c r="D46" s="17" t="s">
        <v>200</v>
      </c>
      <c r="E46" s="194"/>
      <c r="F46" s="139" t="s">
        <v>193</v>
      </c>
      <c r="G46" s="156">
        <f>IFERROR(INDEX(SWAC_gallu!$A$1:$AN$29,MATCH($C$5,SWAC_gallu!$B$1:$B$29,0),MATCH(G$33&amp;$D39,SWAC_gallu!$A$1:$AN$1,0))/INDEX(SWAC_gallu!$A$1:$AN$29,MATCH($C$5,SWAC_gallu!$B$1:$B$29,0),MATCH(G$33&amp;$D$33,SWAC_gallu!$A$1:$AN$1,0)),"[low]")</f>
        <v>0.23902529761904762</v>
      </c>
      <c r="H46" s="156">
        <f>IFERROR(INDEX(SWAC_gallu!$A$1:$AN$29,MATCH($C$5,SWAC_gallu!$B$1:$B$29,0),MATCH(H$33&amp;$D39,SWAC_gallu!$A$1:$AN$1,0))/INDEX(SWAC_gallu!$A$1:$AN$29,MATCH($C$5,SWAC_gallu!$B$1:$B$29,0),MATCH(H$33&amp;$D$33,SWAC_gallu!$A$1:$AN$1,0)),"[low]")</f>
        <v>0.24354030080987274</v>
      </c>
      <c r="I46" s="156">
        <f>IFERROR(INDEX(SWAC_gallu!$A$1:$AN$29,MATCH($C$5,SWAC_gallu!$B$1:$B$29,0),MATCH(I$33&amp;$D39,SWAC_gallu!$A$1:$AN$1,0))/INDEX(SWAC_gallu!$A$1:$AN$29,MATCH($C$5,SWAC_gallu!$B$1:$B$29,0),MATCH(I$33&amp;$D$33,SWAC_gallu!$A$1:$AN$1,0)),"[low]")</f>
        <v>0.24436090225563908</v>
      </c>
      <c r="J46" s="156">
        <f>IFERROR(INDEX(SWAC_gallu!$A$1:$AN$29,MATCH($C$5,SWAC_gallu!$B$1:$B$29,0),MATCH(J$33&amp;$D39,SWAC_gallu!$A$1:$AN$1,0))/INDEX(SWAC_gallu!$A$1:$AN$29,MATCH($C$5,SWAC_gallu!$B$1:$B$29,0),MATCH(J$33&amp;$D$33,SWAC_gallu!$A$1:$AN$1,0)),"[low]")</f>
        <v>0.24257893741728115</v>
      </c>
      <c r="K46" s="13"/>
    </row>
    <row r="47" spans="1:11" x14ac:dyDescent="0.35">
      <c r="A47" s="17"/>
      <c r="B47" s="13"/>
      <c r="C47" s="13"/>
      <c r="D47" s="17"/>
      <c r="E47" s="13"/>
      <c r="F47" s="13"/>
      <c r="G47" s="13"/>
      <c r="H47" s="13"/>
      <c r="I47" s="13"/>
      <c r="J47" s="13"/>
      <c r="K47" s="13"/>
    </row>
    <row r="48" spans="1:11" x14ac:dyDescent="0.35">
      <c r="A48" s="17"/>
      <c r="B48" s="13"/>
      <c r="C48" s="13"/>
      <c r="D48" s="17"/>
      <c r="E48" s="13"/>
      <c r="F48" s="13"/>
      <c r="G48" s="13"/>
      <c r="H48" s="13"/>
      <c r="I48" s="13"/>
      <c r="J48" s="13"/>
      <c r="K48" s="13"/>
    </row>
    <row r="49" spans="1:11" x14ac:dyDescent="0.35">
      <c r="A49" s="17"/>
      <c r="B49" s="13"/>
      <c r="C49" s="13"/>
      <c r="D49" s="17"/>
      <c r="E49" s="13"/>
      <c r="F49" s="13"/>
      <c r="G49" s="13"/>
      <c r="H49" s="13"/>
      <c r="I49" s="13"/>
      <c r="J49" s="13"/>
      <c r="K49" s="13"/>
    </row>
    <row r="50" spans="1:11" x14ac:dyDescent="0.35">
      <c r="A50" s="17"/>
      <c r="B50" s="13"/>
      <c r="C50" s="13"/>
      <c r="D50" s="17"/>
      <c r="E50" s="13"/>
      <c r="F50" s="13"/>
      <c r="G50" s="13"/>
      <c r="H50" s="13"/>
      <c r="I50" s="13"/>
      <c r="J50" s="13"/>
      <c r="K50" s="13"/>
    </row>
    <row r="51" spans="1:11" x14ac:dyDescent="0.35">
      <c r="A51" s="17"/>
      <c r="B51" s="13"/>
      <c r="C51" s="13"/>
      <c r="D51" s="13"/>
      <c r="E51" s="13"/>
      <c r="F51" s="13"/>
      <c r="G51" s="13"/>
      <c r="H51" s="13"/>
      <c r="I51" s="13"/>
      <c r="J51" s="13"/>
      <c r="K51" s="13"/>
    </row>
    <row r="52" spans="1:11" x14ac:dyDescent="0.35">
      <c r="A52" s="17"/>
      <c r="B52" s="13"/>
      <c r="C52" s="13"/>
      <c r="D52" s="13"/>
      <c r="E52" s="13"/>
      <c r="F52" s="13"/>
      <c r="G52" s="13"/>
      <c r="H52" s="13"/>
      <c r="I52" s="13"/>
      <c r="J52" s="13"/>
      <c r="K52" s="13"/>
    </row>
    <row r="53" spans="1:11" x14ac:dyDescent="0.35">
      <c r="A53" s="17"/>
      <c r="B53" s="13"/>
      <c r="C53" s="13"/>
      <c r="D53" s="13"/>
      <c r="E53" s="13"/>
      <c r="F53" s="13"/>
      <c r="G53" s="13"/>
      <c r="H53" s="13"/>
      <c r="I53" s="13"/>
      <c r="J53" s="13"/>
      <c r="K53" s="13"/>
    </row>
  </sheetData>
  <mergeCells count="5">
    <mergeCell ref="C8:J9"/>
    <mergeCell ref="D16:D18"/>
    <mergeCell ref="E34:E39"/>
    <mergeCell ref="E41:E46"/>
    <mergeCell ref="D31:O31"/>
  </mergeCells>
  <hyperlinks>
    <hyperlink ref="E29" r:id="rId1" xr:uid="{6FE001F0-3BC2-46B0-A065-DAB560A86333}"/>
    <hyperlink ref="C2" location="Data!A1" display="Yn ôl" xr:uid="{AF0EAD9C-1357-419E-814B-CC8FF0EE880C}"/>
  </hyperlinks>
  <pageMargins left="0.7" right="0.7" top="0.75" bottom="0.75" header="0.3" footer="0.3"/>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64865" r:id="rId5" name="Drop Down 1">
              <controlPr defaultSize="0" autoLine="0" autoPict="0">
                <anchor moveWithCells="1">
                  <from>
                    <xdr:col>6</xdr:col>
                    <xdr:colOff>44450</xdr:colOff>
                    <xdr:row>2</xdr:row>
                    <xdr:rowOff>6350</xdr:rowOff>
                  </from>
                  <to>
                    <xdr:col>7</xdr:col>
                    <xdr:colOff>565150</xdr:colOff>
                    <xdr:row>3</xdr:row>
                    <xdr:rowOff>6350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173D3-3FB7-46CB-969B-CC35CA0374CD}">
  <dimension ref="A1:AN29"/>
  <sheetViews>
    <sheetView zoomScale="85" zoomScaleNormal="85" workbookViewId="0"/>
  </sheetViews>
  <sheetFormatPr defaultRowHeight="14.5" x14ac:dyDescent="0.35"/>
  <cols>
    <col min="1" max="1" width="21.453125" bestFit="1" customWidth="1"/>
    <col min="2" max="2" width="33.36328125" customWidth="1"/>
    <col min="3" max="3" width="9.36328125" bestFit="1" customWidth="1"/>
    <col min="4" max="4" width="21.08984375" bestFit="1" customWidth="1"/>
    <col min="5" max="5" width="15.90625" bestFit="1" customWidth="1"/>
    <col min="6" max="6" width="18.6328125" bestFit="1" customWidth="1"/>
    <col min="7" max="7" width="24" bestFit="1" customWidth="1"/>
    <col min="8" max="8" width="25.6328125" bestFit="1" customWidth="1"/>
    <col min="9" max="10" width="22.54296875" bestFit="1" customWidth="1"/>
    <col min="11" max="11" width="31.453125" bestFit="1" customWidth="1"/>
    <col min="12" max="12" width="16.90625" bestFit="1" customWidth="1"/>
    <col min="13" max="13" width="12.6328125" bestFit="1" customWidth="1"/>
    <col min="14" max="14" width="15.90625" bestFit="1" customWidth="1"/>
    <col min="15" max="15" width="18.6328125" bestFit="1" customWidth="1"/>
    <col min="16" max="16" width="24" bestFit="1" customWidth="1"/>
    <col min="17" max="17" width="25.6328125" bestFit="1" customWidth="1"/>
    <col min="18" max="19" width="22.54296875" bestFit="1" customWidth="1"/>
    <col min="20" max="20" width="31.453125" bestFit="1" customWidth="1"/>
    <col min="21" max="21" width="16.90625" bestFit="1" customWidth="1"/>
    <col min="22" max="22" width="12.6328125" bestFit="1" customWidth="1"/>
    <col min="23" max="23" width="15.90625" bestFit="1" customWidth="1"/>
    <col min="24" max="24" width="18.6328125" bestFit="1" customWidth="1"/>
    <col min="25" max="25" width="24" bestFit="1" customWidth="1"/>
    <col min="26" max="26" width="25.6328125" bestFit="1" customWidth="1"/>
    <col min="27" max="28" width="22.54296875" bestFit="1" customWidth="1"/>
    <col min="29" max="29" width="31.453125" bestFit="1" customWidth="1"/>
    <col min="30" max="30" width="16.90625" bestFit="1" customWidth="1"/>
    <col min="31" max="31" width="12.6328125" bestFit="1" customWidth="1"/>
    <col min="32" max="32" width="15.90625" bestFit="1" customWidth="1"/>
    <col min="33" max="33" width="18.6328125" bestFit="1" customWidth="1"/>
    <col min="34" max="34" width="24" bestFit="1" customWidth="1"/>
    <col min="35" max="35" width="25.6328125" bestFit="1" customWidth="1"/>
    <col min="36" max="37" width="22.54296875" bestFit="1" customWidth="1"/>
    <col min="38" max="38" width="31.453125" bestFit="1" customWidth="1"/>
    <col min="39" max="39" width="16.90625" bestFit="1" customWidth="1"/>
    <col min="40" max="40" width="12.6328125" bestFit="1" customWidth="1"/>
  </cols>
  <sheetData>
    <row r="1" spans="1:40" x14ac:dyDescent="0.35">
      <c r="A1" t="s">
        <v>365</v>
      </c>
      <c r="B1" s="87">
        <v>45125</v>
      </c>
      <c r="E1" t="str">
        <f>E3&amp;E2</f>
        <v>2019/20No skills</v>
      </c>
      <c r="F1" t="str">
        <f t="shared" ref="F1:M1" si="0">F3&amp;F2</f>
        <v xml:space="preserve">2019/20Entry Level </v>
      </c>
      <c r="G1" t="str">
        <f t="shared" si="0"/>
        <v xml:space="preserve">2019/20Foundation Level </v>
      </c>
      <c r="H1" t="str">
        <f t="shared" si="0"/>
        <v xml:space="preserve">2019/20Intermediate Level </v>
      </c>
      <c r="I1" t="str">
        <f t="shared" si="0"/>
        <v xml:space="preserve">2019/20Advanced Level </v>
      </c>
      <c r="J1" t="str">
        <f t="shared" si="0"/>
        <v xml:space="preserve">2019/20Proficient Level </v>
      </c>
      <c r="K1" t="str">
        <f t="shared" si="0"/>
        <v xml:space="preserve">2019/20Information not obtained </v>
      </c>
      <c r="L1" t="str">
        <f t="shared" si="0"/>
        <v xml:space="preserve">2019/20Unknown </v>
      </c>
      <c r="M1" t="str">
        <f t="shared" si="0"/>
        <v xml:space="preserve">2019/20Total </v>
      </c>
      <c r="N1" t="str">
        <f>N3&amp;N2</f>
        <v>2020/21No skills</v>
      </c>
      <c r="O1" t="str">
        <f t="shared" ref="O1" si="1">O3&amp;O2</f>
        <v xml:space="preserve">2020/21Entry Level </v>
      </c>
      <c r="P1" t="str">
        <f t="shared" ref="P1" si="2">P3&amp;P2</f>
        <v xml:space="preserve">2020/21Foundation Level </v>
      </c>
      <c r="Q1" t="str">
        <f t="shared" ref="Q1" si="3">Q3&amp;Q2</f>
        <v xml:space="preserve">2020/21Intermediate Level </v>
      </c>
      <c r="R1" t="str">
        <f t="shared" ref="R1" si="4">R3&amp;R2</f>
        <v xml:space="preserve">2020/21Advanced Level </v>
      </c>
      <c r="S1" t="str">
        <f t="shared" ref="S1" si="5">S3&amp;S2</f>
        <v xml:space="preserve">2020/21Proficient Level </v>
      </c>
      <c r="T1" t="str">
        <f t="shared" ref="T1" si="6">T3&amp;T2</f>
        <v xml:space="preserve">2020/21Information not obtained </v>
      </c>
      <c r="U1" t="str">
        <f t="shared" ref="U1" si="7">U3&amp;U2</f>
        <v xml:space="preserve">2020/21Unknown </v>
      </c>
      <c r="V1" t="str">
        <f t="shared" ref="V1" si="8">V3&amp;V2</f>
        <v xml:space="preserve">2020/21Total </v>
      </c>
      <c r="W1" t="str">
        <f>W3&amp;W2</f>
        <v>2021/22No skills</v>
      </c>
      <c r="X1" t="str">
        <f t="shared" ref="X1" si="9">X3&amp;X2</f>
        <v xml:space="preserve">2021/22Entry Level </v>
      </c>
      <c r="Y1" t="str">
        <f t="shared" ref="Y1" si="10">Y3&amp;Y2</f>
        <v xml:space="preserve">2021/22Foundation Level </v>
      </c>
      <c r="Z1" t="str">
        <f t="shared" ref="Z1" si="11">Z3&amp;Z2</f>
        <v xml:space="preserve">2021/22Intermediate Level </v>
      </c>
      <c r="AA1" t="str">
        <f t="shared" ref="AA1" si="12">AA3&amp;AA2</f>
        <v xml:space="preserve">2021/22Advanced Level </v>
      </c>
      <c r="AB1" t="str">
        <f t="shared" ref="AB1" si="13">AB3&amp;AB2</f>
        <v xml:space="preserve">2021/22Proficient Level </v>
      </c>
      <c r="AC1" t="str">
        <f t="shared" ref="AC1" si="14">AC3&amp;AC2</f>
        <v xml:space="preserve">2021/22Information not obtained </v>
      </c>
      <c r="AD1" t="str">
        <f t="shared" ref="AD1" si="15">AD3&amp;AD2</f>
        <v xml:space="preserve">2021/22Unknown </v>
      </c>
      <c r="AE1" t="str">
        <f t="shared" ref="AE1" si="16">AE3&amp;AE2</f>
        <v xml:space="preserve">2021/22Total </v>
      </c>
      <c r="AF1" t="str">
        <f>AF3&amp;AF2</f>
        <v>2022/23No skills</v>
      </c>
      <c r="AG1" t="str">
        <f t="shared" ref="AG1" si="17">AG3&amp;AG2</f>
        <v xml:space="preserve">2022/23Entry Level </v>
      </c>
      <c r="AH1" t="str">
        <f t="shared" ref="AH1" si="18">AH3&amp;AH2</f>
        <v xml:space="preserve">2022/23Foundation Level </v>
      </c>
      <c r="AI1" t="str">
        <f t="shared" ref="AI1" si="19">AI3&amp;AI2</f>
        <v xml:space="preserve">2022/23Intermediate Level </v>
      </c>
      <c r="AJ1" t="str">
        <f t="shared" ref="AJ1" si="20">AJ3&amp;AJ2</f>
        <v xml:space="preserve">2022/23Advanced Level </v>
      </c>
      <c r="AK1" t="str">
        <f t="shared" ref="AK1" si="21">AK3&amp;AK2</f>
        <v xml:space="preserve">2022/23Proficient Level </v>
      </c>
      <c r="AL1" t="str">
        <f t="shared" ref="AL1" si="22">AL3&amp;AL2</f>
        <v xml:space="preserve">2022/23Information not obtained </v>
      </c>
      <c r="AM1" t="str">
        <f t="shared" ref="AM1" si="23">AM3&amp;AM2</f>
        <v xml:space="preserve">2022/23Unknown </v>
      </c>
      <c r="AN1" t="str">
        <f t="shared" ref="AN1" si="24">AN3&amp;AN2</f>
        <v xml:space="preserve">2022/23Total </v>
      </c>
    </row>
    <row r="2" spans="1:40" x14ac:dyDescent="0.35">
      <c r="A2" t="s">
        <v>366</v>
      </c>
      <c r="B2" s="22" t="s">
        <v>367</v>
      </c>
      <c r="E2" t="s">
        <v>207</v>
      </c>
      <c r="F2" t="s">
        <v>196</v>
      </c>
      <c r="G2" t="s">
        <v>197</v>
      </c>
      <c r="H2" t="s">
        <v>198</v>
      </c>
      <c r="I2" t="s">
        <v>199</v>
      </c>
      <c r="J2" t="s">
        <v>200</v>
      </c>
      <c r="K2" t="s">
        <v>201</v>
      </c>
      <c r="L2" t="s">
        <v>91</v>
      </c>
      <c r="M2" t="s">
        <v>86</v>
      </c>
      <c r="N2" t="s">
        <v>207</v>
      </c>
      <c r="O2" t="s">
        <v>196</v>
      </c>
      <c r="P2" t="s">
        <v>197</v>
      </c>
      <c r="Q2" t="s">
        <v>198</v>
      </c>
      <c r="R2" t="s">
        <v>199</v>
      </c>
      <c r="S2" t="s">
        <v>200</v>
      </c>
      <c r="T2" t="s">
        <v>201</v>
      </c>
      <c r="U2" t="s">
        <v>91</v>
      </c>
      <c r="V2" t="s">
        <v>86</v>
      </c>
      <c r="W2" t="s">
        <v>207</v>
      </c>
      <c r="X2" t="s">
        <v>196</v>
      </c>
      <c r="Y2" t="s">
        <v>197</v>
      </c>
      <c r="Z2" t="s">
        <v>198</v>
      </c>
      <c r="AA2" t="s">
        <v>199</v>
      </c>
      <c r="AB2" t="s">
        <v>200</v>
      </c>
      <c r="AC2" t="s">
        <v>201</v>
      </c>
      <c r="AD2" t="s">
        <v>91</v>
      </c>
      <c r="AE2" t="s">
        <v>86</v>
      </c>
      <c r="AF2" t="s">
        <v>207</v>
      </c>
      <c r="AG2" t="s">
        <v>196</v>
      </c>
      <c r="AH2" t="s">
        <v>197</v>
      </c>
      <c r="AI2" t="s">
        <v>198</v>
      </c>
      <c r="AJ2" t="s">
        <v>199</v>
      </c>
      <c r="AK2" t="s">
        <v>200</v>
      </c>
      <c r="AL2" t="s">
        <v>201</v>
      </c>
      <c r="AM2" t="s">
        <v>91</v>
      </c>
      <c r="AN2" t="s">
        <v>86</v>
      </c>
    </row>
    <row r="3" spans="1:40" ht="53.5" x14ac:dyDescent="0.35">
      <c r="B3" s="88" t="s">
        <v>368</v>
      </c>
      <c r="E3" t="s">
        <v>213</v>
      </c>
      <c r="F3" t="s">
        <v>213</v>
      </c>
      <c r="G3" t="s">
        <v>213</v>
      </c>
      <c r="H3" t="s">
        <v>213</v>
      </c>
      <c r="I3" t="s">
        <v>213</v>
      </c>
      <c r="J3" t="s">
        <v>213</v>
      </c>
      <c r="K3" t="s">
        <v>213</v>
      </c>
      <c r="L3" t="s">
        <v>213</v>
      </c>
      <c r="M3" t="s">
        <v>213</v>
      </c>
      <c r="N3" t="s">
        <v>256</v>
      </c>
      <c r="O3" t="s">
        <v>256</v>
      </c>
      <c r="P3" t="s">
        <v>256</v>
      </c>
      <c r="Q3" t="s">
        <v>256</v>
      </c>
      <c r="R3" t="s">
        <v>256</v>
      </c>
      <c r="S3" t="s">
        <v>256</v>
      </c>
      <c r="T3" t="s">
        <v>256</v>
      </c>
      <c r="U3" t="s">
        <v>256</v>
      </c>
      <c r="V3" t="s">
        <v>256</v>
      </c>
      <c r="W3" t="s">
        <v>275</v>
      </c>
      <c r="X3" t="s">
        <v>275</v>
      </c>
      <c r="Y3" t="s">
        <v>275</v>
      </c>
      <c r="Z3" t="s">
        <v>275</v>
      </c>
      <c r="AA3" t="s">
        <v>275</v>
      </c>
      <c r="AB3" t="s">
        <v>275</v>
      </c>
      <c r="AC3" t="s">
        <v>275</v>
      </c>
      <c r="AD3" t="s">
        <v>275</v>
      </c>
      <c r="AE3" t="s">
        <v>275</v>
      </c>
      <c r="AF3" t="s">
        <v>364</v>
      </c>
      <c r="AG3" t="s">
        <v>364</v>
      </c>
      <c r="AH3" t="s">
        <v>364</v>
      </c>
      <c r="AI3" t="s">
        <v>364</v>
      </c>
      <c r="AJ3" t="s">
        <v>364</v>
      </c>
      <c r="AK3" t="s">
        <v>364</v>
      </c>
      <c r="AL3" t="s">
        <v>364</v>
      </c>
      <c r="AM3" t="s">
        <v>364</v>
      </c>
      <c r="AN3" t="s">
        <v>364</v>
      </c>
    </row>
    <row r="4" spans="1:40" x14ac:dyDescent="0.35">
      <c r="B4" t="s">
        <v>369</v>
      </c>
      <c r="E4" t="s">
        <v>230</v>
      </c>
      <c r="M4" t="s">
        <v>213</v>
      </c>
      <c r="V4" t="s">
        <v>256</v>
      </c>
      <c r="AE4" t="s">
        <v>275</v>
      </c>
    </row>
    <row r="5" spans="1:40" x14ac:dyDescent="0.35">
      <c r="E5" t="s">
        <v>86</v>
      </c>
      <c r="F5" t="s">
        <v>92</v>
      </c>
      <c r="G5" t="s">
        <v>92</v>
      </c>
      <c r="H5" t="s">
        <v>92</v>
      </c>
      <c r="I5" t="s">
        <v>92</v>
      </c>
      <c r="J5" t="s">
        <v>92</v>
      </c>
      <c r="K5" t="s">
        <v>92</v>
      </c>
      <c r="L5" t="s">
        <v>92</v>
      </c>
      <c r="M5" t="s">
        <v>86</v>
      </c>
      <c r="N5" t="s">
        <v>86</v>
      </c>
      <c r="O5" t="s">
        <v>92</v>
      </c>
      <c r="P5" t="s">
        <v>92</v>
      </c>
      <c r="Q5" t="s">
        <v>92</v>
      </c>
      <c r="R5" t="s">
        <v>92</v>
      </c>
      <c r="S5" t="s">
        <v>92</v>
      </c>
      <c r="T5" t="s">
        <v>92</v>
      </c>
      <c r="U5" t="s">
        <v>92</v>
      </c>
      <c r="V5" t="s">
        <v>86</v>
      </c>
      <c r="W5" t="s">
        <v>86</v>
      </c>
      <c r="X5" t="s">
        <v>92</v>
      </c>
      <c r="Y5" t="s">
        <v>92</v>
      </c>
      <c r="Z5" t="s">
        <v>92</v>
      </c>
      <c r="AA5" t="s">
        <v>92</v>
      </c>
      <c r="AB5" t="s">
        <v>92</v>
      </c>
      <c r="AC5" t="s">
        <v>92</v>
      </c>
      <c r="AD5" t="s">
        <v>92</v>
      </c>
      <c r="AE5" t="s">
        <v>86</v>
      </c>
      <c r="AF5" t="s">
        <v>86</v>
      </c>
      <c r="AG5" t="s">
        <v>92</v>
      </c>
      <c r="AH5" t="s">
        <v>92</v>
      </c>
      <c r="AI5" t="s">
        <v>92</v>
      </c>
      <c r="AJ5" t="s">
        <v>92</v>
      </c>
      <c r="AK5" t="s">
        <v>92</v>
      </c>
      <c r="AL5" t="s">
        <v>92</v>
      </c>
      <c r="AM5" t="s">
        <v>92</v>
      </c>
      <c r="AN5" t="s">
        <v>86</v>
      </c>
    </row>
    <row r="6" spans="1:40" x14ac:dyDescent="0.35">
      <c r="E6" t="s">
        <v>195</v>
      </c>
      <c r="F6" t="s">
        <v>196</v>
      </c>
      <c r="G6" t="s">
        <v>197</v>
      </c>
      <c r="H6" t="s">
        <v>198</v>
      </c>
      <c r="I6" t="s">
        <v>199</v>
      </c>
      <c r="J6" t="s">
        <v>200</v>
      </c>
      <c r="K6" t="s">
        <v>201</v>
      </c>
      <c r="L6" t="s">
        <v>91</v>
      </c>
      <c r="M6" t="s">
        <v>92</v>
      </c>
      <c r="N6" t="s">
        <v>195</v>
      </c>
      <c r="O6" t="s">
        <v>196</v>
      </c>
      <c r="P6" t="s">
        <v>197</v>
      </c>
      <c r="Q6" t="s">
        <v>198</v>
      </c>
      <c r="R6" t="s">
        <v>199</v>
      </c>
      <c r="S6" t="s">
        <v>200</v>
      </c>
      <c r="T6" t="s">
        <v>201</v>
      </c>
      <c r="U6" t="s">
        <v>91</v>
      </c>
      <c r="V6" t="s">
        <v>92</v>
      </c>
      <c r="W6" t="s">
        <v>195</v>
      </c>
      <c r="X6" t="s">
        <v>196</v>
      </c>
      <c r="Y6" t="s">
        <v>197</v>
      </c>
      <c r="Z6" t="s">
        <v>198</v>
      </c>
      <c r="AA6" t="s">
        <v>199</v>
      </c>
      <c r="AB6" t="s">
        <v>200</v>
      </c>
      <c r="AC6" t="s">
        <v>201</v>
      </c>
      <c r="AD6" t="s">
        <v>91</v>
      </c>
      <c r="AE6" t="s">
        <v>92</v>
      </c>
      <c r="AF6" t="s">
        <v>195</v>
      </c>
      <c r="AG6" t="s">
        <v>196</v>
      </c>
      <c r="AH6" t="s">
        <v>197</v>
      </c>
      <c r="AI6" t="s">
        <v>198</v>
      </c>
      <c r="AJ6" t="s">
        <v>199</v>
      </c>
      <c r="AK6" t="s">
        <v>200</v>
      </c>
      <c r="AL6" t="s">
        <v>201</v>
      </c>
      <c r="AM6" t="s">
        <v>91</v>
      </c>
      <c r="AN6" t="s">
        <v>92</v>
      </c>
    </row>
    <row r="7" spans="1:40" x14ac:dyDescent="0.35">
      <c r="A7" t="s">
        <v>93</v>
      </c>
      <c r="B7" t="str">
        <f>INDEX(Lookups!$B$2:$I$24,MATCH(A7,Lookups!$D$2:$D$24,0),1)</f>
        <v>Cymru</v>
      </c>
      <c r="C7" t="s">
        <v>335</v>
      </c>
      <c r="E7">
        <v>4860</v>
      </c>
      <c r="F7">
        <v>5930</v>
      </c>
      <c r="G7">
        <v>4880</v>
      </c>
      <c r="H7">
        <v>2175</v>
      </c>
      <c r="I7">
        <v>1790</v>
      </c>
      <c r="J7">
        <v>6425</v>
      </c>
      <c r="K7">
        <v>745</v>
      </c>
      <c r="L7">
        <v>75</v>
      </c>
      <c r="M7">
        <v>26880</v>
      </c>
      <c r="N7">
        <v>4665</v>
      </c>
      <c r="O7">
        <v>5820</v>
      </c>
      <c r="P7">
        <v>4730</v>
      </c>
      <c r="Q7">
        <v>2055</v>
      </c>
      <c r="R7">
        <v>1770</v>
      </c>
      <c r="S7">
        <v>6315</v>
      </c>
      <c r="T7">
        <v>575</v>
      </c>
      <c r="U7">
        <v>0</v>
      </c>
      <c r="V7">
        <v>25930</v>
      </c>
      <c r="W7">
        <v>4670</v>
      </c>
      <c r="X7">
        <v>6110</v>
      </c>
      <c r="Y7">
        <v>4935</v>
      </c>
      <c r="Z7">
        <v>2055</v>
      </c>
      <c r="AA7">
        <v>1780</v>
      </c>
      <c r="AB7">
        <v>6500</v>
      </c>
      <c r="AC7">
        <v>550</v>
      </c>
      <c r="AD7">
        <v>0</v>
      </c>
      <c r="AE7">
        <v>26600</v>
      </c>
      <c r="AF7">
        <v>4530</v>
      </c>
      <c r="AG7">
        <v>6190</v>
      </c>
      <c r="AH7">
        <v>4975</v>
      </c>
      <c r="AI7">
        <v>2010</v>
      </c>
      <c r="AJ7">
        <v>1805</v>
      </c>
      <c r="AK7">
        <v>6415</v>
      </c>
      <c r="AL7">
        <v>520</v>
      </c>
      <c r="AM7">
        <v>0</v>
      </c>
      <c r="AN7">
        <v>26445</v>
      </c>
    </row>
    <row r="8" spans="1:40" x14ac:dyDescent="0.35">
      <c r="A8" t="s">
        <v>94</v>
      </c>
      <c r="B8" t="str">
        <f>INDEX(Lookups!$B$2:$I$24,MATCH(A8,Lookups!$D$2:$D$24,0),1)</f>
        <v>Ynys Môn</v>
      </c>
      <c r="C8" t="s">
        <v>335</v>
      </c>
      <c r="D8" t="s">
        <v>336</v>
      </c>
      <c r="E8">
        <v>10</v>
      </c>
      <c r="F8">
        <v>15</v>
      </c>
      <c r="G8">
        <v>10</v>
      </c>
      <c r="H8">
        <v>20</v>
      </c>
      <c r="I8">
        <v>60</v>
      </c>
      <c r="J8">
        <v>420</v>
      </c>
      <c r="K8">
        <v>5</v>
      </c>
      <c r="L8">
        <v>20</v>
      </c>
      <c r="M8">
        <v>560</v>
      </c>
      <c r="N8">
        <v>10</v>
      </c>
      <c r="O8">
        <v>15</v>
      </c>
      <c r="P8">
        <v>15</v>
      </c>
      <c r="Q8">
        <v>20</v>
      </c>
      <c r="R8">
        <v>55</v>
      </c>
      <c r="S8">
        <v>415</v>
      </c>
      <c r="T8" t="s">
        <v>389</v>
      </c>
      <c r="U8">
        <v>0</v>
      </c>
      <c r="V8">
        <v>530</v>
      </c>
      <c r="W8">
        <v>10</v>
      </c>
      <c r="X8">
        <v>15</v>
      </c>
      <c r="Y8">
        <v>10</v>
      </c>
      <c r="Z8">
        <v>20</v>
      </c>
      <c r="AA8">
        <v>60</v>
      </c>
      <c r="AB8">
        <v>430</v>
      </c>
      <c r="AC8" t="s">
        <v>389</v>
      </c>
      <c r="AD8">
        <v>0</v>
      </c>
      <c r="AE8">
        <v>545</v>
      </c>
      <c r="AF8">
        <v>10</v>
      </c>
      <c r="AG8">
        <v>10</v>
      </c>
      <c r="AH8">
        <v>15</v>
      </c>
      <c r="AI8">
        <v>20</v>
      </c>
      <c r="AJ8">
        <v>70</v>
      </c>
      <c r="AK8">
        <v>430</v>
      </c>
      <c r="AL8" t="s">
        <v>389</v>
      </c>
      <c r="AM8">
        <v>0</v>
      </c>
      <c r="AN8">
        <v>560</v>
      </c>
    </row>
    <row r="9" spans="1:40" x14ac:dyDescent="0.35">
      <c r="A9" t="s">
        <v>58</v>
      </c>
      <c r="B9" t="str">
        <f>INDEX(Lookups!$B$2:$I$24,MATCH(A9,Lookups!$D$2:$D$24,0),1)</f>
        <v>Gwynedd</v>
      </c>
      <c r="D9" t="s">
        <v>337</v>
      </c>
      <c r="E9">
        <v>15</v>
      </c>
      <c r="F9">
        <v>20</v>
      </c>
      <c r="G9">
        <v>20</v>
      </c>
      <c r="H9">
        <v>25</v>
      </c>
      <c r="I9">
        <v>100</v>
      </c>
      <c r="J9">
        <v>775</v>
      </c>
      <c r="K9">
        <v>55</v>
      </c>
      <c r="L9">
        <v>0</v>
      </c>
      <c r="M9">
        <v>1010</v>
      </c>
      <c r="N9">
        <v>15</v>
      </c>
      <c r="O9">
        <v>25</v>
      </c>
      <c r="P9">
        <v>20</v>
      </c>
      <c r="Q9">
        <v>25</v>
      </c>
      <c r="R9">
        <v>100</v>
      </c>
      <c r="S9">
        <v>775</v>
      </c>
      <c r="T9">
        <v>50</v>
      </c>
      <c r="U9">
        <v>0</v>
      </c>
      <c r="V9">
        <v>1010</v>
      </c>
      <c r="W9">
        <v>20</v>
      </c>
      <c r="X9">
        <v>30</v>
      </c>
      <c r="Y9">
        <v>20</v>
      </c>
      <c r="Z9">
        <v>25</v>
      </c>
      <c r="AA9">
        <v>105</v>
      </c>
      <c r="AB9">
        <v>795</v>
      </c>
      <c r="AC9">
        <v>55</v>
      </c>
      <c r="AD9">
        <v>0</v>
      </c>
      <c r="AE9">
        <v>1055</v>
      </c>
      <c r="AF9">
        <v>15</v>
      </c>
      <c r="AG9">
        <v>30</v>
      </c>
      <c r="AH9">
        <v>20</v>
      </c>
      <c r="AI9">
        <v>25</v>
      </c>
      <c r="AJ9">
        <v>100</v>
      </c>
      <c r="AK9">
        <v>815</v>
      </c>
      <c r="AL9">
        <v>50</v>
      </c>
      <c r="AM9">
        <v>0</v>
      </c>
      <c r="AN9">
        <v>1055</v>
      </c>
    </row>
    <row r="10" spans="1:40" x14ac:dyDescent="0.35">
      <c r="A10" t="s">
        <v>59</v>
      </c>
      <c r="B10" t="str">
        <f>INDEX(Lookups!$B$2:$I$24,MATCH(A10,Lookups!$D$2:$D$24,0),1)</f>
        <v>Conwy</v>
      </c>
      <c r="D10" t="s">
        <v>338</v>
      </c>
      <c r="E10">
        <v>85</v>
      </c>
      <c r="F10">
        <v>160</v>
      </c>
      <c r="G10">
        <v>145</v>
      </c>
      <c r="H10">
        <v>95</v>
      </c>
      <c r="I10">
        <v>95</v>
      </c>
      <c r="J10">
        <v>375</v>
      </c>
      <c r="K10">
        <v>40</v>
      </c>
      <c r="L10">
        <v>0</v>
      </c>
      <c r="M10">
        <v>990</v>
      </c>
      <c r="N10">
        <v>85</v>
      </c>
      <c r="O10">
        <v>165</v>
      </c>
      <c r="P10">
        <v>150</v>
      </c>
      <c r="Q10">
        <v>85</v>
      </c>
      <c r="R10">
        <v>90</v>
      </c>
      <c r="S10">
        <v>370</v>
      </c>
      <c r="T10">
        <v>15</v>
      </c>
      <c r="U10">
        <v>0</v>
      </c>
      <c r="V10">
        <v>960</v>
      </c>
      <c r="W10">
        <v>75</v>
      </c>
      <c r="X10">
        <v>180</v>
      </c>
      <c r="Y10">
        <v>155</v>
      </c>
      <c r="Z10">
        <v>95</v>
      </c>
      <c r="AA10">
        <v>90</v>
      </c>
      <c r="AB10">
        <v>385</v>
      </c>
      <c r="AC10">
        <v>15</v>
      </c>
      <c r="AD10">
        <v>0</v>
      </c>
      <c r="AE10">
        <v>1005</v>
      </c>
      <c r="AF10">
        <v>80</v>
      </c>
      <c r="AG10">
        <v>180</v>
      </c>
      <c r="AH10">
        <v>150</v>
      </c>
      <c r="AI10">
        <v>80</v>
      </c>
      <c r="AJ10">
        <v>100</v>
      </c>
      <c r="AK10">
        <v>380</v>
      </c>
      <c r="AL10">
        <v>10</v>
      </c>
      <c r="AM10">
        <v>0</v>
      </c>
      <c r="AN10">
        <v>980</v>
      </c>
    </row>
    <row r="11" spans="1:40" x14ac:dyDescent="0.35">
      <c r="A11" t="s">
        <v>95</v>
      </c>
      <c r="B11" t="str">
        <f>INDEX(Lookups!$B$2:$I$24,MATCH(A11,Lookups!$D$2:$D$24,0),1)</f>
        <v>Sir Ddinbych</v>
      </c>
      <c r="D11" t="s">
        <v>339</v>
      </c>
      <c r="E11">
        <v>110</v>
      </c>
      <c r="F11">
        <v>175</v>
      </c>
      <c r="G11">
        <v>165</v>
      </c>
      <c r="H11">
        <v>85</v>
      </c>
      <c r="I11">
        <v>50</v>
      </c>
      <c r="J11">
        <v>340</v>
      </c>
      <c r="K11">
        <v>20</v>
      </c>
      <c r="L11">
        <v>0</v>
      </c>
      <c r="M11">
        <v>940</v>
      </c>
      <c r="N11">
        <v>105</v>
      </c>
      <c r="O11">
        <v>175</v>
      </c>
      <c r="P11">
        <v>165</v>
      </c>
      <c r="Q11">
        <v>75</v>
      </c>
      <c r="R11">
        <v>50</v>
      </c>
      <c r="S11">
        <v>315</v>
      </c>
      <c r="T11">
        <v>10</v>
      </c>
      <c r="U11">
        <v>0</v>
      </c>
      <c r="V11">
        <v>895</v>
      </c>
      <c r="W11">
        <v>110</v>
      </c>
      <c r="X11">
        <v>195</v>
      </c>
      <c r="Y11">
        <v>165</v>
      </c>
      <c r="Z11">
        <v>75</v>
      </c>
      <c r="AA11">
        <v>50</v>
      </c>
      <c r="AB11">
        <v>315</v>
      </c>
      <c r="AC11">
        <v>10</v>
      </c>
      <c r="AD11">
        <v>0</v>
      </c>
      <c r="AE11">
        <v>920</v>
      </c>
      <c r="AF11">
        <v>110</v>
      </c>
      <c r="AG11">
        <v>205</v>
      </c>
      <c r="AH11">
        <v>160</v>
      </c>
      <c r="AI11">
        <v>80</v>
      </c>
      <c r="AJ11">
        <v>50</v>
      </c>
      <c r="AK11">
        <v>310</v>
      </c>
      <c r="AL11">
        <v>10</v>
      </c>
      <c r="AM11">
        <v>0</v>
      </c>
      <c r="AN11">
        <v>920</v>
      </c>
    </row>
    <row r="12" spans="1:40" x14ac:dyDescent="0.35">
      <c r="A12" t="s">
        <v>96</v>
      </c>
      <c r="B12" t="str">
        <f>INDEX(Lookups!$B$2:$I$24,MATCH(A12,Lookups!$D$2:$D$24,0),1)</f>
        <v>Sir y Fflint</v>
      </c>
      <c r="D12" t="s">
        <v>340</v>
      </c>
      <c r="E12">
        <v>265</v>
      </c>
      <c r="F12">
        <v>305</v>
      </c>
      <c r="G12">
        <v>355</v>
      </c>
      <c r="H12">
        <v>175</v>
      </c>
      <c r="I12">
        <v>85</v>
      </c>
      <c r="J12">
        <v>195</v>
      </c>
      <c r="K12">
        <v>60</v>
      </c>
      <c r="L12">
        <v>0</v>
      </c>
      <c r="M12">
        <v>1435</v>
      </c>
      <c r="N12">
        <v>265</v>
      </c>
      <c r="O12">
        <v>295</v>
      </c>
      <c r="P12">
        <v>335</v>
      </c>
      <c r="Q12">
        <v>165</v>
      </c>
      <c r="R12">
        <v>85</v>
      </c>
      <c r="S12">
        <v>185</v>
      </c>
      <c r="T12">
        <v>5</v>
      </c>
      <c r="U12">
        <v>0</v>
      </c>
      <c r="V12">
        <v>1335</v>
      </c>
      <c r="W12">
        <v>270</v>
      </c>
      <c r="X12">
        <v>295</v>
      </c>
      <c r="Y12">
        <v>380</v>
      </c>
      <c r="Z12">
        <v>150</v>
      </c>
      <c r="AA12">
        <v>75</v>
      </c>
      <c r="AB12">
        <v>185</v>
      </c>
      <c r="AC12">
        <v>5</v>
      </c>
      <c r="AD12">
        <v>0</v>
      </c>
      <c r="AE12">
        <v>1360</v>
      </c>
      <c r="AF12">
        <v>255</v>
      </c>
      <c r="AG12">
        <v>305</v>
      </c>
      <c r="AH12">
        <v>390</v>
      </c>
      <c r="AI12">
        <v>150</v>
      </c>
      <c r="AJ12">
        <v>70</v>
      </c>
      <c r="AK12">
        <v>190</v>
      </c>
      <c r="AL12">
        <v>5</v>
      </c>
      <c r="AM12">
        <v>0</v>
      </c>
      <c r="AN12">
        <v>1360</v>
      </c>
    </row>
    <row r="13" spans="1:40" x14ac:dyDescent="0.35">
      <c r="A13" t="s">
        <v>97</v>
      </c>
      <c r="B13" t="str">
        <f>INDEX(Lookups!$B$2:$I$24,MATCH(A13,Lookups!$D$2:$D$24,0),1)</f>
        <v>Wrecsam</v>
      </c>
      <c r="D13" t="s">
        <v>341</v>
      </c>
      <c r="E13">
        <v>160</v>
      </c>
      <c r="F13">
        <v>315</v>
      </c>
      <c r="G13">
        <v>305</v>
      </c>
      <c r="H13">
        <v>115</v>
      </c>
      <c r="I13">
        <v>45</v>
      </c>
      <c r="J13">
        <v>220</v>
      </c>
      <c r="K13">
        <v>5</v>
      </c>
      <c r="L13">
        <v>0</v>
      </c>
      <c r="M13">
        <v>1160</v>
      </c>
      <c r="N13">
        <v>170</v>
      </c>
      <c r="O13">
        <v>290</v>
      </c>
      <c r="P13">
        <v>290</v>
      </c>
      <c r="Q13">
        <v>105</v>
      </c>
      <c r="R13">
        <v>45</v>
      </c>
      <c r="S13">
        <v>215</v>
      </c>
      <c r="T13">
        <v>5</v>
      </c>
      <c r="U13">
        <v>0</v>
      </c>
      <c r="V13">
        <v>1115</v>
      </c>
      <c r="W13">
        <v>180</v>
      </c>
      <c r="X13">
        <v>285</v>
      </c>
      <c r="Y13">
        <v>305</v>
      </c>
      <c r="Z13">
        <v>100</v>
      </c>
      <c r="AA13">
        <v>50</v>
      </c>
      <c r="AB13">
        <v>215</v>
      </c>
      <c r="AC13">
        <v>5</v>
      </c>
      <c r="AD13">
        <v>0</v>
      </c>
      <c r="AE13">
        <v>1135</v>
      </c>
      <c r="AF13">
        <v>180</v>
      </c>
      <c r="AG13">
        <v>280</v>
      </c>
      <c r="AH13">
        <v>290</v>
      </c>
      <c r="AI13">
        <v>90</v>
      </c>
      <c r="AJ13">
        <v>95</v>
      </c>
      <c r="AK13">
        <v>165</v>
      </c>
      <c r="AL13">
        <v>5</v>
      </c>
      <c r="AM13">
        <v>0</v>
      </c>
      <c r="AN13">
        <v>1105</v>
      </c>
    </row>
    <row r="14" spans="1:40" x14ac:dyDescent="0.35">
      <c r="A14" t="s">
        <v>77</v>
      </c>
      <c r="B14" t="str">
        <f>INDEX(Lookups!$B$2:$I$24,MATCH(A14,Lookups!$D$2:$D$24,0),1)</f>
        <v>Powys</v>
      </c>
      <c r="D14" t="s">
        <v>342</v>
      </c>
      <c r="E14">
        <v>205</v>
      </c>
      <c r="F14">
        <v>190</v>
      </c>
      <c r="G14">
        <v>210</v>
      </c>
      <c r="H14">
        <v>115</v>
      </c>
      <c r="I14">
        <v>95</v>
      </c>
      <c r="J14">
        <v>220</v>
      </c>
      <c r="K14">
        <v>20</v>
      </c>
      <c r="L14">
        <v>55</v>
      </c>
      <c r="M14">
        <v>1105</v>
      </c>
      <c r="N14">
        <v>205</v>
      </c>
      <c r="O14">
        <v>200</v>
      </c>
      <c r="P14">
        <v>200</v>
      </c>
      <c r="Q14">
        <v>115</v>
      </c>
      <c r="R14">
        <v>90</v>
      </c>
      <c r="S14">
        <v>225</v>
      </c>
      <c r="T14">
        <v>35</v>
      </c>
      <c r="U14">
        <v>0</v>
      </c>
      <c r="V14">
        <v>1070</v>
      </c>
      <c r="W14">
        <v>205</v>
      </c>
      <c r="X14">
        <v>210</v>
      </c>
      <c r="Y14">
        <v>215</v>
      </c>
      <c r="Z14">
        <v>120</v>
      </c>
      <c r="AA14">
        <v>80</v>
      </c>
      <c r="AB14">
        <v>245</v>
      </c>
      <c r="AC14">
        <v>40</v>
      </c>
      <c r="AD14">
        <v>0</v>
      </c>
      <c r="AE14">
        <v>1115</v>
      </c>
      <c r="AF14">
        <v>200</v>
      </c>
      <c r="AG14">
        <v>205</v>
      </c>
      <c r="AH14">
        <v>215</v>
      </c>
      <c r="AI14">
        <v>120</v>
      </c>
      <c r="AJ14">
        <v>75</v>
      </c>
      <c r="AK14">
        <v>250</v>
      </c>
      <c r="AL14">
        <v>40</v>
      </c>
      <c r="AM14">
        <v>0</v>
      </c>
      <c r="AN14">
        <v>1105</v>
      </c>
    </row>
    <row r="15" spans="1:40" x14ac:dyDescent="0.35">
      <c r="A15" t="s">
        <v>63</v>
      </c>
      <c r="B15" t="str">
        <f>INDEX(Lookups!$B$2:$I$24,MATCH(A15,Lookups!$D$2:$D$24,0),1)</f>
        <v>Ceredigion</v>
      </c>
      <c r="D15" t="s">
        <v>343</v>
      </c>
      <c r="E15">
        <v>20</v>
      </c>
      <c r="F15">
        <v>30</v>
      </c>
      <c r="G15">
        <v>30</v>
      </c>
      <c r="H15">
        <v>30</v>
      </c>
      <c r="I15">
        <v>135</v>
      </c>
      <c r="J15">
        <v>310</v>
      </c>
      <c r="K15">
        <v>20</v>
      </c>
      <c r="L15">
        <v>0</v>
      </c>
      <c r="M15">
        <v>580</v>
      </c>
      <c r="N15">
        <v>20</v>
      </c>
      <c r="O15">
        <v>30</v>
      </c>
      <c r="P15">
        <v>25</v>
      </c>
      <c r="Q15">
        <v>35</v>
      </c>
      <c r="R15">
        <v>135</v>
      </c>
      <c r="S15">
        <v>325</v>
      </c>
      <c r="T15">
        <v>20</v>
      </c>
      <c r="U15">
        <v>0</v>
      </c>
      <c r="V15">
        <v>590</v>
      </c>
      <c r="W15">
        <v>25</v>
      </c>
      <c r="X15">
        <v>25</v>
      </c>
      <c r="Y15">
        <v>40</v>
      </c>
      <c r="Z15">
        <v>40</v>
      </c>
      <c r="AA15">
        <v>145</v>
      </c>
      <c r="AB15">
        <v>350</v>
      </c>
      <c r="AC15">
        <v>15</v>
      </c>
      <c r="AD15">
        <v>0</v>
      </c>
      <c r="AE15">
        <v>640</v>
      </c>
      <c r="AF15">
        <v>25</v>
      </c>
      <c r="AG15">
        <v>30</v>
      </c>
      <c r="AH15">
        <v>40</v>
      </c>
      <c r="AI15">
        <v>40</v>
      </c>
      <c r="AJ15">
        <v>145</v>
      </c>
      <c r="AK15">
        <v>335</v>
      </c>
      <c r="AL15">
        <v>10</v>
      </c>
      <c r="AM15">
        <v>0</v>
      </c>
      <c r="AN15">
        <v>625</v>
      </c>
    </row>
    <row r="16" spans="1:40" x14ac:dyDescent="0.35">
      <c r="A16" t="s">
        <v>98</v>
      </c>
      <c r="B16" t="str">
        <f>INDEX(Lookups!$B$2:$I$24,MATCH(A16,Lookups!$D$2:$D$24,0),1)</f>
        <v>Sir Benfro</v>
      </c>
      <c r="D16" t="s">
        <v>344</v>
      </c>
      <c r="E16">
        <v>55</v>
      </c>
      <c r="F16">
        <v>220</v>
      </c>
      <c r="G16">
        <v>135</v>
      </c>
      <c r="H16">
        <v>110</v>
      </c>
      <c r="I16">
        <v>60</v>
      </c>
      <c r="J16">
        <v>215</v>
      </c>
      <c r="K16">
        <v>140</v>
      </c>
      <c r="L16">
        <v>0</v>
      </c>
      <c r="M16">
        <v>940</v>
      </c>
      <c r="N16">
        <v>70</v>
      </c>
      <c r="O16">
        <v>250</v>
      </c>
      <c r="P16">
        <v>145</v>
      </c>
      <c r="Q16">
        <v>95</v>
      </c>
      <c r="R16">
        <v>60</v>
      </c>
      <c r="S16">
        <v>220</v>
      </c>
      <c r="T16">
        <v>95</v>
      </c>
      <c r="U16">
        <v>0</v>
      </c>
      <c r="V16">
        <v>935</v>
      </c>
      <c r="W16">
        <v>80</v>
      </c>
      <c r="X16">
        <v>265</v>
      </c>
      <c r="Y16">
        <v>155</v>
      </c>
      <c r="Z16">
        <v>100</v>
      </c>
      <c r="AA16">
        <v>65</v>
      </c>
      <c r="AB16">
        <v>230</v>
      </c>
      <c r="AC16">
        <v>80</v>
      </c>
      <c r="AD16">
        <v>0</v>
      </c>
      <c r="AE16">
        <v>975</v>
      </c>
      <c r="AF16">
        <v>80</v>
      </c>
      <c r="AG16">
        <v>260</v>
      </c>
      <c r="AH16">
        <v>185</v>
      </c>
      <c r="AI16">
        <v>85</v>
      </c>
      <c r="AJ16">
        <v>65</v>
      </c>
      <c r="AK16">
        <v>235</v>
      </c>
      <c r="AL16">
        <v>70</v>
      </c>
      <c r="AM16">
        <v>0</v>
      </c>
      <c r="AN16">
        <v>980</v>
      </c>
    </row>
    <row r="17" spans="1:40" x14ac:dyDescent="0.35">
      <c r="A17" t="s">
        <v>99</v>
      </c>
      <c r="B17" t="str">
        <f>INDEX(Lookups!$B$2:$I$24,MATCH(A17,Lookups!$D$2:$D$24,0),1)</f>
        <v>Sir Gaerfyrddin</v>
      </c>
      <c r="D17" t="s">
        <v>345</v>
      </c>
      <c r="E17">
        <v>95</v>
      </c>
      <c r="F17">
        <v>210</v>
      </c>
      <c r="G17">
        <v>200</v>
      </c>
      <c r="H17">
        <v>130</v>
      </c>
      <c r="I17">
        <v>170</v>
      </c>
      <c r="J17">
        <v>790</v>
      </c>
      <c r="K17" t="s">
        <v>389</v>
      </c>
      <c r="L17">
        <v>0</v>
      </c>
      <c r="M17">
        <v>1595</v>
      </c>
      <c r="N17">
        <v>95</v>
      </c>
      <c r="O17">
        <v>210</v>
      </c>
      <c r="P17">
        <v>195</v>
      </c>
      <c r="Q17">
        <v>115</v>
      </c>
      <c r="R17">
        <v>180</v>
      </c>
      <c r="S17">
        <v>745</v>
      </c>
      <c r="T17" t="s">
        <v>389</v>
      </c>
      <c r="U17">
        <v>0</v>
      </c>
      <c r="V17">
        <v>1540</v>
      </c>
      <c r="W17">
        <v>90</v>
      </c>
      <c r="X17">
        <v>215</v>
      </c>
      <c r="Y17">
        <v>210</v>
      </c>
      <c r="Z17">
        <v>125</v>
      </c>
      <c r="AA17">
        <v>185</v>
      </c>
      <c r="AB17">
        <v>765</v>
      </c>
      <c r="AC17" t="s">
        <v>389</v>
      </c>
      <c r="AD17">
        <v>0</v>
      </c>
      <c r="AE17">
        <v>1595</v>
      </c>
      <c r="AF17">
        <v>85</v>
      </c>
      <c r="AG17">
        <v>220</v>
      </c>
      <c r="AH17">
        <v>195</v>
      </c>
      <c r="AI17">
        <v>130</v>
      </c>
      <c r="AJ17">
        <v>190</v>
      </c>
      <c r="AK17">
        <v>765</v>
      </c>
      <c r="AL17" t="s">
        <v>389</v>
      </c>
      <c r="AM17">
        <v>0</v>
      </c>
      <c r="AN17">
        <v>1585</v>
      </c>
    </row>
    <row r="18" spans="1:40" x14ac:dyDescent="0.35">
      <c r="A18" t="s">
        <v>100</v>
      </c>
      <c r="B18" t="str">
        <f>INDEX(Lookups!$B$2:$I$24,MATCH(A18,Lookups!$D$2:$D$24,0),1)</f>
        <v>Abertawe</v>
      </c>
      <c r="D18" t="s">
        <v>346</v>
      </c>
      <c r="E18">
        <v>415</v>
      </c>
      <c r="F18">
        <v>520</v>
      </c>
      <c r="G18">
        <v>410</v>
      </c>
      <c r="H18">
        <v>180</v>
      </c>
      <c r="I18">
        <v>75</v>
      </c>
      <c r="J18">
        <v>370</v>
      </c>
      <c r="K18">
        <v>5</v>
      </c>
      <c r="L18">
        <v>0</v>
      </c>
      <c r="M18">
        <v>1985</v>
      </c>
      <c r="N18">
        <v>415</v>
      </c>
      <c r="O18">
        <v>490</v>
      </c>
      <c r="P18">
        <v>395</v>
      </c>
      <c r="Q18">
        <v>165</v>
      </c>
      <c r="R18">
        <v>75</v>
      </c>
      <c r="S18">
        <v>360</v>
      </c>
      <c r="T18" t="s">
        <v>389</v>
      </c>
      <c r="U18">
        <v>0</v>
      </c>
      <c r="V18">
        <v>1905</v>
      </c>
      <c r="W18">
        <v>420</v>
      </c>
      <c r="X18">
        <v>535</v>
      </c>
      <c r="Y18">
        <v>415</v>
      </c>
      <c r="Z18">
        <v>160</v>
      </c>
      <c r="AA18">
        <v>65</v>
      </c>
      <c r="AB18">
        <v>385</v>
      </c>
      <c r="AC18" t="s">
        <v>389</v>
      </c>
      <c r="AD18">
        <v>0</v>
      </c>
      <c r="AE18">
        <v>1990</v>
      </c>
      <c r="AF18">
        <v>410</v>
      </c>
      <c r="AG18">
        <v>545</v>
      </c>
      <c r="AH18">
        <v>400</v>
      </c>
      <c r="AI18">
        <v>160</v>
      </c>
      <c r="AJ18">
        <v>60</v>
      </c>
      <c r="AK18">
        <v>390</v>
      </c>
      <c r="AL18" t="s">
        <v>389</v>
      </c>
      <c r="AM18">
        <v>0</v>
      </c>
      <c r="AN18">
        <v>1975</v>
      </c>
    </row>
    <row r="19" spans="1:40" x14ac:dyDescent="0.35">
      <c r="A19" t="s">
        <v>101</v>
      </c>
      <c r="B19" t="str">
        <f>INDEX(Lookups!$B$2:$I$24,MATCH(A19,Lookups!$D$2:$D$24,0),1)</f>
        <v>Castell-nedd Port Talbot</v>
      </c>
      <c r="D19" t="s">
        <v>347</v>
      </c>
      <c r="E19">
        <v>245</v>
      </c>
      <c r="F19">
        <v>265</v>
      </c>
      <c r="G19">
        <v>265</v>
      </c>
      <c r="H19">
        <v>90</v>
      </c>
      <c r="I19">
        <v>55</v>
      </c>
      <c r="J19">
        <v>230</v>
      </c>
      <c r="K19">
        <v>5</v>
      </c>
      <c r="L19">
        <v>0</v>
      </c>
      <c r="M19">
        <v>1165</v>
      </c>
      <c r="N19">
        <v>235</v>
      </c>
      <c r="O19">
        <v>255</v>
      </c>
      <c r="P19">
        <v>255</v>
      </c>
      <c r="Q19">
        <v>90</v>
      </c>
      <c r="R19">
        <v>50</v>
      </c>
      <c r="S19">
        <v>230</v>
      </c>
      <c r="T19">
        <v>0</v>
      </c>
      <c r="U19">
        <v>0</v>
      </c>
      <c r="V19">
        <v>1120</v>
      </c>
      <c r="W19">
        <v>235</v>
      </c>
      <c r="X19">
        <v>275</v>
      </c>
      <c r="Y19">
        <v>250</v>
      </c>
      <c r="Z19">
        <v>95</v>
      </c>
      <c r="AA19">
        <v>50</v>
      </c>
      <c r="AB19">
        <v>240</v>
      </c>
      <c r="AC19">
        <v>0</v>
      </c>
      <c r="AD19">
        <v>0</v>
      </c>
      <c r="AE19">
        <v>1140</v>
      </c>
      <c r="AF19">
        <v>225</v>
      </c>
      <c r="AG19">
        <v>270</v>
      </c>
      <c r="AH19">
        <v>245</v>
      </c>
      <c r="AI19">
        <v>95</v>
      </c>
      <c r="AJ19">
        <v>50</v>
      </c>
      <c r="AK19">
        <v>230</v>
      </c>
      <c r="AL19">
        <v>0</v>
      </c>
      <c r="AM19">
        <v>0</v>
      </c>
      <c r="AN19">
        <v>1110</v>
      </c>
    </row>
    <row r="20" spans="1:40" x14ac:dyDescent="0.35">
      <c r="A20" t="s">
        <v>102</v>
      </c>
      <c r="B20" t="str">
        <f>INDEX(Lookups!$B$2:$I$24,MATCH(A20,Lookups!$D$2:$D$24,0),1)</f>
        <v>Pen-y-bont ar Ogwr</v>
      </c>
      <c r="D20" t="s">
        <v>348</v>
      </c>
      <c r="E20">
        <v>265</v>
      </c>
      <c r="F20">
        <v>380</v>
      </c>
      <c r="G20">
        <v>345</v>
      </c>
      <c r="H20">
        <v>95</v>
      </c>
      <c r="I20">
        <v>55</v>
      </c>
      <c r="J20">
        <v>165</v>
      </c>
      <c r="K20">
        <v>15</v>
      </c>
      <c r="L20">
        <v>0</v>
      </c>
      <c r="M20">
        <v>1325</v>
      </c>
      <c r="N20">
        <v>260</v>
      </c>
      <c r="O20">
        <v>365</v>
      </c>
      <c r="P20">
        <v>325</v>
      </c>
      <c r="Q20">
        <v>95</v>
      </c>
      <c r="R20">
        <v>50</v>
      </c>
      <c r="S20">
        <v>165</v>
      </c>
      <c r="T20">
        <v>10</v>
      </c>
      <c r="U20">
        <v>0</v>
      </c>
      <c r="V20">
        <v>1270</v>
      </c>
      <c r="W20">
        <v>265</v>
      </c>
      <c r="X20">
        <v>380</v>
      </c>
      <c r="Y20">
        <v>330</v>
      </c>
      <c r="Z20">
        <v>90</v>
      </c>
      <c r="AA20">
        <v>50</v>
      </c>
      <c r="AB20">
        <v>165</v>
      </c>
      <c r="AC20">
        <v>15</v>
      </c>
      <c r="AD20">
        <v>0</v>
      </c>
      <c r="AE20">
        <v>1290</v>
      </c>
      <c r="AF20">
        <v>250</v>
      </c>
      <c r="AG20">
        <v>400</v>
      </c>
      <c r="AH20">
        <v>325</v>
      </c>
      <c r="AI20">
        <v>85</v>
      </c>
      <c r="AJ20">
        <v>40</v>
      </c>
      <c r="AK20">
        <v>170</v>
      </c>
      <c r="AL20">
        <v>15</v>
      </c>
      <c r="AM20">
        <v>0</v>
      </c>
      <c r="AN20">
        <v>1290</v>
      </c>
    </row>
    <row r="21" spans="1:40" x14ac:dyDescent="0.35">
      <c r="A21" t="s">
        <v>103</v>
      </c>
      <c r="B21" t="str">
        <f>INDEX(Lookups!$B$2:$I$24,MATCH(A21,Lookups!$D$2:$D$24,0),1)</f>
        <v>Bro Morgannwg</v>
      </c>
      <c r="D21" t="s">
        <v>349</v>
      </c>
      <c r="E21">
        <v>335</v>
      </c>
      <c r="F21">
        <v>415</v>
      </c>
      <c r="G21">
        <v>115</v>
      </c>
      <c r="H21">
        <v>205</v>
      </c>
      <c r="I21">
        <v>65</v>
      </c>
      <c r="J21">
        <v>200</v>
      </c>
      <c r="K21">
        <v>5</v>
      </c>
      <c r="L21">
        <v>0</v>
      </c>
      <c r="M21">
        <v>1345</v>
      </c>
      <c r="N21">
        <v>315</v>
      </c>
      <c r="O21">
        <v>380</v>
      </c>
      <c r="P21">
        <v>115</v>
      </c>
      <c r="Q21">
        <v>185</v>
      </c>
      <c r="R21">
        <v>75</v>
      </c>
      <c r="S21">
        <v>180</v>
      </c>
      <c r="T21">
        <v>5</v>
      </c>
      <c r="U21">
        <v>0</v>
      </c>
      <c r="V21">
        <v>1255</v>
      </c>
      <c r="W21">
        <v>320</v>
      </c>
      <c r="X21">
        <v>405</v>
      </c>
      <c r="Y21">
        <v>140</v>
      </c>
      <c r="Z21">
        <v>200</v>
      </c>
      <c r="AA21">
        <v>65</v>
      </c>
      <c r="AB21">
        <v>205</v>
      </c>
      <c r="AC21">
        <v>5</v>
      </c>
      <c r="AD21">
        <v>0</v>
      </c>
      <c r="AE21">
        <v>1340</v>
      </c>
      <c r="AF21">
        <v>320</v>
      </c>
      <c r="AG21">
        <v>435</v>
      </c>
      <c r="AH21">
        <v>135</v>
      </c>
      <c r="AI21">
        <v>190</v>
      </c>
      <c r="AJ21">
        <v>70</v>
      </c>
      <c r="AK21">
        <v>210</v>
      </c>
      <c r="AL21">
        <v>5</v>
      </c>
      <c r="AM21">
        <v>0</v>
      </c>
      <c r="AN21">
        <v>1360</v>
      </c>
    </row>
    <row r="22" spans="1:40" x14ac:dyDescent="0.35">
      <c r="A22" t="s">
        <v>71</v>
      </c>
      <c r="B22" t="str">
        <f>INDEX(Lookups!$B$2:$I$24,MATCH(A22,Lookups!$D$2:$D$24,0),1)</f>
        <v>Rhondda Cynon Taf</v>
      </c>
      <c r="D22" t="s">
        <v>350</v>
      </c>
      <c r="E22">
        <v>455</v>
      </c>
      <c r="F22">
        <v>455</v>
      </c>
      <c r="G22">
        <v>325</v>
      </c>
      <c r="H22">
        <v>165</v>
      </c>
      <c r="I22">
        <v>130</v>
      </c>
      <c r="J22">
        <v>510</v>
      </c>
      <c r="K22">
        <v>20</v>
      </c>
      <c r="L22">
        <v>0</v>
      </c>
      <c r="M22">
        <v>2065</v>
      </c>
      <c r="N22">
        <v>435</v>
      </c>
      <c r="O22">
        <v>460</v>
      </c>
      <c r="P22">
        <v>315</v>
      </c>
      <c r="Q22">
        <v>160</v>
      </c>
      <c r="R22">
        <v>130</v>
      </c>
      <c r="S22">
        <v>500</v>
      </c>
      <c r="T22">
        <v>20</v>
      </c>
      <c r="U22">
        <v>0</v>
      </c>
      <c r="V22">
        <v>2025</v>
      </c>
      <c r="W22">
        <v>430</v>
      </c>
      <c r="X22">
        <v>495</v>
      </c>
      <c r="Y22">
        <v>325</v>
      </c>
      <c r="Z22">
        <v>145</v>
      </c>
      <c r="AA22">
        <v>135</v>
      </c>
      <c r="AB22">
        <v>505</v>
      </c>
      <c r="AC22">
        <v>15</v>
      </c>
      <c r="AD22">
        <v>0</v>
      </c>
      <c r="AE22">
        <v>2050</v>
      </c>
      <c r="AF22">
        <v>430</v>
      </c>
      <c r="AG22">
        <v>485</v>
      </c>
      <c r="AH22">
        <v>350</v>
      </c>
      <c r="AI22">
        <v>145</v>
      </c>
      <c r="AJ22">
        <v>135</v>
      </c>
      <c r="AK22">
        <v>455</v>
      </c>
      <c r="AL22">
        <v>20</v>
      </c>
      <c r="AM22">
        <v>0</v>
      </c>
      <c r="AN22">
        <v>2015</v>
      </c>
    </row>
    <row r="23" spans="1:40" x14ac:dyDescent="0.35">
      <c r="A23" t="s">
        <v>104</v>
      </c>
      <c r="B23" t="str">
        <f>INDEX(Lookups!$B$2:$I$24,MATCH(A23,Lookups!$D$2:$D$24,0),1)</f>
        <v>Merthyr Tudful</v>
      </c>
      <c r="D23" t="s">
        <v>351</v>
      </c>
      <c r="E23">
        <v>95</v>
      </c>
      <c r="F23">
        <v>135</v>
      </c>
      <c r="G23">
        <v>100</v>
      </c>
      <c r="H23">
        <v>60</v>
      </c>
      <c r="I23">
        <v>20</v>
      </c>
      <c r="J23">
        <v>75</v>
      </c>
      <c r="K23">
        <v>5</v>
      </c>
      <c r="L23">
        <v>0</v>
      </c>
      <c r="M23">
        <v>490</v>
      </c>
      <c r="N23">
        <v>90</v>
      </c>
      <c r="O23">
        <v>130</v>
      </c>
      <c r="P23">
        <v>105</v>
      </c>
      <c r="Q23">
        <v>55</v>
      </c>
      <c r="R23">
        <v>20</v>
      </c>
      <c r="S23">
        <v>70</v>
      </c>
      <c r="T23" t="s">
        <v>389</v>
      </c>
      <c r="U23">
        <v>0</v>
      </c>
      <c r="V23">
        <v>475</v>
      </c>
      <c r="W23">
        <v>80</v>
      </c>
      <c r="X23">
        <v>140</v>
      </c>
      <c r="Y23">
        <v>100</v>
      </c>
      <c r="Z23">
        <v>50</v>
      </c>
      <c r="AA23">
        <v>20</v>
      </c>
      <c r="AB23">
        <v>65</v>
      </c>
      <c r="AC23" t="s">
        <v>389</v>
      </c>
      <c r="AD23">
        <v>0</v>
      </c>
      <c r="AE23">
        <v>460</v>
      </c>
      <c r="AF23">
        <v>85</v>
      </c>
      <c r="AG23">
        <v>140</v>
      </c>
      <c r="AH23">
        <v>115</v>
      </c>
      <c r="AI23">
        <v>50</v>
      </c>
      <c r="AJ23">
        <v>20</v>
      </c>
      <c r="AK23">
        <v>65</v>
      </c>
      <c r="AL23" t="s">
        <v>389</v>
      </c>
      <c r="AM23">
        <v>0</v>
      </c>
      <c r="AN23">
        <v>470</v>
      </c>
    </row>
    <row r="24" spans="1:40" x14ac:dyDescent="0.35">
      <c r="A24" t="s">
        <v>105</v>
      </c>
      <c r="B24" t="str">
        <f>INDEX(Lookups!$B$2:$I$24,MATCH(A24,Lookups!$D$2:$D$24,0),1)</f>
        <v>Caerffili</v>
      </c>
      <c r="D24" t="s">
        <v>352</v>
      </c>
      <c r="E24">
        <v>310</v>
      </c>
      <c r="F24">
        <v>385</v>
      </c>
      <c r="G24">
        <v>340</v>
      </c>
      <c r="H24">
        <v>110</v>
      </c>
      <c r="I24">
        <v>60</v>
      </c>
      <c r="J24">
        <v>320</v>
      </c>
      <c r="K24">
        <v>15</v>
      </c>
      <c r="L24">
        <v>0</v>
      </c>
      <c r="M24">
        <v>1540</v>
      </c>
      <c r="N24">
        <v>295</v>
      </c>
      <c r="O24">
        <v>360</v>
      </c>
      <c r="P24">
        <v>330</v>
      </c>
      <c r="Q24">
        <v>105</v>
      </c>
      <c r="R24">
        <v>70</v>
      </c>
      <c r="S24">
        <v>295</v>
      </c>
      <c r="T24">
        <v>15</v>
      </c>
      <c r="U24">
        <v>0</v>
      </c>
      <c r="V24">
        <v>1475</v>
      </c>
      <c r="W24">
        <v>295</v>
      </c>
      <c r="X24">
        <v>375</v>
      </c>
      <c r="Y24">
        <v>345</v>
      </c>
      <c r="Z24">
        <v>100</v>
      </c>
      <c r="AA24">
        <v>70</v>
      </c>
      <c r="AB24">
        <v>305</v>
      </c>
      <c r="AC24">
        <v>15</v>
      </c>
      <c r="AD24">
        <v>0</v>
      </c>
      <c r="AE24">
        <v>1500</v>
      </c>
      <c r="AF24">
        <v>295</v>
      </c>
      <c r="AG24">
        <v>360</v>
      </c>
      <c r="AH24">
        <v>350</v>
      </c>
      <c r="AI24">
        <v>95</v>
      </c>
      <c r="AJ24">
        <v>60</v>
      </c>
      <c r="AK24">
        <v>300</v>
      </c>
      <c r="AL24">
        <v>10</v>
      </c>
      <c r="AM24">
        <v>0</v>
      </c>
      <c r="AN24">
        <v>1465</v>
      </c>
    </row>
    <row r="25" spans="1:40" x14ac:dyDescent="0.35">
      <c r="A25" t="s">
        <v>73</v>
      </c>
      <c r="B25" t="str">
        <f>INDEX(Lookups!$B$2:$I$24,MATCH(A25,Lookups!$D$2:$D$24,0),1)</f>
        <v>Blaenau Gwent</v>
      </c>
      <c r="D25" t="s">
        <v>353</v>
      </c>
      <c r="E25">
        <v>100</v>
      </c>
      <c r="F25">
        <v>175</v>
      </c>
      <c r="G25">
        <v>125</v>
      </c>
      <c r="H25">
        <v>10</v>
      </c>
      <c r="I25">
        <v>15</v>
      </c>
      <c r="J25">
        <v>30</v>
      </c>
      <c r="K25">
        <v>35</v>
      </c>
      <c r="L25">
        <v>0</v>
      </c>
      <c r="M25">
        <v>500</v>
      </c>
      <c r="N25">
        <v>100</v>
      </c>
      <c r="O25">
        <v>170</v>
      </c>
      <c r="P25">
        <v>120</v>
      </c>
      <c r="Q25">
        <v>15</v>
      </c>
      <c r="R25">
        <v>15</v>
      </c>
      <c r="S25">
        <v>30</v>
      </c>
      <c r="T25">
        <v>30</v>
      </c>
      <c r="U25">
        <v>0</v>
      </c>
      <c r="V25">
        <v>475</v>
      </c>
      <c r="W25">
        <v>95</v>
      </c>
      <c r="X25">
        <v>175</v>
      </c>
      <c r="Y25">
        <v>140</v>
      </c>
      <c r="Z25">
        <v>10</v>
      </c>
      <c r="AA25">
        <v>10</v>
      </c>
      <c r="AB25">
        <v>35</v>
      </c>
      <c r="AC25">
        <v>30</v>
      </c>
      <c r="AD25">
        <v>0</v>
      </c>
      <c r="AE25">
        <v>490</v>
      </c>
      <c r="AF25">
        <v>95</v>
      </c>
      <c r="AG25">
        <v>205</v>
      </c>
      <c r="AH25">
        <v>125</v>
      </c>
      <c r="AI25">
        <v>15</v>
      </c>
      <c r="AJ25">
        <v>10</v>
      </c>
      <c r="AK25">
        <v>35</v>
      </c>
      <c r="AL25">
        <v>25</v>
      </c>
      <c r="AM25">
        <v>0</v>
      </c>
      <c r="AN25">
        <v>510</v>
      </c>
    </row>
    <row r="26" spans="1:40" x14ac:dyDescent="0.35">
      <c r="A26" t="s">
        <v>74</v>
      </c>
      <c r="B26" t="str">
        <f>INDEX(Lookups!$B$2:$I$24,MATCH(A26,Lookups!$D$2:$D$24,0),1)</f>
        <v>Torfaen</v>
      </c>
      <c r="D26" t="s">
        <v>354</v>
      </c>
      <c r="E26">
        <v>260</v>
      </c>
      <c r="F26">
        <v>135</v>
      </c>
      <c r="G26">
        <v>160</v>
      </c>
      <c r="H26">
        <v>85</v>
      </c>
      <c r="I26">
        <v>60</v>
      </c>
      <c r="J26">
        <v>80</v>
      </c>
      <c r="K26">
        <v>25</v>
      </c>
      <c r="L26">
        <v>0</v>
      </c>
      <c r="M26">
        <v>800</v>
      </c>
      <c r="N26">
        <v>200</v>
      </c>
      <c r="O26">
        <v>145</v>
      </c>
      <c r="P26">
        <v>165</v>
      </c>
      <c r="Q26">
        <v>75</v>
      </c>
      <c r="R26">
        <v>50</v>
      </c>
      <c r="S26">
        <v>85</v>
      </c>
      <c r="T26">
        <v>20</v>
      </c>
      <c r="U26">
        <v>0</v>
      </c>
      <c r="V26">
        <v>740</v>
      </c>
      <c r="W26">
        <v>190</v>
      </c>
      <c r="X26">
        <v>145</v>
      </c>
      <c r="Y26">
        <v>180</v>
      </c>
      <c r="Z26">
        <v>75</v>
      </c>
      <c r="AA26">
        <v>50</v>
      </c>
      <c r="AB26">
        <v>90</v>
      </c>
      <c r="AC26">
        <v>20</v>
      </c>
      <c r="AD26">
        <v>0</v>
      </c>
      <c r="AE26">
        <v>745</v>
      </c>
      <c r="AF26">
        <v>185</v>
      </c>
      <c r="AG26">
        <v>135</v>
      </c>
      <c r="AH26">
        <v>190</v>
      </c>
      <c r="AI26">
        <v>75</v>
      </c>
      <c r="AJ26">
        <v>55</v>
      </c>
      <c r="AK26">
        <v>100</v>
      </c>
      <c r="AL26">
        <v>15</v>
      </c>
      <c r="AM26">
        <v>0</v>
      </c>
      <c r="AN26">
        <v>750</v>
      </c>
    </row>
    <row r="27" spans="1:40" x14ac:dyDescent="0.35">
      <c r="A27" t="s">
        <v>106</v>
      </c>
      <c r="B27" t="str">
        <f>INDEX(Lookups!$B$2:$I$24,MATCH(A27,Lookups!$D$2:$D$24,0),1)</f>
        <v>Sir Fynwy</v>
      </c>
      <c r="D27" t="s">
        <v>355</v>
      </c>
      <c r="E27">
        <v>220</v>
      </c>
      <c r="F27">
        <v>140</v>
      </c>
      <c r="G27">
        <v>190</v>
      </c>
      <c r="H27">
        <v>50</v>
      </c>
      <c r="I27">
        <v>15</v>
      </c>
      <c r="J27">
        <v>45</v>
      </c>
      <c r="K27" t="s">
        <v>389</v>
      </c>
      <c r="L27">
        <v>0</v>
      </c>
      <c r="M27">
        <v>655</v>
      </c>
      <c r="N27">
        <v>210</v>
      </c>
      <c r="O27">
        <v>155</v>
      </c>
      <c r="P27">
        <v>180</v>
      </c>
      <c r="Q27">
        <v>50</v>
      </c>
      <c r="R27">
        <v>15</v>
      </c>
      <c r="S27">
        <v>40</v>
      </c>
      <c r="T27" t="s">
        <v>389</v>
      </c>
      <c r="U27">
        <v>0</v>
      </c>
      <c r="V27">
        <v>650</v>
      </c>
      <c r="W27">
        <v>205</v>
      </c>
      <c r="X27">
        <v>150</v>
      </c>
      <c r="Y27">
        <v>165</v>
      </c>
      <c r="Z27">
        <v>55</v>
      </c>
      <c r="AA27">
        <v>20</v>
      </c>
      <c r="AB27">
        <v>35</v>
      </c>
      <c r="AC27">
        <v>0</v>
      </c>
      <c r="AD27">
        <v>0</v>
      </c>
      <c r="AE27">
        <v>630</v>
      </c>
      <c r="AF27">
        <v>205</v>
      </c>
      <c r="AG27">
        <v>160</v>
      </c>
      <c r="AH27">
        <v>165</v>
      </c>
      <c r="AI27">
        <v>55</v>
      </c>
      <c r="AJ27">
        <v>15</v>
      </c>
      <c r="AK27">
        <v>40</v>
      </c>
      <c r="AL27" t="s">
        <v>389</v>
      </c>
      <c r="AM27">
        <v>0</v>
      </c>
      <c r="AN27">
        <v>640</v>
      </c>
    </row>
    <row r="28" spans="1:40" x14ac:dyDescent="0.35">
      <c r="A28" t="s">
        <v>107</v>
      </c>
      <c r="B28" t="str">
        <f>INDEX(Lookups!$B$2:$I$24,MATCH(A28,Lookups!$D$2:$D$24,0),1)</f>
        <v>Casnewydd</v>
      </c>
      <c r="D28" t="s">
        <v>356</v>
      </c>
      <c r="E28">
        <v>360</v>
      </c>
      <c r="F28">
        <v>360</v>
      </c>
      <c r="G28">
        <v>430</v>
      </c>
      <c r="H28">
        <v>105</v>
      </c>
      <c r="I28">
        <v>25</v>
      </c>
      <c r="J28">
        <v>140</v>
      </c>
      <c r="K28">
        <v>75</v>
      </c>
      <c r="L28">
        <v>0</v>
      </c>
      <c r="M28">
        <v>1490</v>
      </c>
      <c r="N28">
        <v>325</v>
      </c>
      <c r="O28">
        <v>380</v>
      </c>
      <c r="P28">
        <v>420</v>
      </c>
      <c r="Q28">
        <v>105</v>
      </c>
      <c r="R28">
        <v>25</v>
      </c>
      <c r="S28">
        <v>140</v>
      </c>
      <c r="T28">
        <v>50</v>
      </c>
      <c r="U28">
        <v>0</v>
      </c>
      <c r="V28">
        <v>1440</v>
      </c>
      <c r="W28">
        <v>320</v>
      </c>
      <c r="X28">
        <v>385</v>
      </c>
      <c r="Y28">
        <v>425</v>
      </c>
      <c r="Z28">
        <v>100</v>
      </c>
      <c r="AA28">
        <v>30</v>
      </c>
      <c r="AB28">
        <v>135</v>
      </c>
      <c r="AC28">
        <v>50</v>
      </c>
      <c r="AD28">
        <v>0</v>
      </c>
      <c r="AE28">
        <v>1445</v>
      </c>
      <c r="AF28">
        <v>315</v>
      </c>
      <c r="AG28">
        <v>380</v>
      </c>
      <c r="AH28">
        <v>425</v>
      </c>
      <c r="AI28">
        <v>105</v>
      </c>
      <c r="AJ28">
        <v>30</v>
      </c>
      <c r="AK28">
        <v>135</v>
      </c>
      <c r="AL28">
        <v>50</v>
      </c>
      <c r="AM28">
        <v>0</v>
      </c>
      <c r="AN28">
        <v>1440</v>
      </c>
    </row>
    <row r="29" spans="1:40" x14ac:dyDescent="0.35">
      <c r="A29" t="s">
        <v>108</v>
      </c>
      <c r="B29" t="str">
        <f>INDEX(Lookups!$B$2:$I$24,MATCH(A29,Lookups!$D$2:$D$24,0),1)</f>
        <v>Caerdydd</v>
      </c>
      <c r="D29" t="s">
        <v>357</v>
      </c>
      <c r="E29">
        <v>775</v>
      </c>
      <c r="F29">
        <v>925</v>
      </c>
      <c r="G29">
        <v>495</v>
      </c>
      <c r="H29">
        <v>130</v>
      </c>
      <c r="I29">
        <v>335</v>
      </c>
      <c r="J29">
        <v>410</v>
      </c>
      <c r="K29">
        <v>170</v>
      </c>
      <c r="L29">
        <v>0</v>
      </c>
      <c r="M29">
        <v>3240</v>
      </c>
      <c r="N29">
        <v>740</v>
      </c>
      <c r="O29">
        <v>880</v>
      </c>
      <c r="P29">
        <v>460</v>
      </c>
      <c r="Q29">
        <v>130</v>
      </c>
      <c r="R29">
        <v>320</v>
      </c>
      <c r="S29">
        <v>425</v>
      </c>
      <c r="T29">
        <v>180</v>
      </c>
      <c r="U29">
        <v>0</v>
      </c>
      <c r="V29">
        <v>3135</v>
      </c>
      <c r="W29">
        <v>750</v>
      </c>
      <c r="X29">
        <v>940</v>
      </c>
      <c r="Y29">
        <v>465</v>
      </c>
      <c r="Z29">
        <v>130</v>
      </c>
      <c r="AA29">
        <v>310</v>
      </c>
      <c r="AB29">
        <v>425</v>
      </c>
      <c r="AC29">
        <v>170</v>
      </c>
      <c r="AD29">
        <v>0</v>
      </c>
      <c r="AE29">
        <v>3195</v>
      </c>
      <c r="AF29">
        <v>690</v>
      </c>
      <c r="AG29">
        <v>965</v>
      </c>
      <c r="AH29">
        <v>495</v>
      </c>
      <c r="AI29">
        <v>125</v>
      </c>
      <c r="AJ29">
        <v>305</v>
      </c>
      <c r="AK29">
        <v>420</v>
      </c>
      <c r="AL29">
        <v>170</v>
      </c>
      <c r="AM29">
        <v>0</v>
      </c>
      <c r="AN29">
        <v>3165</v>
      </c>
    </row>
  </sheetData>
  <phoneticPr fontId="43" type="noConversion"/>
  <hyperlinks>
    <hyperlink ref="B2" r:id="rId1" display="https://statswales.gov.wales/Catalogue/Education-and-Skills/Schools-and-Teachers/teachers-and-support-staff/school-workforce-annual-census/welsh-language/welshability-by-localauthority" xr:uid="{A81733F6-F900-431A-A69D-B1F4E337DF41}"/>
  </hyperlinks>
  <pageMargins left="0.7" right="0.7" top="0.75" bottom="0.75" header="0.3" footer="0.3"/>
  <pageSetup paperSize="9" orientation="portrait"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N42"/>
  <sheetViews>
    <sheetView showGridLines="0" showRowColHeaders="0" zoomScale="70" zoomScaleNormal="70" workbookViewId="0">
      <selection activeCell="H28" sqref="H28"/>
    </sheetView>
  </sheetViews>
  <sheetFormatPr defaultRowHeight="13.4" customHeight="1" x14ac:dyDescent="0.35"/>
  <cols>
    <col min="1" max="1" width="5.54296875" customWidth="1"/>
    <col min="2" max="2" width="17" customWidth="1"/>
    <col min="3" max="3" width="16.453125" customWidth="1"/>
    <col min="4" max="4" width="19.90625" bestFit="1" customWidth="1"/>
    <col min="5" max="5" width="35.54296875" customWidth="1"/>
    <col min="6" max="6" width="12.54296875" customWidth="1"/>
    <col min="10" max="10" width="13" bestFit="1" customWidth="1"/>
  </cols>
  <sheetData>
    <row r="1" spans="1:14" ht="13.4" customHeight="1" x14ac:dyDescent="0.35">
      <c r="A1">
        <v>0</v>
      </c>
      <c r="B1" s="36" t="s">
        <v>119</v>
      </c>
      <c r="C1" s="36" t="s">
        <v>120</v>
      </c>
      <c r="D1" s="36" t="s">
        <v>121</v>
      </c>
    </row>
    <row r="2" spans="1:14" ht="13.4" customHeight="1" x14ac:dyDescent="0.35">
      <c r="A2">
        <v>1</v>
      </c>
      <c r="B2" t="s">
        <v>79</v>
      </c>
      <c r="C2" s="37" t="s">
        <v>6</v>
      </c>
      <c r="D2" t="s">
        <v>93</v>
      </c>
      <c r="E2" t="s">
        <v>122</v>
      </c>
      <c r="F2" t="s">
        <v>123</v>
      </c>
      <c r="I2" s="1">
        <v>999</v>
      </c>
      <c r="J2" t="s">
        <v>7</v>
      </c>
      <c r="M2" t="s">
        <v>93</v>
      </c>
      <c r="N2" s="37" t="s">
        <v>6</v>
      </c>
    </row>
    <row r="3" spans="1:14" ht="13.4" customHeight="1" x14ac:dyDescent="0.35">
      <c r="A3" s="38">
        <v>2</v>
      </c>
      <c r="B3" t="s">
        <v>57</v>
      </c>
      <c r="C3" t="s">
        <v>7</v>
      </c>
      <c r="D3" t="s">
        <v>94</v>
      </c>
      <c r="E3" t="str">
        <f>B3&amp;" / "&amp;D3</f>
        <v>Ynys Môn / Isle of Anglesey</v>
      </c>
      <c r="F3" t="s">
        <v>124</v>
      </c>
      <c r="I3" s="1">
        <v>660</v>
      </c>
      <c r="J3" t="s">
        <v>8</v>
      </c>
      <c r="M3" t="s">
        <v>94</v>
      </c>
      <c r="N3" t="s">
        <v>7</v>
      </c>
    </row>
    <row r="4" spans="1:14" ht="13.4" customHeight="1" x14ac:dyDescent="0.35">
      <c r="A4">
        <v>3</v>
      </c>
      <c r="B4" t="s">
        <v>58</v>
      </c>
      <c r="C4" t="s">
        <v>8</v>
      </c>
      <c r="D4" t="s">
        <v>58</v>
      </c>
      <c r="E4" t="str">
        <f t="shared" ref="E4:E24" si="0">B4&amp;" / "&amp;D4</f>
        <v>Gwynedd / Gwynedd</v>
      </c>
      <c r="F4" t="s">
        <v>125</v>
      </c>
      <c r="I4" s="1">
        <v>661</v>
      </c>
      <c r="J4" t="s">
        <v>9</v>
      </c>
      <c r="M4" t="s">
        <v>58</v>
      </c>
      <c r="N4" t="s">
        <v>8</v>
      </c>
    </row>
    <row r="5" spans="1:14" ht="13.4" customHeight="1" x14ac:dyDescent="0.35">
      <c r="A5" s="38">
        <v>4</v>
      </c>
      <c r="B5" t="s">
        <v>59</v>
      </c>
      <c r="C5" t="s">
        <v>9</v>
      </c>
      <c r="D5" t="s">
        <v>59</v>
      </c>
      <c r="E5" t="str">
        <f t="shared" si="0"/>
        <v>Conwy / Conwy</v>
      </c>
      <c r="F5" t="s">
        <v>126</v>
      </c>
      <c r="I5" s="1">
        <v>662</v>
      </c>
      <c r="J5" t="s">
        <v>10</v>
      </c>
      <c r="M5" t="s">
        <v>59</v>
      </c>
      <c r="N5" t="s">
        <v>9</v>
      </c>
    </row>
    <row r="6" spans="1:14" ht="13.4" customHeight="1" x14ac:dyDescent="0.35">
      <c r="A6">
        <v>5</v>
      </c>
      <c r="B6" t="s">
        <v>60</v>
      </c>
      <c r="C6" t="s">
        <v>10</v>
      </c>
      <c r="D6" t="s">
        <v>95</v>
      </c>
      <c r="E6" t="str">
        <f t="shared" si="0"/>
        <v>Sir Ddinbych / Denbighshire</v>
      </c>
      <c r="F6" t="s">
        <v>127</v>
      </c>
      <c r="I6" s="1">
        <v>663</v>
      </c>
      <c r="J6" t="s">
        <v>11</v>
      </c>
      <c r="M6" t="s">
        <v>95</v>
      </c>
      <c r="N6" t="s">
        <v>10</v>
      </c>
    </row>
    <row r="7" spans="1:14" ht="13.4" customHeight="1" x14ac:dyDescent="0.35">
      <c r="A7" s="38">
        <v>6</v>
      </c>
      <c r="B7" t="s">
        <v>61</v>
      </c>
      <c r="C7" t="s">
        <v>11</v>
      </c>
      <c r="D7" t="s">
        <v>96</v>
      </c>
      <c r="E7" t="str">
        <f t="shared" si="0"/>
        <v>Sir y Fflint / Flintshire</v>
      </c>
      <c r="F7" t="s">
        <v>128</v>
      </c>
      <c r="I7" s="1">
        <v>664</v>
      </c>
      <c r="J7" t="s">
        <v>12</v>
      </c>
      <c r="M7" t="s">
        <v>96</v>
      </c>
      <c r="N7" t="s">
        <v>11</v>
      </c>
    </row>
    <row r="8" spans="1:14" ht="13.4" customHeight="1" x14ac:dyDescent="0.35">
      <c r="A8">
        <v>7</v>
      </c>
      <c r="B8" t="s">
        <v>62</v>
      </c>
      <c r="C8" t="s">
        <v>12</v>
      </c>
      <c r="D8" t="s">
        <v>97</v>
      </c>
      <c r="E8" t="str">
        <f t="shared" si="0"/>
        <v>Wrecsam / Wrexham</v>
      </c>
      <c r="F8" t="s">
        <v>129</v>
      </c>
      <c r="I8" s="1">
        <v>665</v>
      </c>
      <c r="J8" t="s">
        <v>13</v>
      </c>
      <c r="M8" t="s">
        <v>97</v>
      </c>
      <c r="N8" t="s">
        <v>12</v>
      </c>
    </row>
    <row r="9" spans="1:14" ht="13.4" customHeight="1" x14ac:dyDescent="0.35">
      <c r="A9" s="38">
        <v>8</v>
      </c>
      <c r="B9" t="s">
        <v>77</v>
      </c>
      <c r="C9" t="s">
        <v>13</v>
      </c>
      <c r="D9" t="s">
        <v>77</v>
      </c>
      <c r="E9" t="str">
        <f t="shared" si="0"/>
        <v>Powys / Powys</v>
      </c>
      <c r="F9" t="s">
        <v>130</v>
      </c>
      <c r="I9" s="1">
        <v>666</v>
      </c>
      <c r="J9" t="s">
        <v>14</v>
      </c>
      <c r="M9" t="s">
        <v>77</v>
      </c>
      <c r="N9" t="s">
        <v>13</v>
      </c>
    </row>
    <row r="10" spans="1:14" ht="13.4" customHeight="1" x14ac:dyDescent="0.35">
      <c r="A10">
        <v>9</v>
      </c>
      <c r="B10" t="s">
        <v>63</v>
      </c>
      <c r="C10" t="s">
        <v>14</v>
      </c>
      <c r="D10" t="s">
        <v>63</v>
      </c>
      <c r="E10" t="str">
        <f t="shared" si="0"/>
        <v>Ceredigion / Ceredigion</v>
      </c>
      <c r="F10" t="s">
        <v>131</v>
      </c>
      <c r="I10" s="1">
        <v>667</v>
      </c>
      <c r="J10" t="s">
        <v>15</v>
      </c>
      <c r="M10" t="s">
        <v>63</v>
      </c>
      <c r="N10" t="s">
        <v>14</v>
      </c>
    </row>
    <row r="11" spans="1:14" ht="13.4" customHeight="1" x14ac:dyDescent="0.35">
      <c r="A11" s="38">
        <v>10</v>
      </c>
      <c r="B11" t="s">
        <v>64</v>
      </c>
      <c r="C11" t="s">
        <v>15</v>
      </c>
      <c r="D11" t="s">
        <v>98</v>
      </c>
      <c r="E11" t="str">
        <f t="shared" si="0"/>
        <v>Sir Benfro / Pembrokeshire</v>
      </c>
      <c r="F11" t="s">
        <v>132</v>
      </c>
      <c r="I11" s="1">
        <v>668</v>
      </c>
      <c r="J11" t="s">
        <v>16</v>
      </c>
      <c r="M11" t="s">
        <v>98</v>
      </c>
      <c r="N11" t="s">
        <v>15</v>
      </c>
    </row>
    <row r="12" spans="1:14" ht="13.4" customHeight="1" x14ac:dyDescent="0.35">
      <c r="A12">
        <v>11</v>
      </c>
      <c r="B12" t="s">
        <v>65</v>
      </c>
      <c r="C12" t="s">
        <v>16</v>
      </c>
      <c r="D12" t="s">
        <v>99</v>
      </c>
      <c r="E12" t="str">
        <f t="shared" si="0"/>
        <v>Sir Gaerfyrddin / Carmarthenshire</v>
      </c>
      <c r="F12" t="s">
        <v>133</v>
      </c>
      <c r="I12" s="1">
        <v>669</v>
      </c>
      <c r="J12" t="s">
        <v>17</v>
      </c>
      <c r="M12" t="s">
        <v>99</v>
      </c>
      <c r="N12" t="s">
        <v>16</v>
      </c>
    </row>
    <row r="13" spans="1:14" ht="13.4" customHeight="1" x14ac:dyDescent="0.35">
      <c r="A13" s="38">
        <v>12</v>
      </c>
      <c r="B13" t="s">
        <v>66</v>
      </c>
      <c r="C13" t="s">
        <v>17</v>
      </c>
      <c r="D13" t="s">
        <v>100</v>
      </c>
      <c r="E13" t="str">
        <f t="shared" si="0"/>
        <v>Abertawe / Swansea</v>
      </c>
      <c r="F13" t="s">
        <v>134</v>
      </c>
      <c r="I13" s="1">
        <v>670</v>
      </c>
      <c r="J13" t="s">
        <v>18</v>
      </c>
      <c r="M13" t="s">
        <v>100</v>
      </c>
      <c r="N13" t="s">
        <v>17</v>
      </c>
    </row>
    <row r="14" spans="1:14" ht="13.4" customHeight="1" x14ac:dyDescent="0.35">
      <c r="A14">
        <v>13</v>
      </c>
      <c r="B14" t="s">
        <v>67</v>
      </c>
      <c r="C14" t="s">
        <v>18</v>
      </c>
      <c r="D14" t="s">
        <v>101</v>
      </c>
      <c r="E14" t="str">
        <f t="shared" si="0"/>
        <v>Castell-nedd Port Talbot / Neath Port Talbot</v>
      </c>
      <c r="F14" t="s">
        <v>135</v>
      </c>
      <c r="I14" s="1">
        <v>671</v>
      </c>
      <c r="J14" t="s">
        <v>19</v>
      </c>
      <c r="M14" t="s">
        <v>101</v>
      </c>
      <c r="N14" t="s">
        <v>18</v>
      </c>
    </row>
    <row r="15" spans="1:14" ht="13.4" customHeight="1" x14ac:dyDescent="0.35">
      <c r="A15" s="38">
        <v>14</v>
      </c>
      <c r="B15" t="s">
        <v>68</v>
      </c>
      <c r="C15" t="s">
        <v>19</v>
      </c>
      <c r="D15" t="s">
        <v>102</v>
      </c>
      <c r="E15" t="str">
        <f t="shared" si="0"/>
        <v>Pen-y-bont ar Ogwr / Bridgend</v>
      </c>
      <c r="F15" t="s">
        <v>136</v>
      </c>
      <c r="I15" s="1">
        <v>672</v>
      </c>
      <c r="J15" t="s">
        <v>20</v>
      </c>
      <c r="M15" t="s">
        <v>102</v>
      </c>
      <c r="N15" t="s">
        <v>19</v>
      </c>
    </row>
    <row r="16" spans="1:14" ht="13.4" customHeight="1" x14ac:dyDescent="0.35">
      <c r="A16">
        <v>15</v>
      </c>
      <c r="B16" t="s">
        <v>69</v>
      </c>
      <c r="C16" t="s">
        <v>20</v>
      </c>
      <c r="D16" t="s">
        <v>103</v>
      </c>
      <c r="E16" t="str">
        <f t="shared" si="0"/>
        <v>Bro Morgannwg / The Vale of Glamorgan</v>
      </c>
      <c r="F16" t="s">
        <v>137</v>
      </c>
      <c r="I16" s="1">
        <v>673</v>
      </c>
      <c r="J16" t="s">
        <v>21</v>
      </c>
      <c r="M16" t="s">
        <v>103</v>
      </c>
      <c r="N16" t="s">
        <v>20</v>
      </c>
    </row>
    <row r="17" spans="1:14" ht="13.4" customHeight="1" x14ac:dyDescent="0.35">
      <c r="A17" s="38">
        <v>16</v>
      </c>
      <c r="B17" t="s">
        <v>70</v>
      </c>
      <c r="C17" t="s">
        <v>28</v>
      </c>
      <c r="D17" t="s">
        <v>108</v>
      </c>
      <c r="E17" t="str">
        <f t="shared" si="0"/>
        <v>Caerdydd / Cardiff</v>
      </c>
      <c r="F17" t="s">
        <v>138</v>
      </c>
      <c r="I17" s="1">
        <v>681</v>
      </c>
      <c r="J17" t="s">
        <v>22</v>
      </c>
      <c r="M17" t="s">
        <v>108</v>
      </c>
      <c r="N17" t="s">
        <v>28</v>
      </c>
    </row>
    <row r="18" spans="1:14" ht="13.4" customHeight="1" x14ac:dyDescent="0.35">
      <c r="A18">
        <v>17</v>
      </c>
      <c r="B18" t="s">
        <v>71</v>
      </c>
      <c r="C18" t="s">
        <v>21</v>
      </c>
      <c r="D18" t="s">
        <v>71</v>
      </c>
      <c r="E18" t="str">
        <f t="shared" si="0"/>
        <v>Rhondda Cynon Taf / Rhondda Cynon Taf</v>
      </c>
      <c r="F18" t="s">
        <v>139</v>
      </c>
      <c r="I18" s="1">
        <v>674</v>
      </c>
      <c r="J18" t="s">
        <v>23</v>
      </c>
      <c r="M18" t="s">
        <v>71</v>
      </c>
      <c r="N18" t="s">
        <v>21</v>
      </c>
    </row>
    <row r="19" spans="1:14" ht="13.4" customHeight="1" x14ac:dyDescent="0.35">
      <c r="A19" s="38">
        <v>18</v>
      </c>
      <c r="B19" t="s">
        <v>78</v>
      </c>
      <c r="C19" t="s">
        <v>22</v>
      </c>
      <c r="D19" t="s">
        <v>104</v>
      </c>
      <c r="E19" t="str">
        <f t="shared" si="0"/>
        <v>Merthyr Tudful / Merthyr Tydfil</v>
      </c>
      <c r="F19" t="s">
        <v>140</v>
      </c>
      <c r="I19" s="1">
        <v>675</v>
      </c>
      <c r="J19" t="s">
        <v>24</v>
      </c>
      <c r="M19" t="s">
        <v>104</v>
      </c>
      <c r="N19" t="s">
        <v>22</v>
      </c>
    </row>
    <row r="20" spans="1:14" ht="13.4" customHeight="1" x14ac:dyDescent="0.35">
      <c r="A20">
        <v>19</v>
      </c>
      <c r="B20" t="s">
        <v>72</v>
      </c>
      <c r="C20" t="s">
        <v>23</v>
      </c>
      <c r="D20" t="s">
        <v>105</v>
      </c>
      <c r="E20" t="str">
        <f t="shared" si="0"/>
        <v>Caerffili / Caerphilly</v>
      </c>
      <c r="F20" t="s">
        <v>141</v>
      </c>
      <c r="I20" s="1">
        <v>676</v>
      </c>
      <c r="J20" t="s">
        <v>25</v>
      </c>
      <c r="M20" t="s">
        <v>105</v>
      </c>
      <c r="N20" t="s">
        <v>23</v>
      </c>
    </row>
    <row r="21" spans="1:14" ht="13.4" customHeight="1" x14ac:dyDescent="0.35">
      <c r="A21" s="38">
        <v>20</v>
      </c>
      <c r="B21" t="s">
        <v>73</v>
      </c>
      <c r="C21" t="s">
        <v>24</v>
      </c>
      <c r="D21" t="s">
        <v>73</v>
      </c>
      <c r="E21" t="str">
        <f t="shared" si="0"/>
        <v>Blaenau Gwent / Blaenau Gwent</v>
      </c>
      <c r="F21" t="s">
        <v>142</v>
      </c>
      <c r="I21" s="1">
        <v>677</v>
      </c>
      <c r="J21" t="s">
        <v>26</v>
      </c>
      <c r="M21" t="s">
        <v>73</v>
      </c>
      <c r="N21" t="s">
        <v>24</v>
      </c>
    </row>
    <row r="22" spans="1:14" ht="13.4" customHeight="1" x14ac:dyDescent="0.35">
      <c r="A22">
        <v>21</v>
      </c>
      <c r="B22" t="s">
        <v>74</v>
      </c>
      <c r="C22" t="s">
        <v>25</v>
      </c>
      <c r="D22" t="s">
        <v>74</v>
      </c>
      <c r="E22" t="str">
        <f t="shared" si="0"/>
        <v>Torfaen / Torfaen</v>
      </c>
      <c r="F22" t="s">
        <v>143</v>
      </c>
      <c r="I22" s="1">
        <v>678</v>
      </c>
      <c r="J22" t="s">
        <v>27</v>
      </c>
      <c r="M22" t="s">
        <v>74</v>
      </c>
      <c r="N22" t="s">
        <v>25</v>
      </c>
    </row>
    <row r="23" spans="1:14" ht="13.4" customHeight="1" x14ac:dyDescent="0.35">
      <c r="A23" s="38">
        <v>22</v>
      </c>
      <c r="B23" t="s">
        <v>75</v>
      </c>
      <c r="C23" t="s">
        <v>26</v>
      </c>
      <c r="D23" t="s">
        <v>106</v>
      </c>
      <c r="E23" t="str">
        <f t="shared" si="0"/>
        <v>Sir Fynwy / Monmouthshire</v>
      </c>
      <c r="F23" t="s">
        <v>144</v>
      </c>
      <c r="I23" s="1">
        <v>679</v>
      </c>
      <c r="J23" s="3" t="s">
        <v>28</v>
      </c>
      <c r="M23" t="s">
        <v>106</v>
      </c>
      <c r="N23" t="s">
        <v>26</v>
      </c>
    </row>
    <row r="24" spans="1:14" ht="13.4" customHeight="1" x14ac:dyDescent="0.35">
      <c r="A24">
        <v>23</v>
      </c>
      <c r="B24" t="s">
        <v>76</v>
      </c>
      <c r="C24" t="s">
        <v>27</v>
      </c>
      <c r="D24" t="s">
        <v>107</v>
      </c>
      <c r="E24" t="str">
        <f t="shared" si="0"/>
        <v>Casnewydd / Newport</v>
      </c>
      <c r="F24" t="s">
        <v>145</v>
      </c>
      <c r="I24" s="1">
        <v>680</v>
      </c>
      <c r="J24" s="2" t="s">
        <v>6</v>
      </c>
      <c r="M24" t="s">
        <v>107</v>
      </c>
      <c r="N24" t="s">
        <v>27</v>
      </c>
    </row>
    <row r="27" spans="1:14" ht="13.4" customHeight="1" x14ac:dyDescent="0.35">
      <c r="A27" t="s">
        <v>2</v>
      </c>
    </row>
    <row r="28" spans="1:14" ht="13.4" customHeight="1" x14ac:dyDescent="0.35">
      <c r="A28">
        <v>1</v>
      </c>
      <c r="B28" t="s">
        <v>208</v>
      </c>
      <c r="C28" t="s">
        <v>4</v>
      </c>
      <c r="D28" t="s">
        <v>148</v>
      </c>
    </row>
    <row r="29" spans="1:14" ht="13.4" customHeight="1" x14ac:dyDescent="0.35">
      <c r="A29">
        <v>2</v>
      </c>
      <c r="B29" t="s">
        <v>5</v>
      </c>
      <c r="C29" t="s">
        <v>163</v>
      </c>
      <c r="D29" t="s">
        <v>149</v>
      </c>
    </row>
    <row r="30" spans="1:14" ht="13.4" customHeight="1" x14ac:dyDescent="0.35">
      <c r="A30">
        <v>3</v>
      </c>
      <c r="B30">
        <v>1</v>
      </c>
      <c r="C30" t="s">
        <v>164</v>
      </c>
      <c r="D30" t="s">
        <v>150</v>
      </c>
    </row>
    <row r="31" spans="1:14" ht="13.4" customHeight="1" x14ac:dyDescent="0.35">
      <c r="A31">
        <v>4</v>
      </c>
      <c r="B31">
        <v>2</v>
      </c>
      <c r="C31" t="s">
        <v>165</v>
      </c>
      <c r="D31" t="s">
        <v>151</v>
      </c>
    </row>
    <row r="32" spans="1:14" ht="13.4" customHeight="1" x14ac:dyDescent="0.35">
      <c r="A32">
        <v>5</v>
      </c>
      <c r="B32">
        <v>3</v>
      </c>
      <c r="C32" t="s">
        <v>166</v>
      </c>
      <c r="D32" t="s">
        <v>152</v>
      </c>
    </row>
    <row r="33" spans="1:4" ht="13.4" customHeight="1" x14ac:dyDescent="0.35">
      <c r="A33">
        <v>6</v>
      </c>
      <c r="B33">
        <v>4</v>
      </c>
      <c r="C33" t="s">
        <v>167</v>
      </c>
      <c r="D33" t="s">
        <v>153</v>
      </c>
    </row>
    <row r="34" spans="1:4" ht="13.4" customHeight="1" x14ac:dyDescent="0.35">
      <c r="A34">
        <v>7</v>
      </c>
      <c r="B34">
        <v>5</v>
      </c>
      <c r="C34" t="s">
        <v>168</v>
      </c>
      <c r="D34" t="s">
        <v>154</v>
      </c>
    </row>
    <row r="35" spans="1:4" ht="13.4" customHeight="1" x14ac:dyDescent="0.35">
      <c r="A35">
        <v>8</v>
      </c>
      <c r="B35">
        <v>6</v>
      </c>
      <c r="C35" t="s">
        <v>169</v>
      </c>
      <c r="D35" t="s">
        <v>155</v>
      </c>
    </row>
    <row r="36" spans="1:4" ht="13.4" customHeight="1" x14ac:dyDescent="0.35">
      <c r="A36">
        <v>9</v>
      </c>
      <c r="B36">
        <v>7</v>
      </c>
      <c r="C36" t="s">
        <v>170</v>
      </c>
      <c r="D36" t="s">
        <v>156</v>
      </c>
    </row>
    <row r="37" spans="1:4" ht="13.4" customHeight="1" x14ac:dyDescent="0.35">
      <c r="A37">
        <v>10</v>
      </c>
      <c r="B37">
        <v>8</v>
      </c>
      <c r="C37" t="s">
        <v>171</v>
      </c>
      <c r="D37" t="s">
        <v>157</v>
      </c>
    </row>
    <row r="38" spans="1:4" ht="13.4" customHeight="1" x14ac:dyDescent="0.35">
      <c r="A38">
        <v>11</v>
      </c>
      <c r="B38">
        <v>9</v>
      </c>
      <c r="C38" t="s">
        <v>172</v>
      </c>
      <c r="D38" t="s">
        <v>158</v>
      </c>
    </row>
    <row r="39" spans="1:4" ht="13.4" customHeight="1" x14ac:dyDescent="0.35">
      <c r="A39">
        <v>12</v>
      </c>
      <c r="B39">
        <v>10</v>
      </c>
      <c r="C39" t="s">
        <v>173</v>
      </c>
      <c r="D39" t="s">
        <v>159</v>
      </c>
    </row>
    <row r="40" spans="1:4" ht="13.4" customHeight="1" x14ac:dyDescent="0.35">
      <c r="A40">
        <v>13</v>
      </c>
      <c r="B40">
        <v>11</v>
      </c>
      <c r="C40" t="s">
        <v>174</v>
      </c>
      <c r="D40" t="s">
        <v>160</v>
      </c>
    </row>
    <row r="41" spans="1:4" ht="13.4" customHeight="1" x14ac:dyDescent="0.35">
      <c r="A41">
        <v>14</v>
      </c>
      <c r="B41">
        <v>12</v>
      </c>
      <c r="C41" t="s">
        <v>175</v>
      </c>
      <c r="D41" t="s">
        <v>161</v>
      </c>
    </row>
    <row r="42" spans="1:4" ht="13.4" customHeight="1" x14ac:dyDescent="0.35">
      <c r="A42">
        <v>15</v>
      </c>
      <c r="B42">
        <v>13</v>
      </c>
      <c r="C42" t="s">
        <v>176</v>
      </c>
      <c r="D42" t="s">
        <v>162</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44"/>
  <sheetViews>
    <sheetView showGridLines="0" showRowColHeaders="0" zoomScaleNormal="100" workbookViewId="0"/>
  </sheetViews>
  <sheetFormatPr defaultColWidth="8.90625" defaultRowHeight="15.5" x14ac:dyDescent="0.35"/>
  <cols>
    <col min="1" max="1" width="4.08984375" style="44" customWidth="1"/>
    <col min="2" max="2" width="86.90625" style="44" customWidth="1"/>
    <col min="3" max="3" width="131" style="44" customWidth="1"/>
    <col min="4" max="4" width="11.54296875" style="43" customWidth="1"/>
    <col min="5" max="5" width="100" style="44" customWidth="1"/>
    <col min="6" max="16384" width="8.90625" style="44"/>
  </cols>
  <sheetData>
    <row r="1" spans="1:17" s="5" customFormat="1" ht="19.399999999999999" customHeight="1" x14ac:dyDescent="0.35">
      <c r="A1" s="26"/>
      <c r="B1" s="26"/>
      <c r="C1" s="26"/>
      <c r="D1" s="39"/>
      <c r="E1" s="26"/>
      <c r="F1" s="26"/>
      <c r="G1" s="26"/>
      <c r="H1" s="26"/>
      <c r="I1" s="26"/>
      <c r="J1" s="26"/>
      <c r="K1" s="26"/>
      <c r="L1" s="26"/>
      <c r="M1" s="26"/>
      <c r="N1" s="26"/>
      <c r="O1" s="26"/>
      <c r="P1" s="26"/>
      <c r="Q1" s="26"/>
    </row>
    <row r="2" spans="1:17" s="5" customFormat="1" ht="10.4" customHeight="1" x14ac:dyDescent="0.35">
      <c r="D2" s="14"/>
    </row>
    <row r="3" spans="1:17" s="5" customFormat="1" ht="39.5" x14ac:dyDescent="1.1000000000000001">
      <c r="B3" s="41" t="s">
        <v>183</v>
      </c>
      <c r="C3" s="42" t="str">
        <f>VLOOKUP('Tudalen flaen'!S1,Lookups!$A$2:F$24,6,FALSE)</f>
        <v>yng Nghymru</v>
      </c>
      <c r="D3" s="40"/>
      <c r="E3" s="29"/>
      <c r="F3" s="29"/>
    </row>
    <row r="4" spans="1:17" s="5" customFormat="1" ht="8.4" customHeight="1" x14ac:dyDescent="0.35">
      <c r="D4" s="14"/>
    </row>
    <row r="5" spans="1:17" x14ac:dyDescent="0.35">
      <c r="A5" s="43"/>
      <c r="B5" s="95" t="s">
        <v>184</v>
      </c>
    </row>
    <row r="6" spans="1:17" ht="9.65" customHeight="1" x14ac:dyDescent="0.35">
      <c r="A6" s="43"/>
      <c r="B6" s="95"/>
    </row>
    <row r="7" spans="1:17" x14ac:dyDescent="0.35">
      <c r="A7" s="110">
        <v>1</v>
      </c>
      <c r="B7" s="111" t="s">
        <v>185</v>
      </c>
      <c r="C7" s="118"/>
    </row>
    <row r="8" spans="1:17" x14ac:dyDescent="0.35">
      <c r="A8" s="112"/>
      <c r="B8" s="113" t="s">
        <v>186</v>
      </c>
      <c r="C8" s="112"/>
    </row>
    <row r="9" spans="1:17" x14ac:dyDescent="0.35">
      <c r="A9" s="109">
        <v>1.1000000000000001</v>
      </c>
      <c r="B9" s="114" t="s">
        <v>382</v>
      </c>
      <c r="C9" s="119"/>
    </row>
    <row r="10" spans="1:17" x14ac:dyDescent="0.35">
      <c r="A10" s="109">
        <v>1.2</v>
      </c>
      <c r="B10" s="114" t="s">
        <v>54</v>
      </c>
      <c r="C10" s="119"/>
    </row>
    <row r="11" spans="1:17" x14ac:dyDescent="0.35">
      <c r="A11" s="109">
        <v>1.3</v>
      </c>
      <c r="B11" s="114" t="s">
        <v>383</v>
      </c>
      <c r="C11" s="119"/>
    </row>
    <row r="12" spans="1:17" x14ac:dyDescent="0.35">
      <c r="A12" s="115"/>
      <c r="B12" s="120"/>
      <c r="C12" s="112"/>
    </row>
    <row r="13" spans="1:17" x14ac:dyDescent="0.35">
      <c r="A13" s="110">
        <v>2</v>
      </c>
      <c r="B13" s="111" t="s">
        <v>187</v>
      </c>
      <c r="C13" s="112"/>
    </row>
    <row r="14" spans="1:17" x14ac:dyDescent="0.35">
      <c r="A14" s="108">
        <v>2.1</v>
      </c>
      <c r="B14" s="117" t="s">
        <v>386</v>
      </c>
      <c r="C14" s="119"/>
    </row>
    <row r="15" spans="1:17" ht="28" x14ac:dyDescent="0.35">
      <c r="A15" s="109">
        <v>2.2000000000000002</v>
      </c>
      <c r="B15" s="117" t="s">
        <v>218</v>
      </c>
      <c r="C15" s="119"/>
    </row>
    <row r="16" spans="1:17" ht="28" x14ac:dyDescent="0.35">
      <c r="A16" s="109">
        <v>2.2999999999999998</v>
      </c>
      <c r="B16" s="117" t="s">
        <v>380</v>
      </c>
      <c r="C16" s="119"/>
    </row>
    <row r="17" spans="1:7" ht="28" x14ac:dyDescent="0.35">
      <c r="A17" s="108">
        <v>2.4</v>
      </c>
      <c r="B17" s="117" t="s">
        <v>385</v>
      </c>
      <c r="C17" s="119"/>
    </row>
    <row r="18" spans="1:7" ht="28" x14ac:dyDescent="0.35">
      <c r="A18" s="108">
        <v>2.5</v>
      </c>
      <c r="B18" s="116" t="s">
        <v>381</v>
      </c>
      <c r="C18" s="119"/>
    </row>
    <row r="19" spans="1:7" x14ac:dyDescent="0.35">
      <c r="A19" s="109">
        <v>2.6</v>
      </c>
      <c r="B19" s="117" t="s">
        <v>384</v>
      </c>
      <c r="C19" s="119"/>
    </row>
    <row r="20" spans="1:7" x14ac:dyDescent="0.35">
      <c r="A20" s="107"/>
      <c r="B20" s="173"/>
      <c r="C20" s="107"/>
    </row>
    <row r="21" spans="1:7" x14ac:dyDescent="0.35">
      <c r="B21" s="173"/>
    </row>
    <row r="22" spans="1:7" x14ac:dyDescent="0.35">
      <c r="B22" s="173"/>
    </row>
    <row r="24" spans="1:7" x14ac:dyDescent="0.35">
      <c r="G24" s="45"/>
    </row>
    <row r="37" spans="2:2" x14ac:dyDescent="0.35">
      <c r="B37" s="46"/>
    </row>
    <row r="39" spans="2:2" x14ac:dyDescent="0.35">
      <c r="B39" s="46"/>
    </row>
    <row r="42" spans="2:2" x14ac:dyDescent="0.35">
      <c r="B42" s="46"/>
    </row>
    <row r="44" spans="2:2" ht="20" x14ac:dyDescent="0.35">
      <c r="B44" s="47"/>
    </row>
  </sheetData>
  <hyperlinks>
    <hyperlink ref="B9" location="'1.1'!A1" display="Nifer y Cylchoedd Meithrin a nifer y lleoliadau Cylchoedd Meithrin" xr:uid="{00000000-0004-0000-0200-000000000000}"/>
    <hyperlink ref="B10" location="'1.2'!A1" display="Nifer y plant sydd wedi mynychu Cylchoedd Meithrin (Mudiad Meithrin)" xr:uid="{00000000-0004-0000-0200-000001000000}"/>
    <hyperlink ref="B11" location="'1.3'!A1" display="Canran y plant sy’n trosglwyddo o Gylchoedd Meithrin i ysgolion cynradd cyfrwng Cymraeg (Mudiad Meithrin)" xr:uid="{00000000-0004-0000-0200-000002000000}"/>
    <hyperlink ref="B15" location="'2.2'!A1" display="TGAU: Canran dysgwyr Blwyddyn 11 sydd wedi cael eu cofrestru ar gyfer TGAU yn y Gymraeg (iaith gyntaf ac ail iaith)" xr:uid="{00000000-0004-0000-0200-000003000000}"/>
    <hyperlink ref="B16" location="'2.3'!A1" display="Lefel A ac AS: Cofrestriadau Cymraeg iaith gyntaf ac ail iaith" xr:uid="{00000000-0004-0000-0200-000004000000}"/>
    <hyperlink ref="B14" location="'2.1'!A1" display="Nifer a chanran y dysgwyr sy’n astudio yn y Gymraeg fel iaith gyntaf, yn ôl blwyddyn ysgol" xr:uid="{00000000-0004-0000-0200-000005000000}"/>
    <hyperlink ref="B17" location="'2.4'!A1" display="Nifer a chanran yr athrawon sy'n gallu addysgu drwy gyfrwng y Gymraeg - Cyfrifiad Blynyddol o'r Gweithlu Ysgolion (CBGY)" xr:uid="{00000000-0004-0000-0200-000006000000}"/>
    <hyperlink ref="B19" location="'2.6'!A1" display="Gallu athrawon yn y Gymraeg - Cyfrifiad Blynyddol o'r Gweithlu Ysgolion (CBGY)" xr:uid="{00000000-0004-0000-0200-000007000000}"/>
    <hyperlink ref="B18" location="'2.5'!A1" display="Nifer a chanran yr athrawon sy'n gallu addysgu drwy'r Gymraeg - Cyfrifiad Ysgolion Blynyddol ar Lefel Disgyblion (CYBLD)" xr:uid="{00000000-0004-0000-0200-000008000000}"/>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F33"/>
  <sheetViews>
    <sheetView showGridLines="0" showRowColHeaders="0" zoomScaleNormal="100" workbookViewId="0"/>
  </sheetViews>
  <sheetFormatPr defaultColWidth="8.90625" defaultRowHeight="14.5" x14ac:dyDescent="0.35"/>
  <cols>
    <col min="1" max="1" width="5.453125" style="4" customWidth="1"/>
    <col min="2" max="2" width="4.453125" style="5" customWidth="1"/>
    <col min="3" max="3" width="7.54296875" style="5" customWidth="1"/>
    <col min="4" max="4" width="25.453125" style="5" customWidth="1"/>
    <col min="5" max="11" width="11.6328125" style="5" customWidth="1"/>
    <col min="12" max="12" width="12.54296875" style="5" customWidth="1"/>
    <col min="13" max="13" width="15.08984375" style="5" customWidth="1"/>
    <col min="14" max="14" width="9.08984375" style="5" customWidth="1"/>
    <col min="15" max="16384" width="8.90625" style="5"/>
  </cols>
  <sheetData>
    <row r="1" spans="1:11" ht="26" x14ac:dyDescent="0.6">
      <c r="C1" s="6"/>
    </row>
    <row r="2" spans="1:11" ht="15.5" x14ac:dyDescent="0.35">
      <c r="C2" s="106" t="s">
        <v>41</v>
      </c>
      <c r="I2" s="7"/>
    </row>
    <row r="3" spans="1:11" ht="15.5" x14ac:dyDescent="0.35">
      <c r="D3" s="176" t="s">
        <v>42</v>
      </c>
      <c r="E3" s="176"/>
      <c r="F3" s="176"/>
      <c r="G3" s="176"/>
      <c r="H3" s="176"/>
    </row>
    <row r="4" spans="1:11" ht="15.5" x14ac:dyDescent="0.35">
      <c r="D4" s="8"/>
      <c r="E4" s="8"/>
      <c r="F4" s="8"/>
      <c r="G4" s="8"/>
      <c r="H4" s="8"/>
    </row>
    <row r="5" spans="1:11" ht="23" x14ac:dyDescent="0.5">
      <c r="A5" s="4" t="str">
        <f>'Tudalen flaen'!T1</f>
        <v>W92000004</v>
      </c>
      <c r="C5" s="160" t="str">
        <f>VLOOKUP('Tudalen flaen'!S1,Lookups!A2:E24,2,FALSE)</f>
        <v>Cymru</v>
      </c>
    </row>
    <row r="7" spans="1:11" ht="26.4" customHeight="1" x14ac:dyDescent="0.35">
      <c r="C7" s="180" t="s">
        <v>387</v>
      </c>
      <c r="D7" s="180"/>
      <c r="E7" s="180"/>
      <c r="F7" s="180"/>
      <c r="G7" s="180"/>
      <c r="H7" s="180"/>
      <c r="I7" s="180"/>
      <c r="J7" s="180"/>
      <c r="K7" s="180"/>
    </row>
    <row r="8" spans="1:11" hidden="1" x14ac:dyDescent="0.35"/>
    <row r="14" spans="1:11" x14ac:dyDescent="0.35">
      <c r="D14" s="175"/>
    </row>
    <row r="15" spans="1:11" x14ac:dyDescent="0.35">
      <c r="D15" s="175"/>
    </row>
    <row r="16" spans="1:11" ht="16.399999999999999" customHeight="1" x14ac:dyDescent="0.35">
      <c r="D16" s="175"/>
    </row>
    <row r="20" spans="2:32" ht="34.4" customHeight="1" x14ac:dyDescent="0.35">
      <c r="D20" s="10"/>
    </row>
    <row r="26" spans="2:32" ht="45" customHeight="1" x14ac:dyDescent="0.35">
      <c r="C26" s="181" t="s">
        <v>12258</v>
      </c>
      <c r="D26" s="181"/>
      <c r="E26" s="181"/>
      <c r="F26" s="181"/>
      <c r="G26" s="181"/>
      <c r="H26" s="181"/>
      <c r="I26" s="181"/>
      <c r="J26" s="181"/>
    </row>
    <row r="27" spans="2:32" ht="21" customHeight="1" x14ac:dyDescent="0.35">
      <c r="D27" s="99" t="s">
        <v>49</v>
      </c>
      <c r="E27" s="100" t="s">
        <v>50</v>
      </c>
      <c r="F27" s="98"/>
      <c r="G27" s="13"/>
    </row>
    <row r="28" spans="2:32" x14ac:dyDescent="0.35">
      <c r="E28" s="17" t="s">
        <v>266</v>
      </c>
      <c r="F28" s="17" t="s">
        <v>267</v>
      </c>
      <c r="G28" s="17" t="s">
        <v>268</v>
      </c>
      <c r="H28" s="17" t="s">
        <v>269</v>
      </c>
      <c r="I28" s="17" t="s">
        <v>270</v>
      </c>
      <c r="J28" s="17" t="s">
        <v>271</v>
      </c>
      <c r="K28" s="17" t="s">
        <v>272</v>
      </c>
      <c r="L28" s="17" t="s">
        <v>399</v>
      </c>
    </row>
    <row r="29" spans="2:32" ht="18" x14ac:dyDescent="0.4">
      <c r="B29" s="15" t="s">
        <v>43</v>
      </c>
      <c r="C29" s="16"/>
      <c r="D29" s="13"/>
      <c r="E29" s="17" t="str">
        <f>E28&amp;$C$5</f>
        <v>2015-16Cymru</v>
      </c>
      <c r="F29" s="17" t="str">
        <f t="shared" ref="F29:L29" si="0">F28&amp;$C$5</f>
        <v>2016-17Cymru</v>
      </c>
      <c r="G29" s="17" t="str">
        <f t="shared" si="0"/>
        <v>2017-18Cymru</v>
      </c>
      <c r="H29" s="17" t="str">
        <f t="shared" si="0"/>
        <v>2018-19Cymru</v>
      </c>
      <c r="I29" s="17" t="str">
        <f t="shared" si="0"/>
        <v>2019-2020*Cymru</v>
      </c>
      <c r="J29" s="17" t="str">
        <f t="shared" si="0"/>
        <v>2020-2021Cymru</v>
      </c>
      <c r="K29" s="17" t="str">
        <f t="shared" si="0"/>
        <v>2021-2022Cymru</v>
      </c>
      <c r="L29" s="17" t="str">
        <f t="shared" si="0"/>
        <v>2022-2023Cymru</v>
      </c>
      <c r="M29" s="4"/>
      <c r="N29" s="17"/>
      <c r="O29" s="4"/>
      <c r="P29" s="17"/>
      <c r="Q29" s="18"/>
      <c r="R29" s="19"/>
      <c r="S29" s="19"/>
      <c r="T29" s="19"/>
      <c r="U29" s="19"/>
      <c r="V29" s="19"/>
      <c r="W29" s="19"/>
      <c r="X29" s="19"/>
      <c r="Y29" s="19"/>
      <c r="Z29" s="19"/>
      <c r="AA29" s="19"/>
      <c r="AB29" s="19"/>
      <c r="AC29" s="19"/>
      <c r="AD29" s="19"/>
      <c r="AE29" s="19"/>
      <c r="AF29" s="19"/>
    </row>
    <row r="30" spans="2:32" x14ac:dyDescent="0.35">
      <c r="D30" s="20" t="s">
        <v>51</v>
      </c>
      <c r="E30" s="21" t="s">
        <v>209</v>
      </c>
      <c r="F30" s="21" t="s">
        <v>210</v>
      </c>
      <c r="G30" s="21" t="s">
        <v>211</v>
      </c>
      <c r="H30" s="21" t="s">
        <v>212</v>
      </c>
      <c r="I30" s="21" t="s">
        <v>213</v>
      </c>
      <c r="J30" s="21" t="s">
        <v>256</v>
      </c>
      <c r="K30" s="21" t="s">
        <v>275</v>
      </c>
      <c r="L30" s="21" t="s">
        <v>364</v>
      </c>
    </row>
    <row r="31" spans="2:32" x14ac:dyDescent="0.35">
      <c r="C31" s="4" t="s">
        <v>274</v>
      </c>
      <c r="D31" s="21" t="s">
        <v>52</v>
      </c>
      <c r="E31" s="23">
        <f>INDEX(MM!$C$3:$J$188,MATCH(E$29,MM!$A$3:$A$188,0),MATCH($C31,MM!$C$3:$J$3,0))</f>
        <v>358</v>
      </c>
      <c r="F31" s="23">
        <f>INDEX(MM!$C$3:$J$188,MATCH(F$29,MM!$A$3:$A$188,0),MATCH($C31,MM!$C$3:$J$3,0))</f>
        <v>373</v>
      </c>
      <c r="G31" s="23">
        <f>INDEX(MM!$C$3:$J$188,MATCH(G$29,MM!$A$3:$A$188,0),MATCH($C31,MM!$C$3:$J$3,0))</f>
        <v>360</v>
      </c>
      <c r="H31" s="23">
        <f>INDEX(MM!$C$3:$J$188,MATCH(H$29,MM!$A$3:$A$188,0),MATCH($C31,MM!$C$3:$J$3,0))</f>
        <v>361</v>
      </c>
      <c r="I31" s="23">
        <f>INDEX(MM!$C$3:$J$188,MATCH(I$29,MM!$A$3:$A$188,0),MATCH($C31,MM!$C$3:$J$3,0))</f>
        <v>358</v>
      </c>
      <c r="J31" s="23">
        <f>INDEX(MM!$C$3:$J$188,MATCH(J$29,MM!$A$3:$A$188,0),MATCH($C31,MM!$C$3:$J$3,0))</f>
        <v>368</v>
      </c>
      <c r="K31" s="23">
        <f>INDEX(MM!$C$3:$J$188,MATCH(K$29,MM!$A$3:$A$188,0),MATCH($C31,MM!$C$3:$J$3,0))</f>
        <v>384</v>
      </c>
      <c r="L31" s="23">
        <f>INDEX(MM!$C$3:$J$188,MATCH(L$29,MM!$A$3:$A$188,0),MATCH($C31,MM!$C$3:$J$3,0))</f>
        <v>391</v>
      </c>
    </row>
    <row r="32" spans="2:32" ht="16.399999999999999" customHeight="1" x14ac:dyDescent="0.35">
      <c r="C32" s="4" t="s">
        <v>257</v>
      </c>
      <c r="D32" s="21" t="s">
        <v>53</v>
      </c>
      <c r="E32" s="23">
        <f>INDEX(MM!$C$3:$J$188,MATCH(E$29,MM!$A$3:$A$188,0),MATCH($C32,MM!$C$3:$J$3,0))</f>
        <v>467</v>
      </c>
      <c r="F32" s="23">
        <f>INDEX(MM!$C$3:$J$188,MATCH(F$29,MM!$A$3:$A$188,0),MATCH($C32,MM!$C$3:$J$3,0))</f>
        <v>491</v>
      </c>
      <c r="G32" s="23">
        <f>INDEX(MM!$C$3:$J$188,MATCH(G$29,MM!$A$3:$A$188,0),MATCH($C32,MM!$C$3:$J$3,0))</f>
        <v>462</v>
      </c>
      <c r="H32" s="23">
        <f>INDEX(MM!$C$3:$J$188,MATCH(H$29,MM!$A$3:$A$188,0),MATCH($C32,MM!$C$3:$J$3,0))</f>
        <v>454</v>
      </c>
      <c r="I32" s="23">
        <f>INDEX(MM!$C$3:$J$188,MATCH(I$29,MM!$A$3:$A$188,0),MATCH($C32,MM!$C$3:$J$3,0))</f>
        <v>436</v>
      </c>
      <c r="J32" s="23">
        <f>INDEX(MM!$C$3:$J$188,MATCH(J$29,MM!$A$3:$A$188,0),MATCH($C32,MM!$C$3:$J$3,0))</f>
        <v>440</v>
      </c>
      <c r="K32" s="23">
        <f>INDEX(MM!$C$3:$J$188,MATCH(K$29,MM!$A$3:$A$188,0),MATCH($C32,MM!$C$3:$J$3,0))</f>
        <v>446</v>
      </c>
      <c r="L32" s="23">
        <f>INDEX(MM!$C$3:$J$188,MATCH(L$29,MM!$A$3:$A$188,0),MATCH($C32,MM!$C$3:$J$3,0))</f>
        <v>454</v>
      </c>
    </row>
    <row r="33" spans="3:3" x14ac:dyDescent="0.35">
      <c r="C33" s="4"/>
    </row>
  </sheetData>
  <mergeCells count="4">
    <mergeCell ref="D3:H3"/>
    <mergeCell ref="C7:K7"/>
    <mergeCell ref="D14:D16"/>
    <mergeCell ref="C26:J26"/>
  </mergeCells>
  <phoneticPr fontId="43" type="noConversion"/>
  <hyperlinks>
    <hyperlink ref="C2" location="Data!A1" display="Yn ôl" xr:uid="{00000000-0004-0000-0400-000000000000}"/>
    <hyperlink ref="E27" r:id="rId1" xr:uid="{00000000-0004-0000-0400-000001000000}"/>
  </hyperlinks>
  <pageMargins left="0.7" right="0.7" top="0.75" bottom="0.75" header="0.3" footer="0.3"/>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6145" r:id="rId5" name="Drop Down 1">
              <controlPr defaultSize="0" autoLine="0" autoPict="0">
                <anchor moveWithCells="1">
                  <from>
                    <xdr:col>8</xdr:col>
                    <xdr:colOff>6350</xdr:colOff>
                    <xdr:row>1</xdr:row>
                    <xdr:rowOff>158750</xdr:rowOff>
                  </from>
                  <to>
                    <xdr:col>10</xdr:col>
                    <xdr:colOff>101600</xdr:colOff>
                    <xdr:row>2</xdr:row>
                    <xdr:rowOff>158750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F30"/>
  <sheetViews>
    <sheetView showGridLines="0" showRowColHeaders="0" zoomScaleNormal="100" workbookViewId="0"/>
  </sheetViews>
  <sheetFormatPr defaultColWidth="8.90625" defaultRowHeight="14.5" x14ac:dyDescent="0.35"/>
  <cols>
    <col min="1" max="1" width="5.453125" style="4" customWidth="1"/>
    <col min="2" max="2" width="4.453125" style="5" customWidth="1"/>
    <col min="3" max="3" width="7.54296875" style="5" customWidth="1"/>
    <col min="4" max="4" width="19.54296875" style="5" customWidth="1"/>
    <col min="5" max="11" width="11.6328125" style="5" customWidth="1"/>
    <col min="12" max="12" width="12.54296875" style="5" customWidth="1"/>
    <col min="13" max="13" width="15.08984375" style="5" customWidth="1"/>
    <col min="14" max="14" width="9.08984375" style="5" customWidth="1"/>
    <col min="15" max="16384" width="8.90625" style="5"/>
  </cols>
  <sheetData>
    <row r="1" spans="1:11" ht="26" x14ac:dyDescent="0.6">
      <c r="C1" s="6"/>
    </row>
    <row r="2" spans="1:11" ht="15.5" x14ac:dyDescent="0.35">
      <c r="C2" s="106" t="s">
        <v>41</v>
      </c>
      <c r="I2" s="7"/>
    </row>
    <row r="3" spans="1:11" ht="15.5" x14ac:dyDescent="0.35">
      <c r="D3" s="176" t="s">
        <v>42</v>
      </c>
      <c r="E3" s="176"/>
      <c r="F3" s="176"/>
      <c r="G3" s="176"/>
      <c r="H3" s="176"/>
    </row>
    <row r="4" spans="1:11" ht="15.5" x14ac:dyDescent="0.35">
      <c r="D4" s="8"/>
      <c r="E4" s="8"/>
      <c r="F4" s="8"/>
      <c r="G4" s="8"/>
      <c r="H4" s="8"/>
    </row>
    <row r="5" spans="1:11" ht="23" x14ac:dyDescent="0.5">
      <c r="A5" s="4" t="str">
        <f>'Tudalen flaen'!T1</f>
        <v>W92000004</v>
      </c>
      <c r="C5" s="160" t="str">
        <f>VLOOKUP('Tudalen flaen'!S1,Lookups!A2:E24,2,FALSE)</f>
        <v>Cymru</v>
      </c>
    </row>
    <row r="7" spans="1:11" ht="26.4" customHeight="1" x14ac:dyDescent="0.35">
      <c r="C7" s="180" t="s">
        <v>54</v>
      </c>
      <c r="D7" s="180"/>
      <c r="E7" s="180"/>
      <c r="F7" s="180"/>
      <c r="G7" s="180"/>
      <c r="H7" s="180"/>
      <c r="I7" s="180"/>
      <c r="J7" s="180"/>
      <c r="K7" s="180"/>
    </row>
    <row r="8" spans="1:11" hidden="1" x14ac:dyDescent="0.35"/>
    <row r="14" spans="1:11" x14ac:dyDescent="0.35">
      <c r="D14" s="175"/>
    </row>
    <row r="15" spans="1:11" x14ac:dyDescent="0.35">
      <c r="D15" s="175"/>
    </row>
    <row r="16" spans="1:11" ht="16.399999999999999" customHeight="1" x14ac:dyDescent="0.35">
      <c r="D16" s="175"/>
    </row>
    <row r="20" spans="2:32" ht="34.4" customHeight="1" x14ac:dyDescent="0.35">
      <c r="D20" s="10"/>
    </row>
    <row r="26" spans="2:32" ht="21" customHeight="1" x14ac:dyDescent="0.35">
      <c r="D26" s="99" t="s">
        <v>49</v>
      </c>
      <c r="E26" s="100" t="s">
        <v>50</v>
      </c>
      <c r="F26" s="14"/>
    </row>
    <row r="27" spans="2:32" x14ac:dyDescent="0.35">
      <c r="E27" s="17" t="s">
        <v>266</v>
      </c>
      <c r="F27" s="17" t="s">
        <v>267</v>
      </c>
      <c r="G27" s="17" t="s">
        <v>268</v>
      </c>
      <c r="H27" s="17" t="s">
        <v>269</v>
      </c>
      <c r="I27" s="17" t="s">
        <v>270</v>
      </c>
      <c r="J27" s="17" t="s">
        <v>271</v>
      </c>
      <c r="K27" s="17" t="s">
        <v>272</v>
      </c>
      <c r="L27" s="17" t="s">
        <v>399</v>
      </c>
    </row>
    <row r="28" spans="2:32" ht="18" x14ac:dyDescent="0.4">
      <c r="B28" s="15" t="s">
        <v>43</v>
      </c>
      <c r="C28" s="16"/>
      <c r="D28" s="13"/>
      <c r="E28" s="17" t="str">
        <f>E27&amp;$C$5</f>
        <v>2015-16Cymru</v>
      </c>
      <c r="F28" s="17" t="str">
        <f t="shared" ref="F28:L28" si="0">F27&amp;$C$5</f>
        <v>2016-17Cymru</v>
      </c>
      <c r="G28" s="17" t="str">
        <f t="shared" si="0"/>
        <v>2017-18Cymru</v>
      </c>
      <c r="H28" s="17" t="str">
        <f t="shared" si="0"/>
        <v>2018-19Cymru</v>
      </c>
      <c r="I28" s="17" t="str">
        <f t="shared" si="0"/>
        <v>2019-2020*Cymru</v>
      </c>
      <c r="J28" s="17" t="str">
        <f t="shared" si="0"/>
        <v>2020-2021Cymru</v>
      </c>
      <c r="K28" s="17" t="str">
        <f t="shared" si="0"/>
        <v>2021-2022Cymru</v>
      </c>
      <c r="L28" s="17" t="str">
        <f t="shared" si="0"/>
        <v>2022-2023Cymru</v>
      </c>
      <c r="M28" s="4">
        <v>10</v>
      </c>
      <c r="N28" s="17"/>
      <c r="O28" s="4"/>
      <c r="P28" s="17"/>
      <c r="Q28" s="18"/>
      <c r="R28" s="19"/>
      <c r="S28" s="19"/>
      <c r="T28" s="19"/>
      <c r="U28" s="19"/>
      <c r="V28" s="19"/>
      <c r="W28" s="19"/>
      <c r="X28" s="19"/>
      <c r="Y28" s="19"/>
      <c r="Z28" s="19"/>
      <c r="AA28" s="19"/>
      <c r="AB28" s="19"/>
      <c r="AC28" s="19"/>
      <c r="AD28" s="19"/>
      <c r="AE28" s="19"/>
      <c r="AF28" s="19"/>
    </row>
    <row r="29" spans="2:32" x14ac:dyDescent="0.35">
      <c r="D29" s="20" t="s">
        <v>51</v>
      </c>
      <c r="E29" s="21" t="s">
        <v>209</v>
      </c>
      <c r="F29" s="21" t="s">
        <v>210</v>
      </c>
      <c r="G29" s="21" t="s">
        <v>211</v>
      </c>
      <c r="H29" s="21" t="s">
        <v>212</v>
      </c>
      <c r="I29" s="21" t="s">
        <v>213</v>
      </c>
      <c r="J29" s="21" t="s">
        <v>256</v>
      </c>
      <c r="K29" s="21" t="s">
        <v>275</v>
      </c>
      <c r="L29" s="21" t="s">
        <v>364</v>
      </c>
    </row>
    <row r="30" spans="2:32" ht="39.5" x14ac:dyDescent="0.35">
      <c r="C30" s="4" t="s">
        <v>276</v>
      </c>
      <c r="D30" s="21" t="s">
        <v>54</v>
      </c>
      <c r="E30" s="23">
        <f>INDEX(MM!$C$3:$J$188,MATCH(E$28,MM!$A$3:$A$188,0),MATCH($C30,MM!$C$3:$J$3,0))</f>
        <v>10724</v>
      </c>
      <c r="F30" s="23">
        <f>INDEX(MM!$C$3:$J$188,MATCH(F$28,MM!$A$3:$A$188,0),MATCH($C30,MM!$C$3:$J$3,0))</f>
        <v>11215</v>
      </c>
      <c r="G30" s="23">
        <f>INDEX(MM!$C$3:$J$188,MATCH(G$28,MM!$A$3:$A$188,0),MATCH($C30,MM!$C$3:$J$3,0))</f>
        <v>11432</v>
      </c>
      <c r="H30" s="23">
        <f>INDEX(MM!$C$3:$J$188,MATCH(H$28,MM!$A$3:$A$188,0),MATCH($C30,MM!$C$3:$J$3,0))</f>
        <v>11544</v>
      </c>
      <c r="I30" s="23">
        <f>INDEX(MM!$C$3:$J$188,MATCH(I$28,MM!$A$3:$A$188,0),MATCH($C30,MM!$C$3:$J$3,0))</f>
        <v>9453</v>
      </c>
      <c r="J30" s="23">
        <f>INDEX(MM!$C$3:$J$188,MATCH(J$28,MM!$A$3:$A$188,0),MATCH($C30,MM!$C$3:$J$3,0))</f>
        <v>10621</v>
      </c>
      <c r="K30" s="23">
        <f>INDEX(MM!$C$3:$J$188,MATCH(K$28,MM!$A$3:$A$188,0),MATCH($C30,MM!$C$3:$J$3,0))</f>
        <v>11198</v>
      </c>
      <c r="L30" s="23">
        <f>INDEX(MM!$C$3:$J$188,MATCH(L$28,MM!$A$3:$A$188,0),MATCH($C30,MM!$C$3:$J$3,0))</f>
        <v>11076</v>
      </c>
    </row>
  </sheetData>
  <mergeCells count="3">
    <mergeCell ref="D3:H3"/>
    <mergeCell ref="C7:K7"/>
    <mergeCell ref="D14:D16"/>
  </mergeCells>
  <phoneticPr fontId="43" type="noConversion"/>
  <hyperlinks>
    <hyperlink ref="E26" r:id="rId1" xr:uid="{00000000-0004-0000-0500-000001000000}"/>
    <hyperlink ref="C2" location="Data!A1" display="Yn ôl" xr:uid="{30AEDA72-7A51-4E7D-BF5E-F89E6DCAFBD1}"/>
  </hyperlinks>
  <pageMargins left="0.7" right="0.7" top="0.75" bottom="0.75" header="0.3" footer="0.3"/>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7169" r:id="rId5" name="Drop Down 1">
              <controlPr defaultSize="0" autoLine="0" autoPict="0">
                <anchor moveWithCells="1">
                  <from>
                    <xdr:col>8</xdr:col>
                    <xdr:colOff>6350</xdr:colOff>
                    <xdr:row>1</xdr:row>
                    <xdr:rowOff>158750</xdr:rowOff>
                  </from>
                  <to>
                    <xdr:col>10</xdr:col>
                    <xdr:colOff>101600</xdr:colOff>
                    <xdr:row>2</xdr:row>
                    <xdr:rowOff>158750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F30"/>
  <sheetViews>
    <sheetView showGridLines="0" showRowColHeaders="0" zoomScaleNormal="100" workbookViewId="0"/>
  </sheetViews>
  <sheetFormatPr defaultColWidth="8.90625" defaultRowHeight="14.5" x14ac:dyDescent="0.35"/>
  <cols>
    <col min="1" max="1" width="5.453125" style="4" customWidth="1"/>
    <col min="2" max="2" width="4.453125" style="5" customWidth="1"/>
    <col min="3" max="3" width="7.54296875" style="5" customWidth="1"/>
    <col min="4" max="4" width="19.54296875" style="5" customWidth="1"/>
    <col min="5" max="11" width="11.6328125" style="5" customWidth="1"/>
    <col min="12" max="12" width="12.54296875" style="5" customWidth="1"/>
    <col min="13" max="13" width="15.08984375" style="5" customWidth="1"/>
    <col min="14" max="14" width="9.08984375" style="5" customWidth="1"/>
    <col min="15" max="16384" width="8.90625" style="5"/>
  </cols>
  <sheetData>
    <row r="1" spans="1:11" ht="26" x14ac:dyDescent="0.6">
      <c r="C1" s="6"/>
    </row>
    <row r="2" spans="1:11" ht="15.5" x14ac:dyDescent="0.35">
      <c r="C2" s="106" t="s">
        <v>41</v>
      </c>
      <c r="I2" s="7"/>
    </row>
    <row r="3" spans="1:11" ht="15.5" x14ac:dyDescent="0.35">
      <c r="D3" s="176" t="s">
        <v>42</v>
      </c>
      <c r="E3" s="176"/>
      <c r="F3" s="176"/>
      <c r="G3" s="176"/>
      <c r="H3" s="176"/>
    </row>
    <row r="4" spans="1:11" ht="15.5" x14ac:dyDescent="0.35">
      <c r="D4" s="8"/>
      <c r="E4" s="8"/>
      <c r="F4" s="8"/>
      <c r="G4" s="8"/>
      <c r="H4" s="8"/>
    </row>
    <row r="5" spans="1:11" ht="23" x14ac:dyDescent="0.5">
      <c r="A5" s="4" t="str">
        <f>'Tudalen flaen'!T1</f>
        <v>W92000004</v>
      </c>
      <c r="C5" s="160" t="str">
        <f>VLOOKUP('Tudalen flaen'!S1,Lookups!A2:E24,2,FALSE)</f>
        <v>Cymru</v>
      </c>
    </row>
    <row r="7" spans="1:11" ht="52.5" customHeight="1" x14ac:dyDescent="0.35">
      <c r="C7" s="180" t="s">
        <v>55</v>
      </c>
      <c r="D7" s="180"/>
      <c r="E7" s="180"/>
      <c r="F7" s="180"/>
      <c r="G7" s="180"/>
      <c r="H7" s="180"/>
      <c r="I7" s="180"/>
      <c r="J7" s="180"/>
      <c r="K7" s="180"/>
    </row>
    <row r="8" spans="1:11" hidden="1" x14ac:dyDescent="0.35"/>
    <row r="14" spans="1:11" x14ac:dyDescent="0.35">
      <c r="D14" s="175"/>
    </row>
    <row r="15" spans="1:11" x14ac:dyDescent="0.35">
      <c r="D15" s="175"/>
    </row>
    <row r="16" spans="1:11" ht="16.399999999999999" customHeight="1" x14ac:dyDescent="0.35">
      <c r="D16" s="175"/>
    </row>
    <row r="20" spans="2:32" ht="34.4" customHeight="1" x14ac:dyDescent="0.35">
      <c r="D20" s="10"/>
    </row>
    <row r="26" spans="2:32" ht="21" customHeight="1" x14ac:dyDescent="0.35">
      <c r="D26" s="99" t="s">
        <v>49</v>
      </c>
      <c r="E26" s="100" t="s">
        <v>50</v>
      </c>
      <c r="F26" s="14"/>
    </row>
    <row r="27" spans="2:32" x14ac:dyDescent="0.35">
      <c r="E27" s="17" t="s">
        <v>266</v>
      </c>
      <c r="F27" s="17" t="s">
        <v>267</v>
      </c>
      <c r="G27" s="17" t="s">
        <v>268</v>
      </c>
      <c r="H27" s="17" t="s">
        <v>269</v>
      </c>
      <c r="I27" s="17" t="s">
        <v>270</v>
      </c>
      <c r="J27" s="17" t="s">
        <v>271</v>
      </c>
      <c r="K27" s="17" t="s">
        <v>272</v>
      </c>
      <c r="L27" s="17" t="s">
        <v>399</v>
      </c>
    </row>
    <row r="28" spans="2:32" ht="18" x14ac:dyDescent="0.4">
      <c r="B28" s="15" t="s">
        <v>43</v>
      </c>
      <c r="C28" s="16"/>
      <c r="D28" s="13"/>
      <c r="E28" s="17" t="str">
        <f>E27&amp;$C$5</f>
        <v>2015-16Cymru</v>
      </c>
      <c r="F28" s="17" t="str">
        <f t="shared" ref="F28:L28" si="0">F27&amp;$C$5</f>
        <v>2016-17Cymru</v>
      </c>
      <c r="G28" s="17" t="str">
        <f t="shared" si="0"/>
        <v>2017-18Cymru</v>
      </c>
      <c r="H28" s="17" t="str">
        <f t="shared" si="0"/>
        <v>2018-19Cymru</v>
      </c>
      <c r="I28" s="17" t="str">
        <f t="shared" si="0"/>
        <v>2019-2020*Cymru</v>
      </c>
      <c r="J28" s="17" t="str">
        <f t="shared" si="0"/>
        <v>2020-2021Cymru</v>
      </c>
      <c r="K28" s="17" t="str">
        <f t="shared" si="0"/>
        <v>2021-2022Cymru</v>
      </c>
      <c r="L28" s="17" t="str">
        <f t="shared" si="0"/>
        <v>2022-2023Cymru</v>
      </c>
      <c r="M28" s="4">
        <v>10</v>
      </c>
      <c r="N28" s="17">
        <v>11</v>
      </c>
      <c r="O28" s="4">
        <v>12</v>
      </c>
      <c r="P28" s="17">
        <v>13</v>
      </c>
      <c r="Q28" s="18"/>
      <c r="R28" s="19"/>
      <c r="S28" s="19"/>
      <c r="T28" s="19"/>
      <c r="U28" s="19"/>
      <c r="V28" s="19"/>
      <c r="W28" s="19"/>
      <c r="X28" s="19"/>
      <c r="Y28" s="19"/>
      <c r="Z28" s="19"/>
      <c r="AA28" s="19"/>
      <c r="AB28" s="19"/>
      <c r="AC28" s="19"/>
      <c r="AD28" s="19"/>
      <c r="AE28" s="19"/>
      <c r="AF28" s="19"/>
    </row>
    <row r="29" spans="2:32" x14ac:dyDescent="0.35">
      <c r="D29" s="20" t="s">
        <v>56</v>
      </c>
      <c r="E29" s="21" t="s">
        <v>209</v>
      </c>
      <c r="F29" s="21" t="s">
        <v>210</v>
      </c>
      <c r="G29" s="21" t="s">
        <v>211</v>
      </c>
      <c r="H29" s="21" t="s">
        <v>212</v>
      </c>
      <c r="I29" s="21" t="s">
        <v>213</v>
      </c>
      <c r="J29" s="21" t="s">
        <v>256</v>
      </c>
      <c r="K29" s="21" t="s">
        <v>275</v>
      </c>
      <c r="L29" s="21" t="s">
        <v>364</v>
      </c>
    </row>
    <row r="30" spans="2:32" ht="39.5" x14ac:dyDescent="0.35">
      <c r="C30" s="4" t="s">
        <v>265</v>
      </c>
      <c r="D30" s="21" t="s">
        <v>217</v>
      </c>
      <c r="E30" s="69">
        <f>INDEX(MM!$C$3:$J$188,MATCH(E$28,MM!$A$3:$A$188,0),MATCH($C30,MM!$C$3:$J$3,0))</f>
        <v>0.86353812905217664</v>
      </c>
      <c r="F30" s="69">
        <f>INDEX(MM!$C$3:$J$188,MATCH(F$28,MM!$A$3:$A$188,0),MATCH($C30,MM!$C$3:$J$3,0))</f>
        <v>0.8719341819310773</v>
      </c>
      <c r="G30" s="69">
        <f>INDEX(MM!$C$3:$J$188,MATCH(G$28,MM!$A$3:$A$188,0),MATCH($C30,MM!$C$3:$J$3,0))</f>
        <v>0.88063740228502707</v>
      </c>
      <c r="H30" s="69">
        <f>INDEX(MM!$C$3:$J$188,MATCH(H$28,MM!$A$3:$A$188,0),MATCH($C30,MM!$C$3:$J$3,0))</f>
        <v>0.89809680803236924</v>
      </c>
      <c r="I30" s="69">
        <f>INDEX(MM!$C$3:$J$188,MATCH(I$28,MM!$A$3:$A$188,0),MATCH($C30,MM!$C$3:$J$3,0))</f>
        <v>0.88063424193835738</v>
      </c>
      <c r="J30" s="69">
        <f>INDEX(MM!$C$3:$J$188,MATCH(J$28,MM!$A$3:$A$188,0),MATCH($C30,MM!$C$3:$J$3,0))</f>
        <v>0.89279403102297272</v>
      </c>
      <c r="K30" s="69">
        <f>INDEX(MM!$C$3:$J$188,MATCH(K$28,MM!$A$3:$A$188,0),MATCH($C30,MM!$C$3:$J$3,0))</f>
        <v>0.88430780167051715</v>
      </c>
      <c r="L30" s="69">
        <f>INDEX(MM!$C$3:$J$188,MATCH(L$28,MM!$A$3:$A$188,0),MATCH($C30,MM!$C$3:$J$3,0))</f>
        <v>0.86852665774890125</v>
      </c>
    </row>
  </sheetData>
  <mergeCells count="3">
    <mergeCell ref="D3:H3"/>
    <mergeCell ref="C7:K7"/>
    <mergeCell ref="D14:D16"/>
  </mergeCells>
  <phoneticPr fontId="43" type="noConversion"/>
  <hyperlinks>
    <hyperlink ref="E26" r:id="rId1" xr:uid="{00000000-0004-0000-0600-000001000000}"/>
    <hyperlink ref="C2" location="Data!A1" display="Yn ôl" xr:uid="{133882F1-7FC9-41F3-8EED-02C718653709}"/>
  </hyperlinks>
  <pageMargins left="0.7" right="0.7" top="0.75" bottom="0.75" header="0.3" footer="0.3"/>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8193" r:id="rId5" name="Drop Down 1">
              <controlPr defaultSize="0" autoLine="0" autoPict="0">
                <anchor moveWithCells="1">
                  <from>
                    <xdr:col>8</xdr:col>
                    <xdr:colOff>6350</xdr:colOff>
                    <xdr:row>1</xdr:row>
                    <xdr:rowOff>158750</xdr:rowOff>
                  </from>
                  <to>
                    <xdr:col>10</xdr:col>
                    <xdr:colOff>101600</xdr:colOff>
                    <xdr:row>2</xdr:row>
                    <xdr:rowOff>158750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D73331-1AD3-4CA6-9CC3-F4154B70C234}">
  <dimension ref="A1:J188"/>
  <sheetViews>
    <sheetView zoomScale="55" zoomScaleNormal="55" workbookViewId="0">
      <selection activeCell="A3" sqref="A3"/>
    </sheetView>
  </sheetViews>
  <sheetFormatPr defaultRowHeight="14.5" x14ac:dyDescent="0.35"/>
  <cols>
    <col min="1" max="1" width="30.90625" bestFit="1" customWidth="1"/>
    <col min="2" max="2" width="30.90625" customWidth="1"/>
    <col min="3" max="10" width="19.54296875" customWidth="1"/>
  </cols>
  <sheetData>
    <row r="1" spans="1:10" x14ac:dyDescent="0.35">
      <c r="A1" t="s">
        <v>398</v>
      </c>
      <c r="B1" s="22" t="s">
        <v>258</v>
      </c>
    </row>
    <row r="2" spans="1:10" ht="15" thickBot="1" x14ac:dyDescent="0.4">
      <c r="A2" t="str">
        <f>C4&amp;D4</f>
        <v>2015-16Abertawe</v>
      </c>
      <c r="B2" t="str">
        <f>C4&amp;INDEX(Lookups!$B$2:$D$24,MATCH(MM!D4,Lookups!$B$2:$B$24,0),3)</f>
        <v>2015-16Swansea</v>
      </c>
    </row>
    <row r="3" spans="1:10" ht="86" thickBot="1" x14ac:dyDescent="0.4">
      <c r="A3" t="s">
        <v>278</v>
      </c>
      <c r="B3" t="s">
        <v>277</v>
      </c>
      <c r="C3" s="55" t="s">
        <v>259</v>
      </c>
      <c r="D3" s="56" t="s">
        <v>260</v>
      </c>
      <c r="E3" s="57" t="s">
        <v>261</v>
      </c>
      <c r="F3" s="57" t="s">
        <v>262</v>
      </c>
      <c r="G3" s="57" t="s">
        <v>276</v>
      </c>
      <c r="H3" s="57" t="s">
        <v>263</v>
      </c>
      <c r="I3" s="57" t="s">
        <v>264</v>
      </c>
      <c r="J3" s="58" t="s">
        <v>265</v>
      </c>
    </row>
    <row r="4" spans="1:10" x14ac:dyDescent="0.35">
      <c r="A4" t="str">
        <f t="shared" ref="A4:A67" si="0">_xlfn.CONCAT(C4,D4)</f>
        <v>2015-16Abertawe</v>
      </c>
      <c r="B4" t="str">
        <f>C4&amp;INDEX(Lookups!$B$2:$D$24,MATCH(MM!D4,Lookups!$B$2:$B$24,0),3)</f>
        <v>2015-16Swansea</v>
      </c>
      <c r="C4" s="59" t="s">
        <v>266</v>
      </c>
      <c r="D4" s="60" t="s">
        <v>66</v>
      </c>
      <c r="E4" s="60">
        <v>7</v>
      </c>
      <c r="F4" s="60">
        <v>8</v>
      </c>
      <c r="G4" s="60">
        <v>264</v>
      </c>
      <c r="H4" s="60">
        <v>152</v>
      </c>
      <c r="I4" s="60">
        <v>121</v>
      </c>
      <c r="J4" s="61">
        <v>0.79605263157894735</v>
      </c>
    </row>
    <row r="5" spans="1:10" x14ac:dyDescent="0.35">
      <c r="A5" t="str">
        <f t="shared" si="0"/>
        <v>2016-17Abertawe</v>
      </c>
      <c r="B5" t="str">
        <f>C5&amp;INDEX(Lookups!$B$2:$D$24,MATCH(MM!D5,Lookups!$B$2:$B$24,0),3)</f>
        <v>2016-17Swansea</v>
      </c>
      <c r="C5" s="62" t="s">
        <v>267</v>
      </c>
      <c r="D5" s="63" t="s">
        <v>66</v>
      </c>
      <c r="E5" s="63">
        <v>8</v>
      </c>
      <c r="F5" s="63">
        <v>10</v>
      </c>
      <c r="G5" s="63">
        <v>320</v>
      </c>
      <c r="H5" s="63">
        <v>180</v>
      </c>
      <c r="I5" s="63">
        <v>137</v>
      </c>
      <c r="J5" s="64">
        <v>0.76111111111111107</v>
      </c>
    </row>
    <row r="6" spans="1:10" x14ac:dyDescent="0.35">
      <c r="A6" t="str">
        <f t="shared" si="0"/>
        <v>2017-18Abertawe</v>
      </c>
      <c r="B6" t="str">
        <f>C6&amp;INDEX(Lookups!$B$2:$D$24,MATCH(MM!D6,Lookups!$B$2:$B$24,0),3)</f>
        <v>2017-18Swansea</v>
      </c>
      <c r="C6" s="62" t="s">
        <v>268</v>
      </c>
      <c r="D6" s="63" t="s">
        <v>66</v>
      </c>
      <c r="E6" s="63">
        <v>7</v>
      </c>
      <c r="F6" s="63">
        <v>9</v>
      </c>
      <c r="G6" s="63">
        <v>291</v>
      </c>
      <c r="H6" s="63">
        <v>177</v>
      </c>
      <c r="I6" s="63">
        <v>133</v>
      </c>
      <c r="J6" s="64">
        <v>0.75141242937853103</v>
      </c>
    </row>
    <row r="7" spans="1:10" x14ac:dyDescent="0.35">
      <c r="A7" t="str">
        <f t="shared" si="0"/>
        <v>2018-19Abertawe</v>
      </c>
      <c r="B7" t="str">
        <f>C7&amp;INDEX(Lookups!$B$2:$D$24,MATCH(MM!D7,Lookups!$B$2:$B$24,0),3)</f>
        <v>2018-19Swansea</v>
      </c>
      <c r="C7" s="62" t="s">
        <v>269</v>
      </c>
      <c r="D7" s="63" t="s">
        <v>66</v>
      </c>
      <c r="E7" s="63">
        <v>7</v>
      </c>
      <c r="F7" s="63">
        <v>10</v>
      </c>
      <c r="G7" s="63">
        <v>293</v>
      </c>
      <c r="H7" s="63">
        <v>147</v>
      </c>
      <c r="I7" s="63">
        <v>111</v>
      </c>
      <c r="J7" s="64">
        <v>0.75510204081632648</v>
      </c>
    </row>
    <row r="8" spans="1:10" x14ac:dyDescent="0.35">
      <c r="A8" t="str">
        <f t="shared" si="0"/>
        <v>2019-2020*Abertawe</v>
      </c>
      <c r="B8" t="str">
        <f>C8&amp;INDEX(Lookups!$B$2:$D$24,MATCH(MM!D8,Lookups!$B$2:$B$24,0),3)</f>
        <v>2019-2020*Swansea</v>
      </c>
      <c r="C8" s="65" t="s">
        <v>270</v>
      </c>
      <c r="D8" s="63" t="s">
        <v>66</v>
      </c>
      <c r="E8" s="63">
        <v>8</v>
      </c>
      <c r="F8" s="63">
        <v>10</v>
      </c>
      <c r="G8" s="63">
        <v>266</v>
      </c>
      <c r="H8" s="63">
        <v>152</v>
      </c>
      <c r="I8" s="63">
        <v>114</v>
      </c>
      <c r="J8" s="64">
        <v>0.75</v>
      </c>
    </row>
    <row r="9" spans="1:10" x14ac:dyDescent="0.35">
      <c r="A9" t="str">
        <f t="shared" si="0"/>
        <v>2020-2021Abertawe</v>
      </c>
      <c r="B9" t="str">
        <f>C9&amp;INDEX(Lookups!$B$2:$D$24,MATCH(MM!D9,Lookups!$B$2:$B$24,0),3)</f>
        <v>2020-2021Swansea</v>
      </c>
      <c r="C9" s="66" t="s">
        <v>271</v>
      </c>
      <c r="D9" s="63" t="s">
        <v>66</v>
      </c>
      <c r="E9" s="63">
        <v>9</v>
      </c>
      <c r="F9" s="63">
        <v>12</v>
      </c>
      <c r="G9" s="63">
        <v>291</v>
      </c>
      <c r="H9" s="63">
        <v>122</v>
      </c>
      <c r="I9" s="63">
        <v>94</v>
      </c>
      <c r="J9" s="64">
        <v>0.77049180327868849</v>
      </c>
    </row>
    <row r="10" spans="1:10" x14ac:dyDescent="0.35">
      <c r="A10" t="str">
        <f t="shared" si="0"/>
        <v>2021-2022Abertawe</v>
      </c>
      <c r="B10" t="str">
        <f>C10&amp;INDEX(Lookups!$B$2:$D$24,MATCH(MM!D10,Lookups!$B$2:$B$24,0),3)</f>
        <v>2021-2022Swansea</v>
      </c>
      <c r="C10" s="66" t="s">
        <v>272</v>
      </c>
      <c r="D10" s="63" t="s">
        <v>66</v>
      </c>
      <c r="E10" s="63">
        <v>10</v>
      </c>
      <c r="F10" s="63">
        <v>13</v>
      </c>
      <c r="G10" s="63">
        <v>326</v>
      </c>
      <c r="H10" s="63">
        <v>191</v>
      </c>
      <c r="I10" s="63">
        <v>153</v>
      </c>
      <c r="J10" s="64">
        <v>0.80104712041884818</v>
      </c>
    </row>
    <row r="11" spans="1:10" x14ac:dyDescent="0.35">
      <c r="A11" t="str">
        <f t="shared" si="0"/>
        <v>2022-2023Abertawe</v>
      </c>
      <c r="B11" t="str">
        <f>C11&amp;INDEX(Lookups!$B$2:$D$24,MATCH(MM!D11,Lookups!$B$2:$B$24,0),3)</f>
        <v>2022-2023Swansea</v>
      </c>
      <c r="C11" s="62" t="s">
        <v>399</v>
      </c>
      <c r="D11" s="63" t="s">
        <v>66</v>
      </c>
      <c r="E11" s="63">
        <v>10</v>
      </c>
      <c r="F11" s="63">
        <v>13</v>
      </c>
      <c r="G11" s="63">
        <v>271</v>
      </c>
      <c r="H11" s="63">
        <v>143</v>
      </c>
      <c r="I11" s="63">
        <v>115</v>
      </c>
      <c r="J11" s="64">
        <v>0.80419580419580416</v>
      </c>
    </row>
    <row r="12" spans="1:10" x14ac:dyDescent="0.35">
      <c r="A12" t="str">
        <f t="shared" si="0"/>
        <v>2015-16Blaenau Gwent</v>
      </c>
      <c r="B12" t="str">
        <f>C12&amp;INDEX(Lookups!$B$2:$D$24,MATCH(MM!D12,Lookups!$B$2:$B$24,0),3)</f>
        <v>2015-16Blaenau Gwent</v>
      </c>
      <c r="C12" s="62" t="s">
        <v>266</v>
      </c>
      <c r="D12" s="63" t="s">
        <v>73</v>
      </c>
      <c r="E12" s="63">
        <v>3</v>
      </c>
      <c r="F12" s="63">
        <v>7</v>
      </c>
      <c r="G12" s="63">
        <v>189</v>
      </c>
      <c r="H12" s="63">
        <v>85</v>
      </c>
      <c r="I12" s="63">
        <v>19</v>
      </c>
      <c r="J12" s="64">
        <v>0.22352941176470589</v>
      </c>
    </row>
    <row r="13" spans="1:10" x14ac:dyDescent="0.35">
      <c r="A13" t="str">
        <f t="shared" si="0"/>
        <v>2016-17Blaenau Gwent</v>
      </c>
      <c r="B13" t="str">
        <f>C13&amp;INDEX(Lookups!$B$2:$D$24,MATCH(MM!D13,Lookups!$B$2:$B$24,0),3)</f>
        <v>2016-17Blaenau Gwent</v>
      </c>
      <c r="C13" s="62" t="s">
        <v>267</v>
      </c>
      <c r="D13" s="63" t="s">
        <v>73</v>
      </c>
      <c r="E13" s="63">
        <v>3</v>
      </c>
      <c r="F13" s="63">
        <v>7</v>
      </c>
      <c r="G13" s="63">
        <v>165</v>
      </c>
      <c r="H13" s="63">
        <v>60</v>
      </c>
      <c r="I13" s="63">
        <v>14</v>
      </c>
      <c r="J13" s="64">
        <v>0.23333333333333334</v>
      </c>
    </row>
    <row r="14" spans="1:10" x14ac:dyDescent="0.35">
      <c r="A14" t="str">
        <f t="shared" si="0"/>
        <v>2017-18Blaenau Gwent</v>
      </c>
      <c r="B14" t="str">
        <f>C14&amp;INDEX(Lookups!$B$2:$D$24,MATCH(MM!D14,Lookups!$B$2:$B$24,0),3)</f>
        <v>2017-18Blaenau Gwent</v>
      </c>
      <c r="C14" s="62" t="s">
        <v>268</v>
      </c>
      <c r="D14" s="63" t="s">
        <v>73</v>
      </c>
      <c r="E14" s="63">
        <v>2</v>
      </c>
      <c r="F14" s="63">
        <v>5</v>
      </c>
      <c r="G14" s="63">
        <v>81</v>
      </c>
      <c r="H14" s="63">
        <v>57</v>
      </c>
      <c r="I14" s="63">
        <v>28</v>
      </c>
      <c r="J14" s="64">
        <v>0.49122807017543857</v>
      </c>
    </row>
    <row r="15" spans="1:10" x14ac:dyDescent="0.35">
      <c r="A15" t="str">
        <f t="shared" si="0"/>
        <v>2018-19Blaenau Gwent</v>
      </c>
      <c r="B15" t="str">
        <f>C15&amp;INDEX(Lookups!$B$2:$D$24,MATCH(MM!D15,Lookups!$B$2:$B$24,0),3)</f>
        <v>2018-19Blaenau Gwent</v>
      </c>
      <c r="C15" s="65" t="s">
        <v>269</v>
      </c>
      <c r="D15" s="63" t="s">
        <v>73</v>
      </c>
      <c r="E15" s="63">
        <v>3</v>
      </c>
      <c r="F15" s="63">
        <v>4</v>
      </c>
      <c r="G15" s="63">
        <v>63</v>
      </c>
      <c r="H15" s="63">
        <v>35</v>
      </c>
      <c r="I15" s="63">
        <v>13</v>
      </c>
      <c r="J15" s="64">
        <v>0.37142857142857144</v>
      </c>
    </row>
    <row r="16" spans="1:10" x14ac:dyDescent="0.35">
      <c r="A16" t="str">
        <f t="shared" si="0"/>
        <v>2019-2020*Blaenau Gwent</v>
      </c>
      <c r="B16" t="str">
        <f>C16&amp;INDEX(Lookups!$B$2:$D$24,MATCH(MM!D16,Lookups!$B$2:$B$24,0),3)</f>
        <v>2019-2020*Blaenau Gwent</v>
      </c>
      <c r="C16" s="66" t="s">
        <v>270</v>
      </c>
      <c r="D16" s="63" t="s">
        <v>73</v>
      </c>
      <c r="E16" s="63">
        <v>3</v>
      </c>
      <c r="F16" s="63">
        <v>4</v>
      </c>
      <c r="G16" s="63">
        <v>66</v>
      </c>
      <c r="H16" s="63">
        <v>45</v>
      </c>
      <c r="I16" s="63">
        <v>14</v>
      </c>
      <c r="J16" s="64">
        <v>0.31111111111111112</v>
      </c>
    </row>
    <row r="17" spans="1:10" x14ac:dyDescent="0.35">
      <c r="A17" t="str">
        <f t="shared" si="0"/>
        <v>2020-2021Blaenau Gwent</v>
      </c>
      <c r="B17" t="str">
        <f>C17&amp;INDEX(Lookups!$B$2:$D$24,MATCH(MM!D17,Lookups!$B$2:$B$24,0),3)</f>
        <v>2020-2021Blaenau Gwent</v>
      </c>
      <c r="C17" s="66" t="s">
        <v>271</v>
      </c>
      <c r="D17" s="63" t="s">
        <v>73</v>
      </c>
      <c r="E17" s="63">
        <v>3</v>
      </c>
      <c r="F17" s="63">
        <v>4</v>
      </c>
      <c r="G17" s="63">
        <v>78</v>
      </c>
      <c r="H17" s="63">
        <v>31</v>
      </c>
      <c r="I17" s="63">
        <v>19</v>
      </c>
      <c r="J17" s="64">
        <v>0.61290322580645162</v>
      </c>
    </row>
    <row r="18" spans="1:10" x14ac:dyDescent="0.35">
      <c r="A18" t="str">
        <f t="shared" si="0"/>
        <v>2021-2022Blaenau Gwent</v>
      </c>
      <c r="B18" t="str">
        <f>C18&amp;INDEX(Lookups!$B$2:$D$24,MATCH(MM!D18,Lookups!$B$2:$B$24,0),3)</f>
        <v>2021-2022Blaenau Gwent</v>
      </c>
      <c r="C18" s="62" t="s">
        <v>272</v>
      </c>
      <c r="D18" s="63" t="s">
        <v>73</v>
      </c>
      <c r="E18" s="63">
        <v>3</v>
      </c>
      <c r="F18" s="63">
        <v>3</v>
      </c>
      <c r="G18" s="63">
        <v>102</v>
      </c>
      <c r="H18" s="63">
        <v>57</v>
      </c>
      <c r="I18" s="63">
        <v>29</v>
      </c>
      <c r="J18" s="64">
        <v>0.50877192982456143</v>
      </c>
    </row>
    <row r="19" spans="1:10" x14ac:dyDescent="0.35">
      <c r="A19" t="str">
        <f t="shared" si="0"/>
        <v>2022-2023Blaenau Gwent</v>
      </c>
      <c r="B19" t="str">
        <f>C19&amp;INDEX(Lookups!$B$2:$D$24,MATCH(MM!D19,Lookups!$B$2:$B$24,0),3)</f>
        <v>2022-2023Blaenau Gwent</v>
      </c>
      <c r="C19" s="62" t="s">
        <v>399</v>
      </c>
      <c r="D19" s="63" t="s">
        <v>73</v>
      </c>
      <c r="E19" s="63">
        <v>3</v>
      </c>
      <c r="F19" s="63">
        <v>3</v>
      </c>
      <c r="G19" s="63">
        <v>76</v>
      </c>
      <c r="H19" s="63">
        <v>39</v>
      </c>
      <c r="I19" s="63">
        <v>18</v>
      </c>
      <c r="J19" s="64">
        <v>0.46153846153846156</v>
      </c>
    </row>
    <row r="20" spans="1:10" x14ac:dyDescent="0.35">
      <c r="A20" t="str">
        <f t="shared" si="0"/>
        <v>2015-16Bro Morgannwg</v>
      </c>
      <c r="B20" t="str">
        <f>C20&amp;INDEX(Lookups!$B$2:$D$24,MATCH(MM!D20,Lookups!$B$2:$B$24,0),3)</f>
        <v>2015-16The Vale of Glamorgan</v>
      </c>
      <c r="C20" s="62" t="s">
        <v>266</v>
      </c>
      <c r="D20" s="63" t="s">
        <v>69</v>
      </c>
      <c r="E20" s="63">
        <v>6</v>
      </c>
      <c r="F20" s="63">
        <v>10</v>
      </c>
      <c r="G20" s="63">
        <v>233</v>
      </c>
      <c r="H20" s="63">
        <v>140</v>
      </c>
      <c r="I20" s="63">
        <v>117</v>
      </c>
      <c r="J20" s="64">
        <v>0.83571428571428574</v>
      </c>
    </row>
    <row r="21" spans="1:10" x14ac:dyDescent="0.35">
      <c r="A21" t="str">
        <f t="shared" si="0"/>
        <v>2016-17Bro Morgannwg</v>
      </c>
      <c r="B21" t="str">
        <f>C21&amp;INDEX(Lookups!$B$2:$D$24,MATCH(MM!D21,Lookups!$B$2:$B$24,0),3)</f>
        <v>2016-17The Vale of Glamorgan</v>
      </c>
      <c r="C21" s="62" t="s">
        <v>267</v>
      </c>
      <c r="D21" s="63" t="s">
        <v>69</v>
      </c>
      <c r="E21" s="63">
        <v>7</v>
      </c>
      <c r="F21" s="63">
        <v>12</v>
      </c>
      <c r="G21" s="63">
        <v>292</v>
      </c>
      <c r="H21" s="63">
        <v>171</v>
      </c>
      <c r="I21" s="63">
        <v>146</v>
      </c>
      <c r="J21" s="64">
        <v>0.85380116959064323</v>
      </c>
    </row>
    <row r="22" spans="1:10" x14ac:dyDescent="0.35">
      <c r="A22" t="str">
        <f t="shared" si="0"/>
        <v>2017-18Bro Morgannwg</v>
      </c>
      <c r="B22" t="str">
        <f>C22&amp;INDEX(Lookups!$B$2:$D$24,MATCH(MM!D22,Lookups!$B$2:$B$24,0),3)</f>
        <v>2017-18The Vale of Glamorgan</v>
      </c>
      <c r="C22" s="65" t="s">
        <v>268</v>
      </c>
      <c r="D22" s="63" t="s">
        <v>69</v>
      </c>
      <c r="E22" s="63">
        <v>7</v>
      </c>
      <c r="F22" s="63">
        <v>10</v>
      </c>
      <c r="G22" s="63">
        <v>281</v>
      </c>
      <c r="H22" s="63">
        <v>163</v>
      </c>
      <c r="I22" s="63">
        <v>145</v>
      </c>
      <c r="J22" s="64">
        <v>0.88957055214723924</v>
      </c>
    </row>
    <row r="23" spans="1:10" x14ac:dyDescent="0.35">
      <c r="A23" t="str">
        <f t="shared" si="0"/>
        <v>2018-19Bro Morgannwg</v>
      </c>
      <c r="B23" t="str">
        <f>C23&amp;INDEX(Lookups!$B$2:$D$24,MATCH(MM!D23,Lookups!$B$2:$B$24,0),3)</f>
        <v>2018-19The Vale of Glamorgan</v>
      </c>
      <c r="C23" s="66" t="s">
        <v>269</v>
      </c>
      <c r="D23" s="63" t="s">
        <v>69</v>
      </c>
      <c r="E23" s="63">
        <v>7</v>
      </c>
      <c r="F23" s="63">
        <v>9</v>
      </c>
      <c r="G23" s="63">
        <v>295</v>
      </c>
      <c r="H23" s="63">
        <v>150</v>
      </c>
      <c r="I23" s="63">
        <v>132</v>
      </c>
      <c r="J23" s="64">
        <v>0.88</v>
      </c>
    </row>
    <row r="24" spans="1:10" x14ac:dyDescent="0.35">
      <c r="A24" t="str">
        <f t="shared" si="0"/>
        <v>2019-2020*Bro Morgannwg</v>
      </c>
      <c r="B24" t="str">
        <f>C24&amp;INDEX(Lookups!$B$2:$D$24,MATCH(MM!D24,Lookups!$B$2:$B$24,0),3)</f>
        <v>2019-2020*The Vale of Glamorgan</v>
      </c>
      <c r="C24" s="66" t="s">
        <v>270</v>
      </c>
      <c r="D24" s="63" t="s">
        <v>69</v>
      </c>
      <c r="E24" s="63">
        <v>7</v>
      </c>
      <c r="F24" s="63">
        <v>8</v>
      </c>
      <c r="G24" s="63">
        <v>287</v>
      </c>
      <c r="H24" s="63">
        <v>183</v>
      </c>
      <c r="I24" s="63">
        <v>151</v>
      </c>
      <c r="J24" s="64">
        <v>0.82513661202185795</v>
      </c>
    </row>
    <row r="25" spans="1:10" x14ac:dyDescent="0.35">
      <c r="A25" t="str">
        <f t="shared" si="0"/>
        <v>2020-2021Bro Morgannwg</v>
      </c>
      <c r="B25" t="str">
        <f>C25&amp;INDEX(Lookups!$B$2:$D$24,MATCH(MM!D25,Lookups!$B$2:$B$24,0),3)</f>
        <v>2020-2021The Vale of Glamorgan</v>
      </c>
      <c r="C25" s="62" t="s">
        <v>271</v>
      </c>
      <c r="D25" s="63" t="s">
        <v>69</v>
      </c>
      <c r="E25" s="63">
        <v>7</v>
      </c>
      <c r="F25" s="63">
        <v>10</v>
      </c>
      <c r="G25" s="63">
        <v>275</v>
      </c>
      <c r="H25" s="63">
        <v>122</v>
      </c>
      <c r="I25" s="63">
        <v>111</v>
      </c>
      <c r="J25" s="64">
        <v>0.9098360655737705</v>
      </c>
    </row>
    <row r="26" spans="1:10" x14ac:dyDescent="0.35">
      <c r="A26" t="str">
        <f t="shared" si="0"/>
        <v>2021-2022Bro Morgannwg</v>
      </c>
      <c r="B26" t="str">
        <f>C26&amp;INDEX(Lookups!$B$2:$D$24,MATCH(MM!D26,Lookups!$B$2:$B$24,0),3)</f>
        <v>2021-2022The Vale of Glamorgan</v>
      </c>
      <c r="C26" s="62" t="s">
        <v>272</v>
      </c>
      <c r="D26" s="63" t="s">
        <v>69</v>
      </c>
      <c r="E26" s="63">
        <v>7</v>
      </c>
      <c r="F26" s="63">
        <v>10</v>
      </c>
      <c r="G26" s="63">
        <v>261</v>
      </c>
      <c r="H26" s="63">
        <v>143</v>
      </c>
      <c r="I26" s="63">
        <v>123</v>
      </c>
      <c r="J26" s="64">
        <v>0.8601398601398601</v>
      </c>
    </row>
    <row r="27" spans="1:10" x14ac:dyDescent="0.35">
      <c r="A27" t="str">
        <f t="shared" si="0"/>
        <v>2022-2023Bro Morgannwg</v>
      </c>
      <c r="B27" t="str">
        <f>C27&amp;INDEX(Lookups!$B$2:$D$24,MATCH(MM!D27,Lookups!$B$2:$B$24,0),3)</f>
        <v>2022-2023The Vale of Glamorgan</v>
      </c>
      <c r="C27" s="62" t="s">
        <v>399</v>
      </c>
      <c r="D27" s="63" t="s">
        <v>69</v>
      </c>
      <c r="E27" s="63">
        <v>7</v>
      </c>
      <c r="F27" s="63">
        <v>10</v>
      </c>
      <c r="G27" s="63">
        <v>260</v>
      </c>
      <c r="H27" s="63">
        <v>143</v>
      </c>
      <c r="I27" s="63">
        <v>117</v>
      </c>
      <c r="J27" s="64">
        <v>0.81818181818181823</v>
      </c>
    </row>
    <row r="28" spans="1:10" x14ac:dyDescent="0.35">
      <c r="A28" t="str">
        <f t="shared" si="0"/>
        <v>2015-16Caerdydd</v>
      </c>
      <c r="B28" t="str">
        <f>C28&amp;INDEX(Lookups!$B$2:$D$24,MATCH(MM!D28,Lookups!$B$2:$B$24,0),3)</f>
        <v>2015-16Cardiff</v>
      </c>
      <c r="C28" s="62" t="s">
        <v>266</v>
      </c>
      <c r="D28" s="63" t="s">
        <v>70</v>
      </c>
      <c r="E28" s="63">
        <v>13</v>
      </c>
      <c r="F28" s="63">
        <v>22</v>
      </c>
      <c r="G28" s="63">
        <v>595</v>
      </c>
      <c r="H28" s="63">
        <v>355</v>
      </c>
      <c r="I28" s="63">
        <v>297</v>
      </c>
      <c r="J28" s="64">
        <v>0.83661971830985915</v>
      </c>
    </row>
    <row r="29" spans="1:10" x14ac:dyDescent="0.35">
      <c r="A29" t="str">
        <f t="shared" si="0"/>
        <v>2016-17Caerdydd</v>
      </c>
      <c r="B29" t="str">
        <f>C29&amp;INDEX(Lookups!$B$2:$D$24,MATCH(MM!D29,Lookups!$B$2:$B$24,0),3)</f>
        <v>2016-17Cardiff</v>
      </c>
      <c r="C29" s="65" t="s">
        <v>267</v>
      </c>
      <c r="D29" s="63" t="s">
        <v>70</v>
      </c>
      <c r="E29" s="63">
        <v>14</v>
      </c>
      <c r="F29" s="63">
        <v>23</v>
      </c>
      <c r="G29" s="63">
        <v>640</v>
      </c>
      <c r="H29" s="63">
        <v>320</v>
      </c>
      <c r="I29" s="63">
        <v>270</v>
      </c>
      <c r="J29" s="64">
        <v>0.84375</v>
      </c>
    </row>
    <row r="30" spans="1:10" x14ac:dyDescent="0.35">
      <c r="A30" t="str">
        <f t="shared" si="0"/>
        <v>2017-18Caerdydd</v>
      </c>
      <c r="B30" t="str">
        <f>C30&amp;INDEX(Lookups!$B$2:$D$24,MATCH(MM!D30,Lookups!$B$2:$B$24,0),3)</f>
        <v>2017-18Cardiff</v>
      </c>
      <c r="C30" s="66" t="s">
        <v>268</v>
      </c>
      <c r="D30" s="63" t="s">
        <v>70</v>
      </c>
      <c r="E30" s="63">
        <v>13</v>
      </c>
      <c r="F30" s="63">
        <v>19</v>
      </c>
      <c r="G30" s="63">
        <v>668</v>
      </c>
      <c r="H30" s="63">
        <v>281</v>
      </c>
      <c r="I30" s="63">
        <v>251</v>
      </c>
      <c r="J30" s="64">
        <v>0.89323843416370108</v>
      </c>
    </row>
    <row r="31" spans="1:10" x14ac:dyDescent="0.35">
      <c r="A31" t="str">
        <f t="shared" si="0"/>
        <v>2018-19Caerdydd</v>
      </c>
      <c r="B31" t="str">
        <f>C31&amp;INDEX(Lookups!$B$2:$D$24,MATCH(MM!D31,Lookups!$B$2:$B$24,0),3)</f>
        <v>2018-19Cardiff</v>
      </c>
      <c r="C31" s="66" t="s">
        <v>269</v>
      </c>
      <c r="D31" s="63" t="s">
        <v>70</v>
      </c>
      <c r="E31" s="63">
        <v>16</v>
      </c>
      <c r="F31" s="63">
        <v>22</v>
      </c>
      <c r="G31" s="63">
        <v>658</v>
      </c>
      <c r="H31" s="63">
        <v>243</v>
      </c>
      <c r="I31" s="63">
        <v>209</v>
      </c>
      <c r="J31" s="64">
        <v>0.86008230452674894</v>
      </c>
    </row>
    <row r="32" spans="1:10" x14ac:dyDescent="0.35">
      <c r="A32" t="str">
        <f t="shared" si="0"/>
        <v>2019-2020*Caerdydd</v>
      </c>
      <c r="B32" t="str">
        <f>C32&amp;INDEX(Lookups!$B$2:$D$24,MATCH(MM!D32,Lookups!$B$2:$B$24,0),3)</f>
        <v>2019-2020*Cardiff</v>
      </c>
      <c r="C32" s="62" t="s">
        <v>270</v>
      </c>
      <c r="D32" s="63" t="s">
        <v>70</v>
      </c>
      <c r="E32" s="63">
        <v>16</v>
      </c>
      <c r="F32" s="63">
        <v>21</v>
      </c>
      <c r="G32" s="63">
        <v>485</v>
      </c>
      <c r="H32" s="63">
        <v>285</v>
      </c>
      <c r="I32" s="63">
        <v>253</v>
      </c>
      <c r="J32" s="64">
        <v>0.88771929824561402</v>
      </c>
    </row>
    <row r="33" spans="1:10" x14ac:dyDescent="0.35">
      <c r="A33" t="str">
        <f t="shared" si="0"/>
        <v>2020-2021Caerdydd</v>
      </c>
      <c r="B33" t="str">
        <f>C33&amp;INDEX(Lookups!$B$2:$D$24,MATCH(MM!D33,Lookups!$B$2:$B$24,0),3)</f>
        <v>2020-2021Cardiff</v>
      </c>
      <c r="C33" s="62" t="s">
        <v>271</v>
      </c>
      <c r="D33" s="63" t="s">
        <v>70</v>
      </c>
      <c r="E33" s="63">
        <v>15</v>
      </c>
      <c r="F33" s="63">
        <v>18</v>
      </c>
      <c r="G33" s="63">
        <v>589</v>
      </c>
      <c r="H33" s="63">
        <v>307</v>
      </c>
      <c r="I33" s="63">
        <v>259</v>
      </c>
      <c r="J33" s="64">
        <v>0.84364820846905542</v>
      </c>
    </row>
    <row r="34" spans="1:10" x14ac:dyDescent="0.35">
      <c r="A34" t="str">
        <f t="shared" si="0"/>
        <v>2021-2022Caerdydd</v>
      </c>
      <c r="B34" t="str">
        <f>C34&amp;INDEX(Lookups!$B$2:$D$24,MATCH(MM!D34,Lookups!$B$2:$B$24,0),3)</f>
        <v>2021-2022Cardiff</v>
      </c>
      <c r="C34" s="62" t="s">
        <v>272</v>
      </c>
      <c r="D34" s="63" t="s">
        <v>70</v>
      </c>
      <c r="E34" s="63">
        <v>17</v>
      </c>
      <c r="F34" s="63">
        <v>20</v>
      </c>
      <c r="G34" s="63">
        <v>631</v>
      </c>
      <c r="H34" s="63">
        <v>353</v>
      </c>
      <c r="I34" s="63">
        <v>279</v>
      </c>
      <c r="J34" s="64">
        <v>0.79036827195467418</v>
      </c>
    </row>
    <row r="35" spans="1:10" x14ac:dyDescent="0.35">
      <c r="A35" t="str">
        <f t="shared" si="0"/>
        <v>2022-2023Caerdydd</v>
      </c>
      <c r="B35" t="str">
        <f>C35&amp;INDEX(Lookups!$B$2:$D$24,MATCH(MM!D35,Lookups!$B$2:$B$24,0),3)</f>
        <v>2022-2023Cardiff</v>
      </c>
      <c r="C35" s="62" t="s">
        <v>399</v>
      </c>
      <c r="D35" s="63" t="s">
        <v>70</v>
      </c>
      <c r="E35" s="63">
        <v>18</v>
      </c>
      <c r="F35" s="63">
        <v>21</v>
      </c>
      <c r="G35" s="63">
        <v>620</v>
      </c>
      <c r="H35" s="63">
        <v>319</v>
      </c>
      <c r="I35" s="63">
        <v>258</v>
      </c>
      <c r="J35" s="64">
        <v>0.80877742946708464</v>
      </c>
    </row>
    <row r="36" spans="1:10" x14ac:dyDescent="0.35">
      <c r="A36" t="str">
        <f t="shared" si="0"/>
        <v>2015-16Caerffili</v>
      </c>
      <c r="B36" t="str">
        <f>C36&amp;INDEX(Lookups!$B$2:$D$24,MATCH(MM!D36,Lookups!$B$2:$B$24,0),3)</f>
        <v>2015-16Caerphilly</v>
      </c>
      <c r="C36" s="65" t="s">
        <v>266</v>
      </c>
      <c r="D36" s="63" t="s">
        <v>72</v>
      </c>
      <c r="E36" s="63">
        <v>15</v>
      </c>
      <c r="F36" s="63">
        <v>18</v>
      </c>
      <c r="G36" s="63">
        <v>541</v>
      </c>
      <c r="H36" s="63">
        <v>350</v>
      </c>
      <c r="I36" s="63">
        <v>253</v>
      </c>
      <c r="J36" s="64">
        <v>0.72285714285714286</v>
      </c>
    </row>
    <row r="37" spans="1:10" x14ac:dyDescent="0.35">
      <c r="A37" t="str">
        <f t="shared" si="0"/>
        <v>2016-17Caerffili</v>
      </c>
      <c r="B37" t="str">
        <f>C37&amp;INDEX(Lookups!$B$2:$D$24,MATCH(MM!D37,Lookups!$B$2:$B$24,0),3)</f>
        <v>2016-17Caerphilly</v>
      </c>
      <c r="C37" s="66" t="s">
        <v>267</v>
      </c>
      <c r="D37" s="63" t="s">
        <v>72</v>
      </c>
      <c r="E37" s="63">
        <v>15</v>
      </c>
      <c r="F37" s="63">
        <v>20</v>
      </c>
      <c r="G37" s="63">
        <v>591</v>
      </c>
      <c r="H37" s="63">
        <v>313</v>
      </c>
      <c r="I37" s="63">
        <v>204</v>
      </c>
      <c r="J37" s="64">
        <v>0.65175718849840258</v>
      </c>
    </row>
    <row r="38" spans="1:10" x14ac:dyDescent="0.35">
      <c r="A38" t="str">
        <f t="shared" si="0"/>
        <v>2017-18Caerffili</v>
      </c>
      <c r="B38" t="str">
        <f>C38&amp;INDEX(Lookups!$B$2:$D$24,MATCH(MM!D38,Lookups!$B$2:$B$24,0),3)</f>
        <v>2017-18Caerphilly</v>
      </c>
      <c r="C38" s="66" t="s">
        <v>268</v>
      </c>
      <c r="D38" s="63" t="s">
        <v>72</v>
      </c>
      <c r="E38" s="63">
        <v>14</v>
      </c>
      <c r="F38" s="63">
        <v>18</v>
      </c>
      <c r="G38" s="63">
        <v>539</v>
      </c>
      <c r="H38" s="63">
        <v>328</v>
      </c>
      <c r="I38" s="63">
        <v>219</v>
      </c>
      <c r="J38" s="64">
        <v>0.66768292682926833</v>
      </c>
    </row>
    <row r="39" spans="1:10" x14ac:dyDescent="0.35">
      <c r="A39" t="str">
        <f t="shared" si="0"/>
        <v>2018-19Caerffili</v>
      </c>
      <c r="B39" t="str">
        <f>C39&amp;INDEX(Lookups!$B$2:$D$24,MATCH(MM!D39,Lookups!$B$2:$B$24,0),3)</f>
        <v>2018-19Caerphilly</v>
      </c>
      <c r="C39" s="62" t="s">
        <v>269</v>
      </c>
      <c r="D39" s="63" t="s">
        <v>72</v>
      </c>
      <c r="E39" s="63">
        <v>13</v>
      </c>
      <c r="F39" s="63">
        <v>19</v>
      </c>
      <c r="G39" s="63">
        <v>490</v>
      </c>
      <c r="H39" s="63">
        <v>267</v>
      </c>
      <c r="I39" s="63">
        <v>223</v>
      </c>
      <c r="J39" s="64">
        <v>0.83520599250936334</v>
      </c>
    </row>
    <row r="40" spans="1:10" x14ac:dyDescent="0.35">
      <c r="A40" t="str">
        <f t="shared" si="0"/>
        <v>2019-2020*Caerffili</v>
      </c>
      <c r="B40" t="str">
        <f>C40&amp;INDEX(Lookups!$B$2:$D$24,MATCH(MM!D40,Lookups!$B$2:$B$24,0),3)</f>
        <v>2019-2020*Caerphilly</v>
      </c>
      <c r="C40" s="62" t="s">
        <v>270</v>
      </c>
      <c r="D40" s="63" t="s">
        <v>72</v>
      </c>
      <c r="E40" s="63">
        <v>12</v>
      </c>
      <c r="F40" s="63">
        <v>16</v>
      </c>
      <c r="G40" s="63">
        <v>337</v>
      </c>
      <c r="H40" s="63">
        <v>203</v>
      </c>
      <c r="I40" s="63">
        <v>152</v>
      </c>
      <c r="J40" s="64">
        <v>0.74876847290640391</v>
      </c>
    </row>
    <row r="41" spans="1:10" x14ac:dyDescent="0.35">
      <c r="A41" t="str">
        <f t="shared" si="0"/>
        <v>2020-2021Caerffili</v>
      </c>
      <c r="B41" t="str">
        <f>C41&amp;INDEX(Lookups!$B$2:$D$24,MATCH(MM!D41,Lookups!$B$2:$B$24,0),3)</f>
        <v>2020-2021Caerphilly</v>
      </c>
      <c r="C41" s="62" t="s">
        <v>271</v>
      </c>
      <c r="D41" s="63" t="s">
        <v>72</v>
      </c>
      <c r="E41" s="63">
        <v>12</v>
      </c>
      <c r="F41" s="63">
        <v>17</v>
      </c>
      <c r="G41" s="63">
        <v>359</v>
      </c>
      <c r="H41" s="63">
        <v>206</v>
      </c>
      <c r="I41" s="63">
        <v>172</v>
      </c>
      <c r="J41" s="64">
        <v>0.83495145631067957</v>
      </c>
    </row>
    <row r="42" spans="1:10" x14ac:dyDescent="0.35">
      <c r="A42" t="str">
        <f t="shared" si="0"/>
        <v>2021-2022Caerffili</v>
      </c>
      <c r="B42" t="str">
        <f>C42&amp;INDEX(Lookups!$B$2:$D$24,MATCH(MM!D42,Lookups!$B$2:$B$24,0),3)</f>
        <v>2021-2022Caerphilly</v>
      </c>
      <c r="C42" s="62" t="s">
        <v>272</v>
      </c>
      <c r="D42" s="63" t="s">
        <v>72</v>
      </c>
      <c r="E42" s="63">
        <v>15</v>
      </c>
      <c r="F42" s="63">
        <v>19</v>
      </c>
      <c r="G42" s="63">
        <v>377</v>
      </c>
      <c r="H42" s="63">
        <v>201</v>
      </c>
      <c r="I42" s="63">
        <v>170</v>
      </c>
      <c r="J42" s="64">
        <v>0.845771144278607</v>
      </c>
    </row>
    <row r="43" spans="1:10" x14ac:dyDescent="0.35">
      <c r="A43" t="str">
        <f t="shared" si="0"/>
        <v>2022-2023Caerffili</v>
      </c>
      <c r="B43" t="str">
        <f>C43&amp;INDEX(Lookups!$B$2:$D$24,MATCH(MM!D43,Lookups!$B$2:$B$24,0),3)</f>
        <v>2022-2023Caerphilly</v>
      </c>
      <c r="C43" s="65" t="s">
        <v>399</v>
      </c>
      <c r="D43" s="63" t="s">
        <v>72</v>
      </c>
      <c r="E43" s="63">
        <v>15</v>
      </c>
      <c r="F43" s="63">
        <v>19</v>
      </c>
      <c r="G43" s="63">
        <v>362</v>
      </c>
      <c r="H43" s="63">
        <v>208</v>
      </c>
      <c r="I43" s="63">
        <v>160</v>
      </c>
      <c r="J43" s="64">
        <v>0.76923076923076927</v>
      </c>
    </row>
    <row r="44" spans="1:10" x14ac:dyDescent="0.35">
      <c r="A44" t="str">
        <f t="shared" si="0"/>
        <v>2015-16Casnewydd</v>
      </c>
      <c r="B44" t="str">
        <f>C44&amp;INDEX(Lookups!$B$2:$D$24,MATCH(MM!D44,Lookups!$B$2:$B$24,0),3)</f>
        <v>2015-16Newport</v>
      </c>
      <c r="C44" s="66" t="s">
        <v>266</v>
      </c>
      <c r="D44" s="63" t="s">
        <v>76</v>
      </c>
      <c r="E44" s="63">
        <v>2</v>
      </c>
      <c r="F44" s="63">
        <v>2</v>
      </c>
      <c r="G44" s="63">
        <v>17</v>
      </c>
      <c r="H44" s="63">
        <v>6</v>
      </c>
      <c r="I44" s="63">
        <v>1</v>
      </c>
      <c r="J44" s="64">
        <v>0.16666666666666666</v>
      </c>
    </row>
    <row r="45" spans="1:10" x14ac:dyDescent="0.35">
      <c r="A45" t="str">
        <f t="shared" si="0"/>
        <v>2016-17Casnewydd</v>
      </c>
      <c r="B45" t="str">
        <f>C45&amp;INDEX(Lookups!$B$2:$D$24,MATCH(MM!D45,Lookups!$B$2:$B$24,0),3)</f>
        <v>2016-17Newport</v>
      </c>
      <c r="C45" s="66" t="s">
        <v>267</v>
      </c>
      <c r="D45" s="63" t="s">
        <v>76</v>
      </c>
      <c r="E45" s="63">
        <v>4</v>
      </c>
      <c r="F45" s="63">
        <v>4</v>
      </c>
      <c r="G45" s="63">
        <v>55</v>
      </c>
      <c r="H45" s="63">
        <v>33</v>
      </c>
      <c r="I45" s="63">
        <v>19</v>
      </c>
      <c r="J45" s="64">
        <v>0.5757575757575758</v>
      </c>
    </row>
    <row r="46" spans="1:10" x14ac:dyDescent="0.35">
      <c r="A46" t="str">
        <f t="shared" si="0"/>
        <v>2017-18Casnewydd</v>
      </c>
      <c r="B46" t="str">
        <f>C46&amp;INDEX(Lookups!$B$2:$D$24,MATCH(MM!D46,Lookups!$B$2:$B$24,0),3)</f>
        <v>2017-18Newport</v>
      </c>
      <c r="C46" s="62" t="s">
        <v>268</v>
      </c>
      <c r="D46" s="63" t="s">
        <v>76</v>
      </c>
      <c r="E46" s="63">
        <v>4</v>
      </c>
      <c r="F46" s="63">
        <v>4</v>
      </c>
      <c r="G46" s="63">
        <v>68</v>
      </c>
      <c r="H46" s="63">
        <v>41</v>
      </c>
      <c r="I46" s="63">
        <v>21</v>
      </c>
      <c r="J46" s="64">
        <v>0.51219512195121952</v>
      </c>
    </row>
    <row r="47" spans="1:10" x14ac:dyDescent="0.35">
      <c r="A47" t="str">
        <f t="shared" si="0"/>
        <v>2018-19Casnewydd</v>
      </c>
      <c r="B47" t="str">
        <f>C47&amp;INDEX(Lookups!$B$2:$D$24,MATCH(MM!D47,Lookups!$B$2:$B$24,0),3)</f>
        <v>2018-19Newport</v>
      </c>
      <c r="C47" s="62" t="s">
        <v>269</v>
      </c>
      <c r="D47" s="63" t="s">
        <v>76</v>
      </c>
      <c r="E47" s="63">
        <v>4</v>
      </c>
      <c r="F47" s="63">
        <v>5</v>
      </c>
      <c r="G47" s="63">
        <v>83</v>
      </c>
      <c r="H47" s="63">
        <v>52</v>
      </c>
      <c r="I47" s="63">
        <v>39</v>
      </c>
      <c r="J47" s="64">
        <v>0.75</v>
      </c>
    </row>
    <row r="48" spans="1:10" x14ac:dyDescent="0.35">
      <c r="A48" t="str">
        <f t="shared" si="0"/>
        <v>2019-2020*Casnewydd</v>
      </c>
      <c r="B48" t="str">
        <f>C48&amp;INDEX(Lookups!$B$2:$D$24,MATCH(MM!D48,Lookups!$B$2:$B$24,0),3)</f>
        <v>2019-2020*Newport</v>
      </c>
      <c r="C48" s="62" t="s">
        <v>270</v>
      </c>
      <c r="D48" s="63" t="s">
        <v>76</v>
      </c>
      <c r="E48" s="63">
        <v>4</v>
      </c>
      <c r="F48" s="63">
        <v>5</v>
      </c>
      <c r="G48" s="63">
        <v>79</v>
      </c>
      <c r="H48" s="63">
        <v>49</v>
      </c>
      <c r="I48" s="63">
        <v>29</v>
      </c>
      <c r="J48" s="64">
        <v>0.59183673469387754</v>
      </c>
    </row>
    <row r="49" spans="1:10" x14ac:dyDescent="0.35">
      <c r="A49" t="str">
        <f t="shared" si="0"/>
        <v>2020-2021Casnewydd</v>
      </c>
      <c r="B49" t="str">
        <f>C49&amp;INDEX(Lookups!$B$2:$D$24,MATCH(MM!D49,Lookups!$B$2:$B$24,0),3)</f>
        <v>2020-2021Newport</v>
      </c>
      <c r="C49" s="62" t="s">
        <v>271</v>
      </c>
      <c r="D49" s="63" t="s">
        <v>76</v>
      </c>
      <c r="E49" s="63">
        <v>5</v>
      </c>
      <c r="F49" s="63">
        <v>5</v>
      </c>
      <c r="G49" s="63">
        <v>117</v>
      </c>
      <c r="H49" s="63">
        <v>61</v>
      </c>
      <c r="I49" s="63">
        <v>38</v>
      </c>
      <c r="J49" s="64">
        <v>0.62295081967213117</v>
      </c>
    </row>
    <row r="50" spans="1:10" x14ac:dyDescent="0.35">
      <c r="A50" t="str">
        <f t="shared" si="0"/>
        <v>2021-2022Casnewydd</v>
      </c>
      <c r="B50" t="str">
        <f>C50&amp;INDEX(Lookups!$B$2:$D$24,MATCH(MM!D50,Lookups!$B$2:$B$24,0),3)</f>
        <v>2021-2022Newport</v>
      </c>
      <c r="C50" s="65" t="s">
        <v>272</v>
      </c>
      <c r="D50" s="63" t="s">
        <v>76</v>
      </c>
      <c r="E50" s="63">
        <v>5</v>
      </c>
      <c r="F50" s="63">
        <v>5</v>
      </c>
      <c r="G50" s="63">
        <v>82</v>
      </c>
      <c r="H50" s="63">
        <v>35</v>
      </c>
      <c r="I50" s="63">
        <v>24</v>
      </c>
      <c r="J50" s="64">
        <v>0.68571428571428572</v>
      </c>
    </row>
    <row r="51" spans="1:10" x14ac:dyDescent="0.35">
      <c r="A51" t="str">
        <f t="shared" si="0"/>
        <v>2022-2023Casnewydd</v>
      </c>
      <c r="B51" t="str">
        <f>C51&amp;INDEX(Lookups!$B$2:$D$24,MATCH(MM!D51,Lookups!$B$2:$B$24,0),3)</f>
        <v>2022-2023Newport</v>
      </c>
      <c r="C51" s="66" t="s">
        <v>399</v>
      </c>
      <c r="D51" s="63" t="s">
        <v>76</v>
      </c>
      <c r="E51" s="63">
        <v>5</v>
      </c>
      <c r="F51" s="63">
        <v>6</v>
      </c>
      <c r="G51" s="63">
        <v>107</v>
      </c>
      <c r="H51" s="63">
        <v>40</v>
      </c>
      <c r="I51" s="63">
        <v>23</v>
      </c>
      <c r="J51" s="64">
        <v>0.57499999999999996</v>
      </c>
    </row>
    <row r="52" spans="1:10" x14ac:dyDescent="0.35">
      <c r="A52" t="str">
        <f t="shared" si="0"/>
        <v>2015-16Castell-nedd Port Talbot</v>
      </c>
      <c r="B52" t="str">
        <f>C52&amp;INDEX(Lookups!$B$2:$D$24,MATCH(MM!D52,Lookups!$B$2:$B$24,0),3)</f>
        <v>2015-16Neath Port Talbot</v>
      </c>
      <c r="C52" s="66" t="s">
        <v>266</v>
      </c>
      <c r="D52" s="63" t="s">
        <v>67</v>
      </c>
      <c r="E52" s="63">
        <v>5</v>
      </c>
      <c r="F52" s="63">
        <v>5</v>
      </c>
      <c r="G52" s="63">
        <v>112</v>
      </c>
      <c r="H52" s="63">
        <v>48</v>
      </c>
      <c r="I52" s="63">
        <v>32</v>
      </c>
      <c r="J52" s="64">
        <v>0.66666666666666663</v>
      </c>
    </row>
    <row r="53" spans="1:10" x14ac:dyDescent="0.35">
      <c r="A53" t="str">
        <f t="shared" si="0"/>
        <v>2016-17Castell-nedd Port Talbot</v>
      </c>
      <c r="B53" t="str">
        <f>C53&amp;INDEX(Lookups!$B$2:$D$24,MATCH(MM!D53,Lookups!$B$2:$B$24,0),3)</f>
        <v>2016-17Neath Port Talbot</v>
      </c>
      <c r="C53" s="62" t="s">
        <v>267</v>
      </c>
      <c r="D53" s="63" t="s">
        <v>67</v>
      </c>
      <c r="E53" s="63">
        <v>5</v>
      </c>
      <c r="F53" s="63">
        <v>5</v>
      </c>
      <c r="G53" s="63">
        <v>174</v>
      </c>
      <c r="H53" s="63">
        <v>80</v>
      </c>
      <c r="I53" s="63">
        <v>66</v>
      </c>
      <c r="J53" s="64">
        <v>0.82499999999999996</v>
      </c>
    </row>
    <row r="54" spans="1:10" x14ac:dyDescent="0.35">
      <c r="A54" t="str">
        <f t="shared" si="0"/>
        <v>2017-18Castell-nedd Port Talbot</v>
      </c>
      <c r="B54" t="str">
        <f>C54&amp;INDEX(Lookups!$B$2:$D$24,MATCH(MM!D54,Lookups!$B$2:$B$24,0),3)</f>
        <v>2017-18Neath Port Talbot</v>
      </c>
      <c r="C54" s="62" t="s">
        <v>268</v>
      </c>
      <c r="D54" s="63" t="s">
        <v>67</v>
      </c>
      <c r="E54" s="63">
        <v>5</v>
      </c>
      <c r="F54" s="63">
        <v>5</v>
      </c>
      <c r="G54" s="63">
        <v>194</v>
      </c>
      <c r="H54" s="63">
        <v>89</v>
      </c>
      <c r="I54" s="63">
        <v>71</v>
      </c>
      <c r="J54" s="64">
        <v>0.797752808988764</v>
      </c>
    </row>
    <row r="55" spans="1:10" x14ac:dyDescent="0.35">
      <c r="A55" t="str">
        <f t="shared" si="0"/>
        <v>2018-19Castell-nedd Port Talbot</v>
      </c>
      <c r="B55" t="str">
        <f>C55&amp;INDEX(Lookups!$B$2:$D$24,MATCH(MM!D55,Lookups!$B$2:$B$24,0),3)</f>
        <v>2018-19Neath Port Talbot</v>
      </c>
      <c r="C55" s="62" t="s">
        <v>269</v>
      </c>
      <c r="D55" s="63" t="s">
        <v>67</v>
      </c>
      <c r="E55" s="63">
        <v>5</v>
      </c>
      <c r="F55" s="63">
        <v>5</v>
      </c>
      <c r="G55" s="63">
        <v>205</v>
      </c>
      <c r="H55" s="63">
        <v>96</v>
      </c>
      <c r="I55" s="63">
        <v>85</v>
      </c>
      <c r="J55" s="64">
        <v>0.88541666666666663</v>
      </c>
    </row>
    <row r="56" spans="1:10" x14ac:dyDescent="0.35">
      <c r="A56" t="str">
        <f t="shared" si="0"/>
        <v>2019-2020*Castell-nedd Port Talbot</v>
      </c>
      <c r="B56" t="str">
        <f>C56&amp;INDEX(Lookups!$B$2:$D$24,MATCH(MM!D56,Lookups!$B$2:$B$24,0),3)</f>
        <v>2019-2020*Neath Port Talbot</v>
      </c>
      <c r="C56" s="62" t="s">
        <v>270</v>
      </c>
      <c r="D56" s="63" t="s">
        <v>67</v>
      </c>
      <c r="E56" s="63">
        <v>6</v>
      </c>
      <c r="F56" s="63">
        <v>6</v>
      </c>
      <c r="G56" s="63">
        <v>177</v>
      </c>
      <c r="H56" s="63">
        <v>103</v>
      </c>
      <c r="I56" s="63">
        <v>87</v>
      </c>
      <c r="J56" s="64">
        <v>0.84466019417475724</v>
      </c>
    </row>
    <row r="57" spans="1:10" x14ac:dyDescent="0.35">
      <c r="A57" t="str">
        <f t="shared" si="0"/>
        <v>2020-2021Castell-nedd Port Talbot</v>
      </c>
      <c r="B57" t="str">
        <f>C57&amp;INDEX(Lookups!$B$2:$D$24,MATCH(MM!D57,Lookups!$B$2:$B$24,0),3)</f>
        <v>2020-2021Neath Port Talbot</v>
      </c>
      <c r="C57" s="65" t="s">
        <v>271</v>
      </c>
      <c r="D57" s="63" t="s">
        <v>67</v>
      </c>
      <c r="E57" s="63">
        <v>5</v>
      </c>
      <c r="F57" s="63">
        <v>6</v>
      </c>
      <c r="G57" s="63">
        <v>180</v>
      </c>
      <c r="H57" s="63">
        <v>88</v>
      </c>
      <c r="I57" s="63">
        <v>70</v>
      </c>
      <c r="J57" s="64">
        <v>0.79545454545454541</v>
      </c>
    </row>
    <row r="58" spans="1:10" x14ac:dyDescent="0.35">
      <c r="A58" t="str">
        <f t="shared" si="0"/>
        <v>2021-2022Castell-nedd Port Talbot</v>
      </c>
      <c r="B58" t="str">
        <f>C58&amp;INDEX(Lookups!$B$2:$D$24,MATCH(MM!D58,Lookups!$B$2:$B$24,0),3)</f>
        <v>2021-2022Neath Port Talbot</v>
      </c>
      <c r="C58" s="66" t="s">
        <v>272</v>
      </c>
      <c r="D58" s="63" t="s">
        <v>67</v>
      </c>
      <c r="E58" s="63">
        <v>5</v>
      </c>
      <c r="F58" s="63">
        <v>6</v>
      </c>
      <c r="G58" s="63">
        <v>188</v>
      </c>
      <c r="H58" s="63">
        <v>81</v>
      </c>
      <c r="I58" s="63">
        <v>63</v>
      </c>
      <c r="J58" s="64">
        <v>0.77777777777777779</v>
      </c>
    </row>
    <row r="59" spans="1:10" x14ac:dyDescent="0.35">
      <c r="A59" t="str">
        <f t="shared" si="0"/>
        <v>2022-2023Castell-nedd Port Talbot</v>
      </c>
      <c r="B59" t="str">
        <f>C59&amp;INDEX(Lookups!$B$2:$D$24,MATCH(MM!D59,Lookups!$B$2:$B$24,0),3)</f>
        <v>2022-2023Neath Port Talbot</v>
      </c>
      <c r="C59" s="66" t="s">
        <v>399</v>
      </c>
      <c r="D59" s="63" t="s">
        <v>67</v>
      </c>
      <c r="E59" s="63">
        <v>5</v>
      </c>
      <c r="F59" s="63">
        <v>6</v>
      </c>
      <c r="G59" s="63">
        <v>200</v>
      </c>
      <c r="H59" s="63">
        <v>113</v>
      </c>
      <c r="I59" s="63">
        <v>99</v>
      </c>
      <c r="J59" s="64">
        <v>0.87610619469026552</v>
      </c>
    </row>
    <row r="60" spans="1:10" x14ac:dyDescent="0.35">
      <c r="A60" t="str">
        <f t="shared" si="0"/>
        <v>2015-16Ceredigion</v>
      </c>
      <c r="B60" t="str">
        <f>C60&amp;INDEX(Lookups!$B$2:$D$24,MATCH(MM!D60,Lookups!$B$2:$B$24,0),3)</f>
        <v>2015-16Ceredigion</v>
      </c>
      <c r="C60" s="62" t="s">
        <v>266</v>
      </c>
      <c r="D60" s="63" t="s">
        <v>63</v>
      </c>
      <c r="E60" s="63">
        <v>28</v>
      </c>
      <c r="F60" s="63">
        <v>40</v>
      </c>
      <c r="G60" s="63">
        <v>774</v>
      </c>
      <c r="H60" s="63">
        <v>389</v>
      </c>
      <c r="I60" s="63">
        <v>386</v>
      </c>
      <c r="J60" s="64">
        <v>0.99228791773778924</v>
      </c>
    </row>
    <row r="61" spans="1:10" x14ac:dyDescent="0.35">
      <c r="A61" t="str">
        <f t="shared" si="0"/>
        <v>2016-17Ceredigion</v>
      </c>
      <c r="B61" t="str">
        <f>C61&amp;INDEX(Lookups!$B$2:$D$24,MATCH(MM!D61,Lookups!$B$2:$B$24,0),3)</f>
        <v>2016-17Ceredigion</v>
      </c>
      <c r="C61" s="62" t="s">
        <v>267</v>
      </c>
      <c r="D61" s="63" t="s">
        <v>63</v>
      </c>
      <c r="E61" s="63">
        <v>28</v>
      </c>
      <c r="F61" s="63">
        <v>40</v>
      </c>
      <c r="G61" s="63">
        <v>816</v>
      </c>
      <c r="H61" s="63">
        <v>388</v>
      </c>
      <c r="I61" s="63">
        <v>378</v>
      </c>
      <c r="J61" s="64">
        <v>0.97422680412371132</v>
      </c>
    </row>
    <row r="62" spans="1:10" x14ac:dyDescent="0.35">
      <c r="A62" t="str">
        <f t="shared" si="0"/>
        <v>2017-18Ceredigion</v>
      </c>
      <c r="B62" t="str">
        <f>C62&amp;INDEX(Lookups!$B$2:$D$24,MATCH(MM!D62,Lookups!$B$2:$B$24,0),3)</f>
        <v>2017-18Ceredigion</v>
      </c>
      <c r="C62" s="62" t="s">
        <v>268</v>
      </c>
      <c r="D62" s="63" t="s">
        <v>63</v>
      </c>
      <c r="E62" s="63">
        <v>28</v>
      </c>
      <c r="F62" s="63">
        <v>38</v>
      </c>
      <c r="G62" s="63">
        <v>859</v>
      </c>
      <c r="H62" s="63">
        <v>345</v>
      </c>
      <c r="I62" s="63">
        <v>338</v>
      </c>
      <c r="J62" s="64">
        <v>0.97971014492753628</v>
      </c>
    </row>
    <row r="63" spans="1:10" x14ac:dyDescent="0.35">
      <c r="A63" t="str">
        <f t="shared" si="0"/>
        <v>2018-19Ceredigion</v>
      </c>
      <c r="B63" t="str">
        <f>C63&amp;INDEX(Lookups!$B$2:$D$24,MATCH(MM!D63,Lookups!$B$2:$B$24,0),3)</f>
        <v>2018-19Ceredigion</v>
      </c>
      <c r="C63" s="62" t="s">
        <v>269</v>
      </c>
      <c r="D63" s="63" t="s">
        <v>63</v>
      </c>
      <c r="E63" s="63">
        <v>26</v>
      </c>
      <c r="F63" s="63">
        <v>36</v>
      </c>
      <c r="G63" s="63">
        <v>843</v>
      </c>
      <c r="H63" s="63">
        <v>392</v>
      </c>
      <c r="I63" s="63">
        <v>380</v>
      </c>
      <c r="J63" s="64">
        <v>0.96938775510204078</v>
      </c>
    </row>
    <row r="64" spans="1:10" x14ac:dyDescent="0.35">
      <c r="A64" t="str">
        <f t="shared" si="0"/>
        <v>2019-2020*Ceredigion</v>
      </c>
      <c r="B64" t="str">
        <f>C64&amp;INDEX(Lookups!$B$2:$D$24,MATCH(MM!D64,Lookups!$B$2:$B$24,0),3)</f>
        <v>2019-2020*Ceredigion</v>
      </c>
      <c r="C64" s="65" t="s">
        <v>270</v>
      </c>
      <c r="D64" s="63" t="s">
        <v>63</v>
      </c>
      <c r="E64" s="63">
        <v>27</v>
      </c>
      <c r="F64" s="63">
        <v>37</v>
      </c>
      <c r="G64" s="63">
        <v>673</v>
      </c>
      <c r="H64" s="63">
        <v>373</v>
      </c>
      <c r="I64" s="63">
        <v>362</v>
      </c>
      <c r="J64" s="64">
        <v>0.97050938337801607</v>
      </c>
    </row>
    <row r="65" spans="1:10" x14ac:dyDescent="0.35">
      <c r="A65" t="str">
        <f t="shared" si="0"/>
        <v>2020-2021Ceredigion</v>
      </c>
      <c r="B65" t="str">
        <f>C65&amp;INDEX(Lookups!$B$2:$D$24,MATCH(MM!D65,Lookups!$B$2:$B$24,0),3)</f>
        <v>2020-2021Ceredigion</v>
      </c>
      <c r="C65" s="66" t="s">
        <v>271</v>
      </c>
      <c r="D65" s="63" t="s">
        <v>63</v>
      </c>
      <c r="E65" s="63">
        <v>26</v>
      </c>
      <c r="F65" s="63">
        <v>35</v>
      </c>
      <c r="G65" s="63">
        <v>733</v>
      </c>
      <c r="H65" s="63">
        <v>301</v>
      </c>
      <c r="I65" s="63">
        <v>294</v>
      </c>
      <c r="J65" s="64">
        <v>0.97674418604651159</v>
      </c>
    </row>
    <row r="66" spans="1:10" x14ac:dyDescent="0.35">
      <c r="A66" t="str">
        <f t="shared" si="0"/>
        <v>2021-2022Ceredigion</v>
      </c>
      <c r="B66" t="str">
        <f>C66&amp;INDEX(Lookups!$B$2:$D$24,MATCH(MM!D66,Lookups!$B$2:$B$24,0),3)</f>
        <v>2021-2022Ceredigion</v>
      </c>
      <c r="C66" s="66" t="s">
        <v>272</v>
      </c>
      <c r="D66" s="63" t="s">
        <v>63</v>
      </c>
      <c r="E66" s="63">
        <v>27</v>
      </c>
      <c r="F66" s="63">
        <v>33</v>
      </c>
      <c r="G66" s="63">
        <v>805</v>
      </c>
      <c r="H66" s="63">
        <v>364</v>
      </c>
      <c r="I66" s="63">
        <v>354</v>
      </c>
      <c r="J66" s="64">
        <v>0.97252747252747251</v>
      </c>
    </row>
    <row r="67" spans="1:10" x14ac:dyDescent="0.35">
      <c r="A67" t="str">
        <f t="shared" si="0"/>
        <v>2022-2023Ceredigion</v>
      </c>
      <c r="B67" t="str">
        <f>C67&amp;INDEX(Lookups!$B$2:$D$24,MATCH(MM!D67,Lookups!$B$2:$B$24,0),3)</f>
        <v>2022-2023Ceredigion</v>
      </c>
      <c r="C67" s="62" t="s">
        <v>399</v>
      </c>
      <c r="D67" s="63" t="s">
        <v>63</v>
      </c>
      <c r="E67" s="63">
        <v>28</v>
      </c>
      <c r="F67" s="63">
        <v>34</v>
      </c>
      <c r="G67" s="63">
        <v>825</v>
      </c>
      <c r="H67" s="63">
        <v>325</v>
      </c>
      <c r="I67" s="63">
        <v>325</v>
      </c>
      <c r="J67" s="64">
        <v>1</v>
      </c>
    </row>
    <row r="68" spans="1:10" x14ac:dyDescent="0.35">
      <c r="A68" t="str">
        <f t="shared" ref="A68:A131" si="1">_xlfn.CONCAT(C68,D68)</f>
        <v>2015-16Conwy</v>
      </c>
      <c r="B68" t="str">
        <f>C68&amp;INDEX(Lookups!$B$2:$D$24,MATCH(MM!D68,Lookups!$B$2:$B$24,0),3)</f>
        <v>2015-16Conwy</v>
      </c>
      <c r="C68" s="62" t="s">
        <v>266</v>
      </c>
      <c r="D68" s="63" t="s">
        <v>59</v>
      </c>
      <c r="E68" s="63">
        <v>19</v>
      </c>
      <c r="F68" s="63">
        <v>25</v>
      </c>
      <c r="G68" s="63">
        <v>564</v>
      </c>
      <c r="H68" s="63">
        <v>439</v>
      </c>
      <c r="I68" s="63">
        <v>366</v>
      </c>
      <c r="J68" s="64">
        <v>0.83371298405466976</v>
      </c>
    </row>
    <row r="69" spans="1:10" x14ac:dyDescent="0.35">
      <c r="A69" t="str">
        <f t="shared" si="1"/>
        <v>2016-17Conwy</v>
      </c>
      <c r="B69" t="str">
        <f>C69&amp;INDEX(Lookups!$B$2:$D$24,MATCH(MM!D69,Lookups!$B$2:$B$24,0),3)</f>
        <v>2016-17Conwy</v>
      </c>
      <c r="C69" s="62" t="s">
        <v>267</v>
      </c>
      <c r="D69" s="63" t="s">
        <v>59</v>
      </c>
      <c r="E69" s="63">
        <v>19</v>
      </c>
      <c r="F69" s="63">
        <v>27</v>
      </c>
      <c r="G69" s="63">
        <v>535</v>
      </c>
      <c r="H69" s="63">
        <v>415</v>
      </c>
      <c r="I69" s="63">
        <v>346</v>
      </c>
      <c r="J69" s="64">
        <v>0.83373493975903612</v>
      </c>
    </row>
    <row r="70" spans="1:10" x14ac:dyDescent="0.35">
      <c r="A70" t="str">
        <f t="shared" si="1"/>
        <v>2017-18Conwy</v>
      </c>
      <c r="B70" t="str">
        <f>C70&amp;INDEX(Lookups!$B$2:$D$24,MATCH(MM!D70,Lookups!$B$2:$B$24,0),3)</f>
        <v>2017-18Conwy</v>
      </c>
      <c r="C70" s="62" t="s">
        <v>268</v>
      </c>
      <c r="D70" s="63" t="s">
        <v>59</v>
      </c>
      <c r="E70" s="63">
        <v>20</v>
      </c>
      <c r="F70" s="63">
        <v>26</v>
      </c>
      <c r="G70" s="63">
        <v>575</v>
      </c>
      <c r="H70" s="63">
        <v>457</v>
      </c>
      <c r="I70" s="63">
        <v>373</v>
      </c>
      <c r="J70" s="64">
        <v>0.8161925601750547</v>
      </c>
    </row>
    <row r="71" spans="1:10" x14ac:dyDescent="0.35">
      <c r="A71" t="str">
        <f t="shared" si="1"/>
        <v>2018-19Conwy</v>
      </c>
      <c r="B71" t="str">
        <f>C71&amp;INDEX(Lookups!$B$2:$D$24,MATCH(MM!D71,Lookups!$B$2:$B$24,0),3)</f>
        <v>2018-19Conwy</v>
      </c>
      <c r="C71" s="65" t="s">
        <v>269</v>
      </c>
      <c r="D71" s="63" t="s">
        <v>59</v>
      </c>
      <c r="E71" s="63">
        <v>19</v>
      </c>
      <c r="F71" s="63">
        <v>23</v>
      </c>
      <c r="G71" s="63">
        <v>575</v>
      </c>
      <c r="H71" s="63">
        <v>487</v>
      </c>
      <c r="I71" s="63">
        <v>412</v>
      </c>
      <c r="J71" s="64">
        <v>0.8459958932238193</v>
      </c>
    </row>
    <row r="72" spans="1:10" x14ac:dyDescent="0.35">
      <c r="A72" t="str">
        <f t="shared" si="1"/>
        <v>2019-2020*Conwy</v>
      </c>
      <c r="B72" t="str">
        <f>C72&amp;INDEX(Lookups!$B$2:$D$24,MATCH(MM!D72,Lookups!$B$2:$B$24,0),3)</f>
        <v>2019-2020*Conwy</v>
      </c>
      <c r="C72" s="66" t="s">
        <v>270</v>
      </c>
      <c r="D72" s="63" t="s">
        <v>59</v>
      </c>
      <c r="E72" s="63">
        <v>18</v>
      </c>
      <c r="F72" s="63">
        <v>23</v>
      </c>
      <c r="G72" s="63">
        <v>410</v>
      </c>
      <c r="H72" s="63">
        <v>334</v>
      </c>
      <c r="I72" s="63">
        <v>302</v>
      </c>
      <c r="J72" s="64">
        <v>0.90419161676646709</v>
      </c>
    </row>
    <row r="73" spans="1:10" x14ac:dyDescent="0.35">
      <c r="A73" t="str">
        <f t="shared" si="1"/>
        <v>2020-2021Conwy</v>
      </c>
      <c r="B73" t="str">
        <f>C73&amp;INDEX(Lookups!$B$2:$D$24,MATCH(MM!D73,Lookups!$B$2:$B$24,0),3)</f>
        <v>2020-2021Conwy</v>
      </c>
      <c r="C73" s="66" t="s">
        <v>271</v>
      </c>
      <c r="D73" s="63" t="s">
        <v>59</v>
      </c>
      <c r="E73" s="63">
        <v>19</v>
      </c>
      <c r="F73" s="63">
        <v>24</v>
      </c>
      <c r="G73" s="63">
        <v>510</v>
      </c>
      <c r="H73" s="63">
        <v>216</v>
      </c>
      <c r="I73" s="63">
        <v>192</v>
      </c>
      <c r="J73" s="64">
        <v>0.88888888888888884</v>
      </c>
    </row>
    <row r="74" spans="1:10" x14ac:dyDescent="0.35">
      <c r="A74" t="str">
        <f t="shared" si="1"/>
        <v>2021-2022Conwy</v>
      </c>
      <c r="B74" t="str">
        <f>C74&amp;INDEX(Lookups!$B$2:$D$24,MATCH(MM!D74,Lookups!$B$2:$B$24,0),3)</f>
        <v>2021-2022Conwy</v>
      </c>
      <c r="C74" s="62" t="s">
        <v>272</v>
      </c>
      <c r="D74" s="63" t="s">
        <v>59</v>
      </c>
      <c r="E74" s="63">
        <v>18</v>
      </c>
      <c r="F74" s="63">
        <v>24</v>
      </c>
      <c r="G74" s="63">
        <v>600</v>
      </c>
      <c r="H74" s="63">
        <v>246</v>
      </c>
      <c r="I74" s="63">
        <v>240</v>
      </c>
      <c r="J74" s="64">
        <v>0.97560975609756095</v>
      </c>
    </row>
    <row r="75" spans="1:10" x14ac:dyDescent="0.35">
      <c r="A75" t="str">
        <f t="shared" si="1"/>
        <v>2022-2023Conwy</v>
      </c>
      <c r="B75" t="str">
        <f>C75&amp;INDEX(Lookups!$B$2:$D$24,MATCH(MM!D75,Lookups!$B$2:$B$24,0),3)</f>
        <v>2022-2023Conwy</v>
      </c>
      <c r="C75" s="62" t="s">
        <v>399</v>
      </c>
      <c r="D75" s="63" t="s">
        <v>59</v>
      </c>
      <c r="E75" s="63">
        <v>18</v>
      </c>
      <c r="F75" s="63">
        <v>24</v>
      </c>
      <c r="G75" s="63">
        <v>605</v>
      </c>
      <c r="H75" s="63">
        <v>295</v>
      </c>
      <c r="I75" s="63">
        <v>294</v>
      </c>
      <c r="J75" s="64">
        <v>0.99661016949152548</v>
      </c>
    </row>
    <row r="76" spans="1:10" x14ac:dyDescent="0.35">
      <c r="A76" t="str">
        <f t="shared" si="1"/>
        <v>2015-16Gwynedd</v>
      </c>
      <c r="B76" t="str">
        <f>C76&amp;INDEX(Lookups!$B$2:$D$24,MATCH(MM!D76,Lookups!$B$2:$B$24,0),3)</f>
        <v>2015-16Gwynedd</v>
      </c>
      <c r="C76" s="62" t="s">
        <v>266</v>
      </c>
      <c r="D76" s="63" t="s">
        <v>58</v>
      </c>
      <c r="E76" s="63">
        <v>69</v>
      </c>
      <c r="F76" s="63">
        <v>94</v>
      </c>
      <c r="G76" s="63">
        <v>1813</v>
      </c>
      <c r="H76" s="63">
        <v>1318</v>
      </c>
      <c r="I76" s="63">
        <v>1318</v>
      </c>
      <c r="J76" s="64">
        <v>1</v>
      </c>
    </row>
    <row r="77" spans="1:10" x14ac:dyDescent="0.35">
      <c r="A77" t="str">
        <f t="shared" si="1"/>
        <v>2016-17Gwynedd</v>
      </c>
      <c r="B77" t="str">
        <f>C77&amp;INDEX(Lookups!$B$2:$D$24,MATCH(MM!D77,Lookups!$B$2:$B$24,0),3)</f>
        <v>2016-17Gwynedd</v>
      </c>
      <c r="C77" s="62" t="s">
        <v>267</v>
      </c>
      <c r="D77" s="63" t="s">
        <v>58</v>
      </c>
      <c r="E77" s="63">
        <v>71</v>
      </c>
      <c r="F77" s="63">
        <v>96</v>
      </c>
      <c r="G77" s="63">
        <v>1814</v>
      </c>
      <c r="H77" s="63">
        <v>1286</v>
      </c>
      <c r="I77" s="63">
        <v>1285</v>
      </c>
      <c r="J77" s="64">
        <v>0.9992223950233281</v>
      </c>
    </row>
    <row r="78" spans="1:10" x14ac:dyDescent="0.35">
      <c r="A78" t="str">
        <f t="shared" si="1"/>
        <v>2017-18Gwynedd</v>
      </c>
      <c r="B78" t="str">
        <f>C78&amp;INDEX(Lookups!$B$2:$D$24,MATCH(MM!D78,Lookups!$B$2:$B$24,0),3)</f>
        <v>2017-18Gwynedd</v>
      </c>
      <c r="C78" s="65" t="s">
        <v>268</v>
      </c>
      <c r="D78" s="63" t="s">
        <v>58</v>
      </c>
      <c r="E78" s="63">
        <v>67</v>
      </c>
      <c r="F78" s="63">
        <v>88</v>
      </c>
      <c r="G78" s="63">
        <v>2001</v>
      </c>
      <c r="H78" s="63">
        <v>1353</v>
      </c>
      <c r="I78" s="63">
        <v>1353</v>
      </c>
      <c r="J78" s="64">
        <v>1</v>
      </c>
    </row>
    <row r="79" spans="1:10" x14ac:dyDescent="0.35">
      <c r="A79" t="str">
        <f t="shared" si="1"/>
        <v>2018-19Gwynedd</v>
      </c>
      <c r="B79" t="str">
        <f>C79&amp;INDEX(Lookups!$B$2:$D$24,MATCH(MM!D79,Lookups!$B$2:$B$24,0),3)</f>
        <v>2018-19Gwynedd</v>
      </c>
      <c r="C79" s="66" t="s">
        <v>269</v>
      </c>
      <c r="D79" s="63" t="s">
        <v>58</v>
      </c>
      <c r="E79" s="63">
        <v>66</v>
      </c>
      <c r="F79" s="63">
        <v>85</v>
      </c>
      <c r="G79" s="63">
        <v>2082</v>
      </c>
      <c r="H79" s="63">
        <v>1485</v>
      </c>
      <c r="I79" s="63">
        <v>1480</v>
      </c>
      <c r="J79" s="64">
        <v>0.99663299663299665</v>
      </c>
    </row>
    <row r="80" spans="1:10" x14ac:dyDescent="0.35">
      <c r="A80" t="str">
        <f t="shared" si="1"/>
        <v>2019-2020*Gwynedd</v>
      </c>
      <c r="B80" t="str">
        <f>C80&amp;INDEX(Lookups!$B$2:$D$24,MATCH(MM!D80,Lookups!$B$2:$B$24,0),3)</f>
        <v>2019-2020*Gwynedd</v>
      </c>
      <c r="C80" s="66" t="s">
        <v>270</v>
      </c>
      <c r="D80" s="63" t="s">
        <v>58</v>
      </c>
      <c r="E80" s="63">
        <v>64</v>
      </c>
      <c r="F80" s="63">
        <v>80</v>
      </c>
      <c r="G80" s="63">
        <v>1674</v>
      </c>
      <c r="H80" s="63">
        <v>884</v>
      </c>
      <c r="I80" s="63">
        <v>883</v>
      </c>
      <c r="J80" s="64">
        <v>0.99886877828054299</v>
      </c>
    </row>
    <row r="81" spans="1:10" x14ac:dyDescent="0.35">
      <c r="A81" t="str">
        <f t="shared" si="1"/>
        <v>2020-2021Gwynedd</v>
      </c>
      <c r="B81" t="str">
        <f>C81&amp;INDEX(Lookups!$B$2:$D$24,MATCH(MM!D81,Lookups!$B$2:$B$24,0),3)</f>
        <v>2020-2021Gwynedd</v>
      </c>
      <c r="C81" s="62" t="s">
        <v>271</v>
      </c>
      <c r="D81" s="63" t="s">
        <v>58</v>
      </c>
      <c r="E81" s="63">
        <v>64</v>
      </c>
      <c r="F81" s="63">
        <v>71</v>
      </c>
      <c r="G81" s="63">
        <v>1807</v>
      </c>
      <c r="H81" s="63">
        <v>776</v>
      </c>
      <c r="I81" s="63">
        <v>776</v>
      </c>
      <c r="J81" s="64">
        <v>1</v>
      </c>
    </row>
    <row r="82" spans="1:10" x14ac:dyDescent="0.35">
      <c r="A82" t="str">
        <f t="shared" si="1"/>
        <v>2021-2022Gwynedd</v>
      </c>
      <c r="B82" t="str">
        <f>C82&amp;INDEX(Lookups!$B$2:$D$24,MATCH(MM!D82,Lookups!$B$2:$B$24,0),3)</f>
        <v>2021-2022Gwynedd</v>
      </c>
      <c r="C82" s="62" t="s">
        <v>272</v>
      </c>
      <c r="D82" s="63" t="s">
        <v>58</v>
      </c>
      <c r="E82" s="63">
        <v>68</v>
      </c>
      <c r="F82" s="63">
        <v>75</v>
      </c>
      <c r="G82" s="63">
        <v>1950</v>
      </c>
      <c r="H82" s="63">
        <v>854</v>
      </c>
      <c r="I82" s="63">
        <v>854</v>
      </c>
      <c r="J82" s="64">
        <v>1</v>
      </c>
    </row>
    <row r="83" spans="1:10" x14ac:dyDescent="0.35">
      <c r="A83" t="str">
        <f t="shared" si="1"/>
        <v>2022-2023Gwynedd</v>
      </c>
      <c r="B83" t="str">
        <f>C83&amp;INDEX(Lookups!$B$2:$D$24,MATCH(MM!D83,Lookups!$B$2:$B$24,0),3)</f>
        <v>2022-2023Gwynedd</v>
      </c>
      <c r="C83" s="62" t="s">
        <v>399</v>
      </c>
      <c r="D83" s="63" t="s">
        <v>58</v>
      </c>
      <c r="E83" s="63">
        <v>70</v>
      </c>
      <c r="F83" s="63">
        <v>77</v>
      </c>
      <c r="G83" s="63">
        <v>2003</v>
      </c>
      <c r="H83" s="63">
        <v>832</v>
      </c>
      <c r="I83" s="63">
        <v>832</v>
      </c>
      <c r="J83" s="64">
        <v>1</v>
      </c>
    </row>
    <row r="84" spans="1:10" x14ac:dyDescent="0.35">
      <c r="A84" t="str">
        <f t="shared" si="1"/>
        <v>2015-16Merthyr Tudful</v>
      </c>
      <c r="B84" t="str">
        <f>C84&amp;INDEX(Lookups!$B$2:$D$24,MATCH(MM!D84,Lookups!$B$2:$B$24,0),3)</f>
        <v>2015-16Merthyr Tydfil</v>
      </c>
      <c r="C84" s="62" t="s">
        <v>266</v>
      </c>
      <c r="D84" s="63" t="s">
        <v>78</v>
      </c>
      <c r="E84" s="63">
        <v>6</v>
      </c>
      <c r="F84" s="63">
        <v>10</v>
      </c>
      <c r="G84" s="63">
        <v>209</v>
      </c>
      <c r="H84" s="63">
        <v>90</v>
      </c>
      <c r="I84" s="63">
        <v>57</v>
      </c>
      <c r="J84" s="64">
        <v>0.6333333333333333</v>
      </c>
    </row>
    <row r="85" spans="1:10" x14ac:dyDescent="0.35">
      <c r="A85" t="str">
        <f t="shared" si="1"/>
        <v>2016-17Merthyr Tudful</v>
      </c>
      <c r="B85" t="str">
        <f>C85&amp;INDEX(Lookups!$B$2:$D$24,MATCH(MM!D85,Lookups!$B$2:$B$24,0),3)</f>
        <v>2016-17Merthyr Tydfil</v>
      </c>
      <c r="C85" s="65" t="s">
        <v>267</v>
      </c>
      <c r="D85" s="63" t="s">
        <v>78</v>
      </c>
      <c r="E85" s="63">
        <v>6</v>
      </c>
      <c r="F85" s="63">
        <v>11</v>
      </c>
      <c r="G85" s="63">
        <v>175</v>
      </c>
      <c r="H85" s="63">
        <v>65</v>
      </c>
      <c r="I85" s="63">
        <v>40</v>
      </c>
      <c r="J85" s="64">
        <v>0.61538461538461542</v>
      </c>
    </row>
    <row r="86" spans="1:10" x14ac:dyDescent="0.35">
      <c r="A86" t="str">
        <f t="shared" si="1"/>
        <v>2017-18Merthyr Tudful</v>
      </c>
      <c r="B86" t="str">
        <f>C86&amp;INDEX(Lookups!$B$2:$D$24,MATCH(MM!D86,Lookups!$B$2:$B$24,0),3)</f>
        <v>2017-18Merthyr Tydfil</v>
      </c>
      <c r="C86" s="66" t="s">
        <v>268</v>
      </c>
      <c r="D86" s="63" t="s">
        <v>78</v>
      </c>
      <c r="E86" s="63">
        <v>4</v>
      </c>
      <c r="F86" s="63">
        <v>5</v>
      </c>
      <c r="G86" s="63">
        <v>163</v>
      </c>
      <c r="H86" s="63">
        <v>83</v>
      </c>
      <c r="I86" s="63">
        <v>56</v>
      </c>
      <c r="J86" s="64">
        <v>0.67469879518072284</v>
      </c>
    </row>
    <row r="87" spans="1:10" x14ac:dyDescent="0.35">
      <c r="A87" t="str">
        <f t="shared" si="1"/>
        <v>2018-19Merthyr Tudful</v>
      </c>
      <c r="B87" t="str">
        <f>C87&amp;INDEX(Lookups!$B$2:$D$24,MATCH(MM!D87,Lookups!$B$2:$B$24,0),3)</f>
        <v>2018-19Merthyr Tydfil</v>
      </c>
      <c r="C87" s="66" t="s">
        <v>269</v>
      </c>
      <c r="D87" s="63" t="s">
        <v>78</v>
      </c>
      <c r="E87" s="63">
        <v>6</v>
      </c>
      <c r="F87" s="63">
        <v>6</v>
      </c>
      <c r="G87" s="63">
        <v>151</v>
      </c>
      <c r="H87" s="63">
        <v>87</v>
      </c>
      <c r="I87" s="63">
        <v>69</v>
      </c>
      <c r="J87" s="64">
        <v>0.7931034482758621</v>
      </c>
    </row>
    <row r="88" spans="1:10" x14ac:dyDescent="0.35">
      <c r="A88" t="str">
        <f t="shared" si="1"/>
        <v>2019-2020*Merthyr Tudful</v>
      </c>
      <c r="B88" t="str">
        <f>C88&amp;INDEX(Lookups!$B$2:$D$24,MATCH(MM!D88,Lookups!$B$2:$B$24,0),3)</f>
        <v>2019-2020*Merthyr Tydfil</v>
      </c>
      <c r="C88" s="62" t="s">
        <v>270</v>
      </c>
      <c r="D88" s="63" t="s">
        <v>78</v>
      </c>
      <c r="E88" s="63">
        <v>5</v>
      </c>
      <c r="F88" s="63">
        <v>5</v>
      </c>
      <c r="G88" s="63">
        <v>106</v>
      </c>
      <c r="H88" s="63">
        <v>56</v>
      </c>
      <c r="I88" s="63">
        <v>32</v>
      </c>
      <c r="J88" s="64">
        <v>0.5714285714285714</v>
      </c>
    </row>
    <row r="89" spans="1:10" x14ac:dyDescent="0.35">
      <c r="A89" t="str">
        <f t="shared" si="1"/>
        <v>2020-2021Merthyr Tudful</v>
      </c>
      <c r="B89" t="str">
        <f>C89&amp;INDEX(Lookups!$B$2:$D$24,MATCH(MM!D89,Lookups!$B$2:$B$24,0),3)</f>
        <v>2020-2021Merthyr Tydfil</v>
      </c>
      <c r="C89" s="62" t="s">
        <v>271</v>
      </c>
      <c r="D89" s="63" t="s">
        <v>78</v>
      </c>
      <c r="E89" s="63">
        <v>5</v>
      </c>
      <c r="F89" s="63">
        <v>5</v>
      </c>
      <c r="G89" s="63">
        <v>132</v>
      </c>
      <c r="H89" s="63">
        <v>83</v>
      </c>
      <c r="I89" s="63">
        <v>68</v>
      </c>
      <c r="J89" s="64">
        <v>0.81927710843373491</v>
      </c>
    </row>
    <row r="90" spans="1:10" x14ac:dyDescent="0.35">
      <c r="A90" t="str">
        <f t="shared" si="1"/>
        <v>2021-2022Merthyr Tudful</v>
      </c>
      <c r="B90" t="str">
        <f>C90&amp;INDEX(Lookups!$B$2:$D$24,MATCH(MM!D90,Lookups!$B$2:$B$24,0),3)</f>
        <v>2021-2022Merthyr Tydfil</v>
      </c>
      <c r="C90" s="62" t="s">
        <v>272</v>
      </c>
      <c r="D90" s="63" t="s">
        <v>78</v>
      </c>
      <c r="E90" s="63">
        <v>5</v>
      </c>
      <c r="F90" s="63">
        <v>5</v>
      </c>
      <c r="G90" s="63">
        <v>102</v>
      </c>
      <c r="H90" s="63">
        <v>68</v>
      </c>
      <c r="I90" s="63">
        <v>50</v>
      </c>
      <c r="J90" s="64">
        <v>0.73529411764705888</v>
      </c>
    </row>
    <row r="91" spans="1:10" x14ac:dyDescent="0.35">
      <c r="A91" t="str">
        <f t="shared" si="1"/>
        <v>2022-2023Merthyr Tudful</v>
      </c>
      <c r="B91" t="str">
        <f>C91&amp;INDEX(Lookups!$B$2:$D$24,MATCH(MM!D91,Lookups!$B$2:$B$24,0),3)</f>
        <v>2022-2023Merthyr Tydfil</v>
      </c>
      <c r="C91" s="62" t="s">
        <v>399</v>
      </c>
      <c r="D91" s="63" t="s">
        <v>78</v>
      </c>
      <c r="E91" s="63">
        <v>5</v>
      </c>
      <c r="F91" s="63">
        <v>5</v>
      </c>
      <c r="G91" s="63">
        <v>90</v>
      </c>
      <c r="H91" s="63">
        <v>51</v>
      </c>
      <c r="I91" s="63">
        <v>33</v>
      </c>
      <c r="J91" s="64">
        <v>0.6470588235294118</v>
      </c>
    </row>
    <row r="92" spans="1:10" x14ac:dyDescent="0.35">
      <c r="A92" t="str">
        <f t="shared" si="1"/>
        <v>2015-16Pen-y-bont ar Ogwr</v>
      </c>
      <c r="B92" t="str">
        <f>C92&amp;INDEX(Lookups!$B$2:$D$24,MATCH(MM!D92,Lookups!$B$2:$B$24,0),3)</f>
        <v>2015-16Bridgend</v>
      </c>
      <c r="C92" s="65" t="s">
        <v>266</v>
      </c>
      <c r="D92" s="63" t="s">
        <v>68</v>
      </c>
      <c r="E92" s="63">
        <v>9</v>
      </c>
      <c r="F92" s="63">
        <v>12</v>
      </c>
      <c r="G92" s="63">
        <v>299</v>
      </c>
      <c r="H92" s="63">
        <v>182</v>
      </c>
      <c r="I92" s="63">
        <v>91</v>
      </c>
      <c r="J92" s="64">
        <v>0.5</v>
      </c>
    </row>
    <row r="93" spans="1:10" x14ac:dyDescent="0.35">
      <c r="A93" t="str">
        <f t="shared" si="1"/>
        <v>2016-17Pen-y-bont ar Ogwr</v>
      </c>
      <c r="B93" t="str">
        <f>C93&amp;INDEX(Lookups!$B$2:$D$24,MATCH(MM!D93,Lookups!$B$2:$B$24,0),3)</f>
        <v>2016-17Bridgend</v>
      </c>
      <c r="C93" s="66" t="s">
        <v>267</v>
      </c>
      <c r="D93" s="63" t="s">
        <v>68</v>
      </c>
      <c r="E93" s="63">
        <v>9</v>
      </c>
      <c r="F93" s="63">
        <v>12</v>
      </c>
      <c r="G93" s="63">
        <v>236</v>
      </c>
      <c r="H93" s="63">
        <v>113</v>
      </c>
      <c r="I93" s="63">
        <v>68</v>
      </c>
      <c r="J93" s="64">
        <v>0.60176991150442483</v>
      </c>
    </row>
    <row r="94" spans="1:10" x14ac:dyDescent="0.35">
      <c r="A94" t="str">
        <f t="shared" si="1"/>
        <v>2017-18Pen-y-bont ar Ogwr</v>
      </c>
      <c r="B94" t="str">
        <f>C94&amp;INDEX(Lookups!$B$2:$D$24,MATCH(MM!D94,Lookups!$B$2:$B$24,0),3)</f>
        <v>2017-18Bridgend</v>
      </c>
      <c r="C94" s="66" t="s">
        <v>268</v>
      </c>
      <c r="D94" s="63" t="s">
        <v>68</v>
      </c>
      <c r="E94" s="63">
        <v>9</v>
      </c>
      <c r="F94" s="63">
        <v>12</v>
      </c>
      <c r="G94" s="63">
        <v>279</v>
      </c>
      <c r="H94" s="63">
        <v>153</v>
      </c>
      <c r="I94" s="63">
        <v>89</v>
      </c>
      <c r="J94" s="64">
        <v>0.5816993464052288</v>
      </c>
    </row>
    <row r="95" spans="1:10" x14ac:dyDescent="0.35">
      <c r="A95" t="str">
        <f t="shared" si="1"/>
        <v>2018-19Pen-y-bont ar Ogwr</v>
      </c>
      <c r="B95" t="str">
        <f>C95&amp;INDEX(Lookups!$B$2:$D$24,MATCH(MM!D95,Lookups!$B$2:$B$24,0),3)</f>
        <v>2018-19Bridgend</v>
      </c>
      <c r="C95" s="62" t="s">
        <v>269</v>
      </c>
      <c r="D95" s="63" t="s">
        <v>68</v>
      </c>
      <c r="E95" s="63">
        <v>10</v>
      </c>
      <c r="F95" s="63">
        <v>12</v>
      </c>
      <c r="G95" s="63">
        <v>273</v>
      </c>
      <c r="H95" s="63">
        <v>162</v>
      </c>
      <c r="I95" s="63">
        <v>86</v>
      </c>
      <c r="J95" s="64">
        <v>0.53086419753086422</v>
      </c>
    </row>
    <row r="96" spans="1:10" x14ac:dyDescent="0.35">
      <c r="A96" t="str">
        <f t="shared" si="1"/>
        <v>2019-2020*Pen-y-bont ar Ogwr</v>
      </c>
      <c r="B96" t="str">
        <f>C96&amp;INDEX(Lookups!$B$2:$D$24,MATCH(MM!D96,Lookups!$B$2:$B$24,0),3)</f>
        <v>2019-2020*Bridgend</v>
      </c>
      <c r="C96" s="62" t="s">
        <v>270</v>
      </c>
      <c r="D96" s="63" t="s">
        <v>68</v>
      </c>
      <c r="E96" s="63">
        <v>9</v>
      </c>
      <c r="F96" s="63">
        <v>10</v>
      </c>
      <c r="G96" s="63">
        <v>216</v>
      </c>
      <c r="H96" s="63">
        <v>142</v>
      </c>
      <c r="I96" s="63">
        <v>90</v>
      </c>
      <c r="J96" s="64">
        <v>0.63380281690140849</v>
      </c>
    </row>
    <row r="97" spans="1:10" x14ac:dyDescent="0.35">
      <c r="A97" t="str">
        <f t="shared" si="1"/>
        <v>2020-2021Pen-y-bont ar Ogwr</v>
      </c>
      <c r="B97" t="str">
        <f>C97&amp;INDEX(Lookups!$B$2:$D$24,MATCH(MM!D97,Lookups!$B$2:$B$24,0),3)</f>
        <v>2020-2021Bridgend</v>
      </c>
      <c r="C97" s="62" t="s">
        <v>271</v>
      </c>
      <c r="D97" s="63" t="s">
        <v>68</v>
      </c>
      <c r="E97" s="63">
        <v>8</v>
      </c>
      <c r="F97" s="63">
        <v>10</v>
      </c>
      <c r="G97" s="63">
        <v>204</v>
      </c>
      <c r="H97" s="63">
        <v>111</v>
      </c>
      <c r="I97" s="63">
        <v>72</v>
      </c>
      <c r="J97" s="64">
        <v>0.64864864864864868</v>
      </c>
    </row>
    <row r="98" spans="1:10" x14ac:dyDescent="0.35">
      <c r="A98" t="str">
        <f t="shared" si="1"/>
        <v>2021-2022Pen-y-bont ar Ogwr</v>
      </c>
      <c r="B98" t="str">
        <f>C98&amp;INDEX(Lookups!$B$2:$D$24,MATCH(MM!D98,Lookups!$B$2:$B$24,0),3)</f>
        <v>2021-2022Bridgend</v>
      </c>
      <c r="C98" s="62" t="s">
        <v>272</v>
      </c>
      <c r="D98" s="63" t="s">
        <v>68</v>
      </c>
      <c r="E98" s="63">
        <v>10</v>
      </c>
      <c r="F98" s="63">
        <v>13</v>
      </c>
      <c r="G98" s="63">
        <v>209</v>
      </c>
      <c r="H98" s="63">
        <v>131</v>
      </c>
      <c r="I98" s="63">
        <v>79</v>
      </c>
      <c r="J98" s="64">
        <v>0.60305343511450382</v>
      </c>
    </row>
    <row r="99" spans="1:10" x14ac:dyDescent="0.35">
      <c r="A99" t="str">
        <f t="shared" si="1"/>
        <v>2022-2023Pen-y-bont ar Ogwr</v>
      </c>
      <c r="B99" t="str">
        <f>C99&amp;INDEX(Lookups!$B$2:$D$24,MATCH(MM!D99,Lookups!$B$2:$B$24,0),3)</f>
        <v>2022-2023Bridgend</v>
      </c>
      <c r="C99" s="65" t="s">
        <v>399</v>
      </c>
      <c r="D99" s="63" t="s">
        <v>68</v>
      </c>
      <c r="E99" s="63">
        <v>10</v>
      </c>
      <c r="F99" s="63">
        <v>13</v>
      </c>
      <c r="G99" s="63">
        <v>173</v>
      </c>
      <c r="H99" s="63">
        <v>79</v>
      </c>
      <c r="I99" s="63">
        <v>35</v>
      </c>
      <c r="J99" s="64">
        <v>0.44303797468354428</v>
      </c>
    </row>
    <row r="100" spans="1:10" x14ac:dyDescent="0.35">
      <c r="A100" t="str">
        <f t="shared" si="1"/>
        <v>2015-16Powys</v>
      </c>
      <c r="B100" t="str">
        <f>C100&amp;INDEX(Lookups!$B$2:$D$24,MATCH(MM!D100,Lookups!$B$2:$B$24,0),3)</f>
        <v>2015-16Powys</v>
      </c>
      <c r="C100" s="66" t="s">
        <v>266</v>
      </c>
      <c r="D100" s="63" t="s">
        <v>77</v>
      </c>
      <c r="E100" s="63">
        <v>20</v>
      </c>
      <c r="F100" s="63">
        <v>26</v>
      </c>
      <c r="G100" s="63">
        <v>459</v>
      </c>
      <c r="H100" s="63">
        <v>206</v>
      </c>
      <c r="I100" s="63">
        <v>153</v>
      </c>
      <c r="J100" s="64">
        <v>0.74271844660194175</v>
      </c>
    </row>
    <row r="101" spans="1:10" x14ac:dyDescent="0.35">
      <c r="A101" t="str">
        <f t="shared" si="1"/>
        <v>2016-17Powys</v>
      </c>
      <c r="B101" t="str">
        <f>C101&amp;INDEX(Lookups!$B$2:$D$24,MATCH(MM!D101,Lookups!$B$2:$B$24,0),3)</f>
        <v>2016-17Powys</v>
      </c>
      <c r="C101" s="66" t="s">
        <v>267</v>
      </c>
      <c r="D101" s="63" t="s">
        <v>77</v>
      </c>
      <c r="E101" s="63">
        <v>20</v>
      </c>
      <c r="F101" s="63">
        <v>25</v>
      </c>
      <c r="G101" s="63">
        <v>491</v>
      </c>
      <c r="H101" s="63">
        <v>163</v>
      </c>
      <c r="I101" s="63">
        <v>108</v>
      </c>
      <c r="J101" s="64">
        <v>0.66257668711656437</v>
      </c>
    </row>
    <row r="102" spans="1:10" x14ac:dyDescent="0.35">
      <c r="A102" t="str">
        <f t="shared" si="1"/>
        <v>2017-18Powys</v>
      </c>
      <c r="B102" t="str">
        <f>C102&amp;INDEX(Lookups!$B$2:$D$24,MATCH(MM!D102,Lookups!$B$2:$B$24,0),3)</f>
        <v>2017-18Powys</v>
      </c>
      <c r="C102" s="62" t="s">
        <v>268</v>
      </c>
      <c r="D102" s="63" t="s">
        <v>77</v>
      </c>
      <c r="E102" s="63">
        <v>18</v>
      </c>
      <c r="F102" s="63">
        <v>27</v>
      </c>
      <c r="G102" s="63">
        <v>546</v>
      </c>
      <c r="H102" s="63">
        <v>252</v>
      </c>
      <c r="I102" s="63">
        <v>197</v>
      </c>
      <c r="J102" s="64">
        <v>0.78174603174603174</v>
      </c>
    </row>
    <row r="103" spans="1:10" x14ac:dyDescent="0.35">
      <c r="A103" t="str">
        <f t="shared" si="1"/>
        <v>2018-19Powys</v>
      </c>
      <c r="B103" t="str">
        <f>C103&amp;INDEX(Lookups!$B$2:$D$24,MATCH(MM!D103,Lookups!$B$2:$B$24,0),3)</f>
        <v>2018-19Powys</v>
      </c>
      <c r="C103" s="62" t="s">
        <v>269</v>
      </c>
      <c r="D103" s="63" t="s">
        <v>77</v>
      </c>
      <c r="E103" s="63">
        <v>19</v>
      </c>
      <c r="F103" s="63">
        <v>27</v>
      </c>
      <c r="G103" s="63">
        <v>614</v>
      </c>
      <c r="H103" s="63">
        <v>251</v>
      </c>
      <c r="I103" s="63">
        <v>213</v>
      </c>
      <c r="J103" s="64">
        <v>0.84860557768924305</v>
      </c>
    </row>
    <row r="104" spans="1:10" x14ac:dyDescent="0.35">
      <c r="A104" t="str">
        <f t="shared" si="1"/>
        <v>2019-2020*Powys</v>
      </c>
      <c r="B104" t="str">
        <f>C104&amp;INDEX(Lookups!$B$2:$D$24,MATCH(MM!D104,Lookups!$B$2:$B$24,0),3)</f>
        <v>2019-2020*Powys</v>
      </c>
      <c r="C104" s="62" t="s">
        <v>270</v>
      </c>
      <c r="D104" s="63" t="s">
        <v>77</v>
      </c>
      <c r="E104" s="63">
        <v>20</v>
      </c>
      <c r="F104" s="63">
        <v>24</v>
      </c>
      <c r="G104" s="63">
        <v>542</v>
      </c>
      <c r="H104" s="63">
        <v>277</v>
      </c>
      <c r="I104" s="63">
        <v>215</v>
      </c>
      <c r="J104" s="64">
        <v>0.776173285198556</v>
      </c>
    </row>
    <row r="105" spans="1:10" x14ac:dyDescent="0.35">
      <c r="A105" t="str">
        <f t="shared" si="1"/>
        <v>2020-2021Powys</v>
      </c>
      <c r="B105" t="str">
        <f>C105&amp;INDEX(Lookups!$B$2:$D$24,MATCH(MM!D105,Lookups!$B$2:$B$24,0),3)</f>
        <v>2020-2021Powys</v>
      </c>
      <c r="C105" s="62" t="s">
        <v>271</v>
      </c>
      <c r="D105" s="63" t="s">
        <v>77</v>
      </c>
      <c r="E105" s="63">
        <v>20</v>
      </c>
      <c r="F105" s="63">
        <v>23</v>
      </c>
      <c r="G105" s="63">
        <v>591</v>
      </c>
      <c r="H105" s="63">
        <v>291</v>
      </c>
      <c r="I105" s="63">
        <v>238</v>
      </c>
      <c r="J105" s="64">
        <v>0.81786941580756012</v>
      </c>
    </row>
    <row r="106" spans="1:10" x14ac:dyDescent="0.35">
      <c r="A106" t="str">
        <f t="shared" si="1"/>
        <v>2021-2022Powys</v>
      </c>
      <c r="B106" t="str">
        <f>C106&amp;INDEX(Lookups!$B$2:$D$24,MATCH(MM!D106,Lookups!$B$2:$B$24,0),3)</f>
        <v>2021-2022Powys</v>
      </c>
      <c r="C106" s="65" t="s">
        <v>272</v>
      </c>
      <c r="D106" s="63" t="s">
        <v>77</v>
      </c>
      <c r="E106" s="63">
        <v>21</v>
      </c>
      <c r="F106" s="63">
        <v>25</v>
      </c>
      <c r="G106" s="63">
        <v>593</v>
      </c>
      <c r="H106" s="63">
        <v>280</v>
      </c>
      <c r="I106" s="63">
        <v>224</v>
      </c>
      <c r="J106" s="64">
        <v>0.8</v>
      </c>
    </row>
    <row r="107" spans="1:10" x14ac:dyDescent="0.35">
      <c r="A107" t="str">
        <f t="shared" si="1"/>
        <v>2022-2023Powys</v>
      </c>
      <c r="B107" t="str">
        <f>C107&amp;INDEX(Lookups!$B$2:$D$24,MATCH(MM!D107,Lookups!$B$2:$B$24,0),3)</f>
        <v>2022-2023Powys</v>
      </c>
      <c r="C107" s="66" t="s">
        <v>399</v>
      </c>
      <c r="D107" s="63" t="s">
        <v>77</v>
      </c>
      <c r="E107" s="63">
        <v>21</v>
      </c>
      <c r="F107" s="63">
        <v>25</v>
      </c>
      <c r="G107" s="63">
        <v>569</v>
      </c>
      <c r="H107" s="63">
        <v>285</v>
      </c>
      <c r="I107" s="63">
        <v>246</v>
      </c>
      <c r="J107" s="64">
        <v>0.86315789473684212</v>
      </c>
    </row>
    <row r="108" spans="1:10" x14ac:dyDescent="0.35">
      <c r="A108" t="str">
        <f t="shared" si="1"/>
        <v>2015-16Rhondda Cynon Taf</v>
      </c>
      <c r="B108" t="str">
        <f>C108&amp;INDEX(Lookups!$B$2:$D$24,MATCH(MM!D108,Lookups!$B$2:$B$24,0),3)</f>
        <v>2015-16Rhondda Cynon Taf</v>
      </c>
      <c r="C108" s="66" t="s">
        <v>266</v>
      </c>
      <c r="D108" s="63" t="s">
        <v>71</v>
      </c>
      <c r="E108" s="63">
        <v>22</v>
      </c>
      <c r="F108" s="63">
        <v>25</v>
      </c>
      <c r="G108" s="63">
        <v>716</v>
      </c>
      <c r="H108" s="63">
        <v>432</v>
      </c>
      <c r="I108" s="63">
        <v>284</v>
      </c>
      <c r="J108" s="64">
        <v>0.65740740740740744</v>
      </c>
    </row>
    <row r="109" spans="1:10" x14ac:dyDescent="0.35">
      <c r="A109" t="str">
        <f t="shared" si="1"/>
        <v>2016-17Rhondda Cynon Taf</v>
      </c>
      <c r="B109" t="str">
        <f>C109&amp;INDEX(Lookups!$B$2:$D$24,MATCH(MM!D109,Lookups!$B$2:$B$24,0),3)</f>
        <v>2016-17Rhondda Cynon Taf</v>
      </c>
      <c r="C109" s="62" t="s">
        <v>267</v>
      </c>
      <c r="D109" s="63" t="s">
        <v>71</v>
      </c>
      <c r="E109" s="63">
        <v>24</v>
      </c>
      <c r="F109" s="63">
        <v>27</v>
      </c>
      <c r="G109" s="63">
        <v>813</v>
      </c>
      <c r="H109" s="63">
        <v>418</v>
      </c>
      <c r="I109" s="63">
        <v>288</v>
      </c>
      <c r="J109" s="64">
        <v>0.68899521531100483</v>
      </c>
    </row>
    <row r="110" spans="1:10" x14ac:dyDescent="0.35">
      <c r="A110" t="str">
        <f t="shared" si="1"/>
        <v>2017-18Rhondda Cynon Taf</v>
      </c>
      <c r="B110" t="str">
        <f>C110&amp;INDEX(Lookups!$B$2:$D$24,MATCH(MM!D110,Lookups!$B$2:$B$24,0),3)</f>
        <v>2017-18Rhondda Cynon Taf</v>
      </c>
      <c r="C110" s="62" t="s">
        <v>268</v>
      </c>
      <c r="D110" s="63" t="s">
        <v>71</v>
      </c>
      <c r="E110" s="63">
        <v>25</v>
      </c>
      <c r="F110" s="63">
        <v>25</v>
      </c>
      <c r="G110" s="63">
        <v>804</v>
      </c>
      <c r="H110" s="63">
        <v>469</v>
      </c>
      <c r="I110" s="63">
        <v>319</v>
      </c>
      <c r="J110" s="64">
        <v>0.6801705756929638</v>
      </c>
    </row>
    <row r="111" spans="1:10" x14ac:dyDescent="0.35">
      <c r="A111" t="str">
        <f t="shared" si="1"/>
        <v>2018-19Rhondda Cynon Taf</v>
      </c>
      <c r="B111" t="str">
        <f>C111&amp;INDEX(Lookups!$B$2:$D$24,MATCH(MM!D111,Lookups!$B$2:$B$24,0),3)</f>
        <v>2018-19Rhondda Cynon Taf</v>
      </c>
      <c r="C111" s="62" t="s">
        <v>269</v>
      </c>
      <c r="D111" s="63" t="s">
        <v>71</v>
      </c>
      <c r="E111" s="63">
        <v>23</v>
      </c>
      <c r="F111" s="63">
        <v>25</v>
      </c>
      <c r="G111" s="63">
        <v>860</v>
      </c>
      <c r="H111" s="63">
        <v>509</v>
      </c>
      <c r="I111" s="63">
        <v>359</v>
      </c>
      <c r="J111" s="64">
        <v>0.7053045186640472</v>
      </c>
    </row>
    <row r="112" spans="1:10" x14ac:dyDescent="0.35">
      <c r="A112" t="str">
        <f t="shared" si="1"/>
        <v>2019-2020*Rhondda Cynon Taf</v>
      </c>
      <c r="B112" t="str">
        <f>C112&amp;INDEX(Lookups!$B$2:$D$24,MATCH(MM!D112,Lookups!$B$2:$B$24,0),3)</f>
        <v>2019-2020*Rhondda Cynon Taf</v>
      </c>
      <c r="C112" s="62" t="s">
        <v>270</v>
      </c>
      <c r="D112" s="63" t="s">
        <v>71</v>
      </c>
      <c r="E112" s="63">
        <v>19</v>
      </c>
      <c r="F112" s="63">
        <v>20</v>
      </c>
      <c r="G112" s="63">
        <v>669</v>
      </c>
      <c r="H112" s="63">
        <v>476</v>
      </c>
      <c r="I112" s="63">
        <v>343</v>
      </c>
      <c r="J112" s="64">
        <v>0.72058823529411764</v>
      </c>
    </row>
    <row r="113" spans="1:10" x14ac:dyDescent="0.35">
      <c r="A113" t="str">
        <f t="shared" si="1"/>
        <v>2020-2021Rhondda Cynon Taf</v>
      </c>
      <c r="B113" t="str">
        <f>C113&amp;INDEX(Lookups!$B$2:$D$24,MATCH(MM!D113,Lookups!$B$2:$B$24,0),3)</f>
        <v>2020-2021Rhondda Cynon Taf</v>
      </c>
      <c r="C113" s="65" t="s">
        <v>271</v>
      </c>
      <c r="D113" s="63" t="s">
        <v>71</v>
      </c>
      <c r="E113" s="63">
        <v>20</v>
      </c>
      <c r="F113" s="63">
        <v>21</v>
      </c>
      <c r="G113" s="63">
        <v>731</v>
      </c>
      <c r="H113" s="63">
        <v>431</v>
      </c>
      <c r="I113" s="63">
        <v>316</v>
      </c>
      <c r="J113" s="64">
        <v>0.73317865429234341</v>
      </c>
    </row>
    <row r="114" spans="1:10" x14ac:dyDescent="0.35">
      <c r="A114" t="str">
        <f t="shared" si="1"/>
        <v>2021-2022Rhondda Cynon Taf</v>
      </c>
      <c r="B114" t="str">
        <f>C114&amp;INDEX(Lookups!$B$2:$D$24,MATCH(MM!D114,Lookups!$B$2:$B$24,0),3)</f>
        <v>2021-2022Rhondda Cynon Taf</v>
      </c>
      <c r="C114" s="66" t="s">
        <v>272</v>
      </c>
      <c r="D114" s="63" t="s">
        <v>71</v>
      </c>
      <c r="E114" s="63">
        <v>23</v>
      </c>
      <c r="F114" s="63">
        <v>25</v>
      </c>
      <c r="G114" s="63">
        <v>800</v>
      </c>
      <c r="H114" s="63">
        <v>493</v>
      </c>
      <c r="I114" s="63">
        <v>337</v>
      </c>
      <c r="J114" s="64">
        <v>0.68356997971602429</v>
      </c>
    </row>
    <row r="115" spans="1:10" x14ac:dyDescent="0.35">
      <c r="A115" t="str">
        <f t="shared" si="1"/>
        <v>2022-2023Rhondda Cynon Taf</v>
      </c>
      <c r="B115" t="str">
        <f>C115&amp;INDEX(Lookups!$B$2:$D$24,MATCH(MM!D115,Lookups!$B$2:$B$24,0),3)</f>
        <v>2022-2023Rhondda Cynon Taf</v>
      </c>
      <c r="C115" s="66" t="s">
        <v>399</v>
      </c>
      <c r="D115" s="63" t="s">
        <v>71</v>
      </c>
      <c r="E115" s="63">
        <v>23</v>
      </c>
      <c r="F115" s="63">
        <v>25</v>
      </c>
      <c r="G115" s="63">
        <v>838</v>
      </c>
      <c r="H115" s="63">
        <v>538</v>
      </c>
      <c r="I115" s="63">
        <v>354</v>
      </c>
      <c r="J115" s="64">
        <v>0.65799256505576209</v>
      </c>
    </row>
    <row r="116" spans="1:10" x14ac:dyDescent="0.35">
      <c r="A116" t="str">
        <f t="shared" si="1"/>
        <v>2015-16Sir Benfro</v>
      </c>
      <c r="B116" t="str">
        <f>C116&amp;INDEX(Lookups!$B$2:$D$24,MATCH(MM!D116,Lookups!$B$2:$B$24,0),3)</f>
        <v>2015-16Pembrokeshire</v>
      </c>
      <c r="C116" s="62" t="s">
        <v>266</v>
      </c>
      <c r="D116" s="63" t="s">
        <v>64</v>
      </c>
      <c r="E116" s="63">
        <v>13</v>
      </c>
      <c r="F116" s="63">
        <v>13</v>
      </c>
      <c r="G116" s="63">
        <v>309</v>
      </c>
      <c r="H116" s="63">
        <v>155</v>
      </c>
      <c r="I116" s="63">
        <v>134</v>
      </c>
      <c r="J116" s="64">
        <v>0.86451612903225805</v>
      </c>
    </row>
    <row r="117" spans="1:10" x14ac:dyDescent="0.35">
      <c r="A117" t="str">
        <f t="shared" si="1"/>
        <v>2016-17Sir Benfro</v>
      </c>
      <c r="B117" t="str">
        <f>C117&amp;INDEX(Lookups!$B$2:$D$24,MATCH(MM!D117,Lookups!$B$2:$B$24,0),3)</f>
        <v>2016-17Pembrokeshire</v>
      </c>
      <c r="C117" s="62" t="s">
        <v>267</v>
      </c>
      <c r="D117" s="63" t="s">
        <v>64</v>
      </c>
      <c r="E117" s="63">
        <v>13</v>
      </c>
      <c r="F117" s="63">
        <v>13</v>
      </c>
      <c r="G117" s="63">
        <v>338</v>
      </c>
      <c r="H117" s="63">
        <v>156</v>
      </c>
      <c r="I117" s="63">
        <v>124</v>
      </c>
      <c r="J117" s="64">
        <v>0.79487179487179482</v>
      </c>
    </row>
    <row r="118" spans="1:10" x14ac:dyDescent="0.35">
      <c r="A118" t="str">
        <f t="shared" si="1"/>
        <v>2017-18Sir Benfro</v>
      </c>
      <c r="B118" t="str">
        <f>C118&amp;INDEX(Lookups!$B$2:$D$24,MATCH(MM!D118,Lookups!$B$2:$B$24,0),3)</f>
        <v>2017-18Pembrokeshire</v>
      </c>
      <c r="C118" s="62" t="s">
        <v>268</v>
      </c>
      <c r="D118" s="63" t="s">
        <v>64</v>
      </c>
      <c r="E118" s="63">
        <v>14</v>
      </c>
      <c r="F118" s="63">
        <v>16</v>
      </c>
      <c r="G118" s="63">
        <v>393</v>
      </c>
      <c r="H118" s="63">
        <v>176</v>
      </c>
      <c r="I118" s="63">
        <v>152</v>
      </c>
      <c r="J118" s="64">
        <v>0.86363636363636365</v>
      </c>
    </row>
    <row r="119" spans="1:10" x14ac:dyDescent="0.35">
      <c r="A119" t="str">
        <f t="shared" si="1"/>
        <v>2018-19Sir Benfro</v>
      </c>
      <c r="B119" t="str">
        <f>C119&amp;INDEX(Lookups!$B$2:$D$24,MATCH(MM!D119,Lookups!$B$2:$B$24,0),3)</f>
        <v>2018-19Pembrokeshire</v>
      </c>
      <c r="C119" s="62" t="s">
        <v>269</v>
      </c>
      <c r="D119" s="63" t="s">
        <v>64</v>
      </c>
      <c r="E119" s="63">
        <v>13</v>
      </c>
      <c r="F119" s="63">
        <v>15</v>
      </c>
      <c r="G119" s="63">
        <v>401</v>
      </c>
      <c r="H119" s="63">
        <v>181</v>
      </c>
      <c r="I119" s="63">
        <v>162</v>
      </c>
      <c r="J119" s="64">
        <v>0.89502762430939231</v>
      </c>
    </row>
    <row r="120" spans="1:10" x14ac:dyDescent="0.35">
      <c r="A120" t="str">
        <f t="shared" si="1"/>
        <v>2019-2020*Sir Benfro</v>
      </c>
      <c r="B120" t="str">
        <f>C120&amp;INDEX(Lookups!$B$2:$D$24,MATCH(MM!D120,Lookups!$B$2:$B$24,0),3)</f>
        <v>2019-2020*Pembrokeshire</v>
      </c>
      <c r="C120" s="65" t="s">
        <v>270</v>
      </c>
      <c r="D120" s="63" t="s">
        <v>64</v>
      </c>
      <c r="E120" s="63">
        <v>13</v>
      </c>
      <c r="F120" s="63">
        <v>15</v>
      </c>
      <c r="G120" s="63">
        <v>372</v>
      </c>
      <c r="H120" s="63">
        <v>204</v>
      </c>
      <c r="I120" s="63">
        <v>177</v>
      </c>
      <c r="J120" s="64">
        <v>0.86764705882352944</v>
      </c>
    </row>
    <row r="121" spans="1:10" x14ac:dyDescent="0.35">
      <c r="A121" t="str">
        <f t="shared" si="1"/>
        <v>2020-2021Sir Benfro</v>
      </c>
      <c r="B121" t="str">
        <f>C121&amp;INDEX(Lookups!$B$2:$D$24,MATCH(MM!D121,Lookups!$B$2:$B$24,0),3)</f>
        <v>2020-2021Pembrokeshire</v>
      </c>
      <c r="C121" s="66" t="s">
        <v>271</v>
      </c>
      <c r="D121" s="63" t="s">
        <v>64</v>
      </c>
      <c r="E121" s="63">
        <v>14</v>
      </c>
      <c r="F121" s="63">
        <v>17</v>
      </c>
      <c r="G121" s="63">
        <v>390</v>
      </c>
      <c r="H121" s="63">
        <v>167</v>
      </c>
      <c r="I121" s="63">
        <v>152</v>
      </c>
      <c r="J121" s="64">
        <v>0.91017964071856283</v>
      </c>
    </row>
    <row r="122" spans="1:10" x14ac:dyDescent="0.35">
      <c r="A122" t="str">
        <f t="shared" si="1"/>
        <v>2021-2022Sir Benfro</v>
      </c>
      <c r="B122" t="str">
        <f>C122&amp;INDEX(Lookups!$B$2:$D$24,MATCH(MM!D122,Lookups!$B$2:$B$24,0),3)</f>
        <v>2021-2022Pembrokeshire</v>
      </c>
      <c r="C122" s="66" t="s">
        <v>272</v>
      </c>
      <c r="D122" s="63" t="s">
        <v>64</v>
      </c>
      <c r="E122" s="63">
        <v>14</v>
      </c>
      <c r="F122" s="63">
        <v>15</v>
      </c>
      <c r="G122" s="63">
        <v>431</v>
      </c>
      <c r="H122" s="63">
        <v>198</v>
      </c>
      <c r="I122" s="63">
        <v>180</v>
      </c>
      <c r="J122" s="64">
        <v>0.90909090909090906</v>
      </c>
    </row>
    <row r="123" spans="1:10" x14ac:dyDescent="0.35">
      <c r="A123" t="str">
        <f t="shared" si="1"/>
        <v>2022-2023Sir Benfro</v>
      </c>
      <c r="B123" t="str">
        <f>C123&amp;INDEX(Lookups!$B$2:$D$24,MATCH(MM!D123,Lookups!$B$2:$B$24,0),3)</f>
        <v>2022-2023Pembrokeshire</v>
      </c>
      <c r="C123" s="62" t="s">
        <v>399</v>
      </c>
      <c r="D123" s="63" t="s">
        <v>64</v>
      </c>
      <c r="E123" s="63">
        <v>14</v>
      </c>
      <c r="F123" s="63">
        <v>15</v>
      </c>
      <c r="G123" s="63">
        <v>416</v>
      </c>
      <c r="H123" s="63">
        <v>139</v>
      </c>
      <c r="I123" s="63">
        <v>126</v>
      </c>
      <c r="J123" s="64">
        <v>0.90647482014388492</v>
      </c>
    </row>
    <row r="124" spans="1:10" x14ac:dyDescent="0.35">
      <c r="A124" t="str">
        <f t="shared" si="1"/>
        <v>2015-16Sir Ddinbych</v>
      </c>
      <c r="B124" t="str">
        <f>C124&amp;INDEX(Lookups!$B$2:$D$24,MATCH(MM!D124,Lookups!$B$2:$B$24,0),3)</f>
        <v>2015-16Denbighshire</v>
      </c>
      <c r="C124" s="62" t="s">
        <v>266</v>
      </c>
      <c r="D124" s="63" t="s">
        <v>60</v>
      </c>
      <c r="E124" s="63">
        <v>16</v>
      </c>
      <c r="F124" s="63">
        <v>17</v>
      </c>
      <c r="G124" s="63">
        <v>474</v>
      </c>
      <c r="H124" s="63">
        <v>350</v>
      </c>
      <c r="I124" s="63">
        <v>323</v>
      </c>
      <c r="J124" s="64">
        <v>0.92285714285714282</v>
      </c>
    </row>
    <row r="125" spans="1:10" x14ac:dyDescent="0.35">
      <c r="A125" t="str">
        <f t="shared" si="1"/>
        <v>2016-17Sir Ddinbych</v>
      </c>
      <c r="B125" t="str">
        <f>C125&amp;INDEX(Lookups!$B$2:$D$24,MATCH(MM!D125,Lookups!$B$2:$B$24,0),3)</f>
        <v>2016-17Denbighshire</v>
      </c>
      <c r="C125" s="62" t="s">
        <v>267</v>
      </c>
      <c r="D125" s="63" t="s">
        <v>60</v>
      </c>
      <c r="E125" s="63">
        <v>16</v>
      </c>
      <c r="F125" s="63">
        <v>17</v>
      </c>
      <c r="G125" s="63">
        <v>548</v>
      </c>
      <c r="H125" s="63">
        <v>436</v>
      </c>
      <c r="I125" s="63">
        <v>403</v>
      </c>
      <c r="J125" s="64">
        <v>0.92431192660550454</v>
      </c>
    </row>
    <row r="126" spans="1:10" x14ac:dyDescent="0.35">
      <c r="A126" t="str">
        <f t="shared" si="1"/>
        <v>2017-18Sir Ddinbych</v>
      </c>
      <c r="B126" t="str">
        <f>C126&amp;INDEX(Lookups!$B$2:$D$24,MATCH(MM!D126,Lookups!$B$2:$B$24,0),3)</f>
        <v>2017-18Denbighshire</v>
      </c>
      <c r="C126" s="62" t="s">
        <v>268</v>
      </c>
      <c r="D126" s="63" t="s">
        <v>60</v>
      </c>
      <c r="E126" s="63">
        <v>17</v>
      </c>
      <c r="F126" s="63">
        <v>18</v>
      </c>
      <c r="G126" s="63">
        <v>513</v>
      </c>
      <c r="H126" s="63">
        <v>386</v>
      </c>
      <c r="I126" s="63">
        <v>365</v>
      </c>
      <c r="J126" s="64">
        <v>0.94559585492227982</v>
      </c>
    </row>
    <row r="127" spans="1:10" x14ac:dyDescent="0.35">
      <c r="A127" t="str">
        <f t="shared" si="1"/>
        <v>2018-19Sir Ddinbych</v>
      </c>
      <c r="B127" t="str">
        <f>C127&amp;INDEX(Lookups!$B$2:$D$24,MATCH(MM!D127,Lookups!$B$2:$B$24,0),3)</f>
        <v>2018-19Denbighshire</v>
      </c>
      <c r="C127" s="65" t="s">
        <v>269</v>
      </c>
      <c r="D127" s="63" t="s">
        <v>60</v>
      </c>
      <c r="E127" s="63">
        <v>17</v>
      </c>
      <c r="F127" s="63">
        <v>18</v>
      </c>
      <c r="G127" s="63">
        <v>506</v>
      </c>
      <c r="H127" s="63">
        <v>383</v>
      </c>
      <c r="I127" s="63">
        <v>358</v>
      </c>
      <c r="J127" s="64">
        <v>0.93472584856396868</v>
      </c>
    </row>
    <row r="128" spans="1:10" x14ac:dyDescent="0.35">
      <c r="A128" t="str">
        <f t="shared" si="1"/>
        <v>2019-2020*Sir Ddinbych</v>
      </c>
      <c r="B128" t="str">
        <f>C128&amp;INDEX(Lookups!$B$2:$D$24,MATCH(MM!D128,Lookups!$B$2:$B$24,0),3)</f>
        <v>2019-2020*Denbighshire</v>
      </c>
      <c r="C128" s="66" t="s">
        <v>270</v>
      </c>
      <c r="D128" s="63" t="s">
        <v>60</v>
      </c>
      <c r="E128" s="63">
        <v>19</v>
      </c>
      <c r="F128" s="63">
        <v>19</v>
      </c>
      <c r="G128" s="63">
        <v>424</v>
      </c>
      <c r="H128" s="63">
        <v>321</v>
      </c>
      <c r="I128" s="63">
        <v>301</v>
      </c>
      <c r="J128" s="64">
        <v>0.93769470404984423</v>
      </c>
    </row>
    <row r="129" spans="1:10" x14ac:dyDescent="0.35">
      <c r="A129" t="str">
        <f t="shared" si="1"/>
        <v>2020-2021Sir Ddinbych</v>
      </c>
      <c r="B129" t="str">
        <f>C129&amp;INDEX(Lookups!$B$2:$D$24,MATCH(MM!D129,Lookups!$B$2:$B$24,0),3)</f>
        <v>2020-2021Denbighshire</v>
      </c>
      <c r="C129" s="66" t="s">
        <v>271</v>
      </c>
      <c r="D129" s="63" t="s">
        <v>60</v>
      </c>
      <c r="E129" s="63">
        <v>18</v>
      </c>
      <c r="F129" s="63">
        <v>18</v>
      </c>
      <c r="G129" s="63">
        <v>493</v>
      </c>
      <c r="H129" s="63">
        <v>262</v>
      </c>
      <c r="I129" s="63">
        <v>239</v>
      </c>
      <c r="J129" s="64">
        <v>0.91221374045801529</v>
      </c>
    </row>
    <row r="130" spans="1:10" x14ac:dyDescent="0.35">
      <c r="A130" t="str">
        <f t="shared" si="1"/>
        <v>2021-2022Sir Ddinbych</v>
      </c>
      <c r="B130" t="str">
        <f>C130&amp;INDEX(Lookups!$B$2:$D$24,MATCH(MM!D130,Lookups!$B$2:$B$24,0),3)</f>
        <v>2021-2022Denbighshire</v>
      </c>
      <c r="C130" s="62" t="s">
        <v>272</v>
      </c>
      <c r="D130" s="63" t="s">
        <v>60</v>
      </c>
      <c r="E130" s="63">
        <v>18</v>
      </c>
      <c r="F130" s="63">
        <v>18</v>
      </c>
      <c r="G130" s="63">
        <v>518</v>
      </c>
      <c r="H130" s="63">
        <v>274</v>
      </c>
      <c r="I130" s="63">
        <v>262</v>
      </c>
      <c r="J130" s="64">
        <v>0.95620437956204385</v>
      </c>
    </row>
    <row r="131" spans="1:10" x14ac:dyDescent="0.35">
      <c r="A131" t="str">
        <f t="shared" si="1"/>
        <v>2022-2023Sir Ddinbych</v>
      </c>
      <c r="B131" t="str">
        <f>C131&amp;INDEX(Lookups!$B$2:$D$24,MATCH(MM!D131,Lookups!$B$2:$B$24,0),3)</f>
        <v>2022-2023Denbighshire</v>
      </c>
      <c r="C131" s="62" t="s">
        <v>399</v>
      </c>
      <c r="D131" s="63" t="s">
        <v>60</v>
      </c>
      <c r="E131" s="63">
        <v>19</v>
      </c>
      <c r="F131" s="63">
        <v>19</v>
      </c>
      <c r="G131" s="63">
        <v>566</v>
      </c>
      <c r="H131" s="63">
        <v>291</v>
      </c>
      <c r="I131" s="63">
        <v>280</v>
      </c>
      <c r="J131" s="64">
        <v>0.96219931271477666</v>
      </c>
    </row>
    <row r="132" spans="1:10" x14ac:dyDescent="0.35">
      <c r="A132" t="str">
        <f t="shared" ref="A132:A187" si="2">_xlfn.CONCAT(C132,D132)</f>
        <v>2015-16Sir Fynwy</v>
      </c>
      <c r="B132" t="str">
        <f>C132&amp;INDEX(Lookups!$B$2:$D$24,MATCH(MM!D132,Lookups!$B$2:$B$24,0),3)</f>
        <v>2015-16Monmouthshire</v>
      </c>
      <c r="C132" s="62" t="s">
        <v>266</v>
      </c>
      <c r="D132" s="63" t="s">
        <v>75</v>
      </c>
      <c r="E132" s="63">
        <v>1</v>
      </c>
      <c r="F132" s="63">
        <v>1</v>
      </c>
      <c r="G132" s="63">
        <v>84</v>
      </c>
      <c r="H132" s="63">
        <v>37</v>
      </c>
      <c r="I132" s="63">
        <v>35</v>
      </c>
      <c r="J132" s="64">
        <v>0.94594594594594594</v>
      </c>
    </row>
    <row r="133" spans="1:10" x14ac:dyDescent="0.35">
      <c r="A133" t="str">
        <f t="shared" si="2"/>
        <v>2016-17Sir Fynwy</v>
      </c>
      <c r="B133" t="str">
        <f>C133&amp;INDEX(Lookups!$B$2:$D$24,MATCH(MM!D133,Lookups!$B$2:$B$24,0),3)</f>
        <v>2016-17Monmouthshire</v>
      </c>
      <c r="C133" s="62" t="s">
        <v>267</v>
      </c>
      <c r="D133" s="63" t="s">
        <v>75</v>
      </c>
      <c r="E133" s="63">
        <v>1</v>
      </c>
      <c r="F133" s="63">
        <v>1</v>
      </c>
      <c r="G133" s="63">
        <v>41</v>
      </c>
      <c r="H133" s="63">
        <v>14</v>
      </c>
      <c r="I133" s="63">
        <v>13</v>
      </c>
      <c r="J133" s="64">
        <v>0.9285714285714286</v>
      </c>
    </row>
    <row r="134" spans="1:10" x14ac:dyDescent="0.35">
      <c r="A134" t="str">
        <f t="shared" si="2"/>
        <v>2017-18Sir Fynwy</v>
      </c>
      <c r="B134" t="str">
        <f>C134&amp;INDEX(Lookups!$B$2:$D$24,MATCH(MM!D134,Lookups!$B$2:$B$24,0),3)</f>
        <v>2017-18Monmouthshire</v>
      </c>
      <c r="C134" s="65" t="s">
        <v>268</v>
      </c>
      <c r="D134" s="63" t="s">
        <v>75</v>
      </c>
      <c r="E134" s="63">
        <v>2</v>
      </c>
      <c r="F134" s="63">
        <v>2</v>
      </c>
      <c r="G134" s="63">
        <v>63</v>
      </c>
      <c r="H134" s="63">
        <v>31</v>
      </c>
      <c r="I134" s="63">
        <v>28</v>
      </c>
      <c r="J134" s="64">
        <v>0.90322580645161288</v>
      </c>
    </row>
    <row r="135" spans="1:10" x14ac:dyDescent="0.35">
      <c r="A135" t="str">
        <f t="shared" si="2"/>
        <v>2018-19Sir Fynwy</v>
      </c>
      <c r="B135" t="str">
        <f>C135&amp;INDEX(Lookups!$B$2:$D$24,MATCH(MM!D135,Lookups!$B$2:$B$24,0),3)</f>
        <v>2018-19Monmouthshire</v>
      </c>
      <c r="C135" s="66" t="s">
        <v>269</v>
      </c>
      <c r="D135" s="63" t="s">
        <v>75</v>
      </c>
      <c r="E135" s="63">
        <v>3</v>
      </c>
      <c r="F135" s="63">
        <v>4</v>
      </c>
      <c r="G135" s="63">
        <v>70</v>
      </c>
      <c r="H135" s="63">
        <v>32</v>
      </c>
      <c r="I135" s="63">
        <v>28</v>
      </c>
      <c r="J135" s="64">
        <v>0.875</v>
      </c>
    </row>
    <row r="136" spans="1:10" x14ac:dyDescent="0.35">
      <c r="A136" t="str">
        <f t="shared" si="2"/>
        <v>2019-2020*Sir Fynwy</v>
      </c>
      <c r="B136" t="str">
        <f>C136&amp;INDEX(Lookups!$B$2:$D$24,MATCH(MM!D136,Lookups!$B$2:$B$24,0),3)</f>
        <v>2019-2020*Monmouthshire</v>
      </c>
      <c r="C136" s="66" t="s">
        <v>270</v>
      </c>
      <c r="D136" s="63" t="s">
        <v>75</v>
      </c>
      <c r="E136" s="63">
        <v>3</v>
      </c>
      <c r="F136" s="63">
        <v>4</v>
      </c>
      <c r="G136" s="63">
        <v>65</v>
      </c>
      <c r="H136" s="63">
        <v>10</v>
      </c>
      <c r="I136" s="63">
        <v>8</v>
      </c>
      <c r="J136" s="64">
        <v>0.8</v>
      </c>
    </row>
    <row r="137" spans="1:10" x14ac:dyDescent="0.35">
      <c r="A137" t="str">
        <f t="shared" si="2"/>
        <v>2020-2021Sir Fynwy</v>
      </c>
      <c r="B137" t="str">
        <f>C137&amp;INDEX(Lookups!$B$2:$D$24,MATCH(MM!D137,Lookups!$B$2:$B$24,0),3)</f>
        <v>2020-2021Monmouthshire</v>
      </c>
      <c r="C137" s="62" t="s">
        <v>271</v>
      </c>
      <c r="D137" s="63" t="s">
        <v>75</v>
      </c>
      <c r="E137" s="63">
        <v>4</v>
      </c>
      <c r="F137" s="63">
        <v>5</v>
      </c>
      <c r="G137" s="63">
        <v>92</v>
      </c>
      <c r="H137" s="63">
        <v>41</v>
      </c>
      <c r="I137" s="63">
        <v>37</v>
      </c>
      <c r="J137" s="64">
        <v>0.90243902439024393</v>
      </c>
    </row>
    <row r="138" spans="1:10" x14ac:dyDescent="0.35">
      <c r="A138" t="str">
        <f t="shared" si="2"/>
        <v>2021-2022Sir Fynwy</v>
      </c>
      <c r="B138" t="str">
        <f>C138&amp;INDEX(Lookups!$B$2:$D$24,MATCH(MM!D138,Lookups!$B$2:$B$24,0),3)</f>
        <v>2021-2022Monmouthshire</v>
      </c>
      <c r="C138" s="62" t="s">
        <v>272</v>
      </c>
      <c r="D138" s="63" t="s">
        <v>75</v>
      </c>
      <c r="E138" s="63">
        <v>3</v>
      </c>
      <c r="F138" s="63">
        <v>3</v>
      </c>
      <c r="G138" s="63">
        <v>98</v>
      </c>
      <c r="H138" s="63">
        <v>28</v>
      </c>
      <c r="I138" s="63">
        <v>23</v>
      </c>
      <c r="J138" s="64">
        <v>0.8214285714285714</v>
      </c>
    </row>
    <row r="139" spans="1:10" x14ac:dyDescent="0.35">
      <c r="A139" t="str">
        <f t="shared" si="2"/>
        <v>2022-2023Sir Fynwy</v>
      </c>
      <c r="B139" t="str">
        <f>C139&amp;INDEX(Lookups!$B$2:$D$24,MATCH(MM!D139,Lookups!$B$2:$B$24,0),3)</f>
        <v>2022-2023Monmouthshire</v>
      </c>
      <c r="C139" s="62" t="s">
        <v>399</v>
      </c>
      <c r="D139" s="63" t="s">
        <v>75</v>
      </c>
      <c r="E139" s="63">
        <v>3</v>
      </c>
      <c r="F139" s="63">
        <v>3</v>
      </c>
      <c r="G139" s="63">
        <v>119</v>
      </c>
      <c r="H139" s="63">
        <v>50</v>
      </c>
      <c r="I139" s="63">
        <v>37</v>
      </c>
      <c r="J139" s="64">
        <v>0.74</v>
      </c>
    </row>
    <row r="140" spans="1:10" x14ac:dyDescent="0.35">
      <c r="A140" t="str">
        <f t="shared" si="2"/>
        <v>2015-16Sir Gaerfyrddin</v>
      </c>
      <c r="B140" t="str">
        <f>C140&amp;INDEX(Lookups!$B$2:$D$24,MATCH(MM!D140,Lookups!$B$2:$B$24,0),3)</f>
        <v>2015-16Carmarthenshire</v>
      </c>
      <c r="C140" s="62" t="s">
        <v>266</v>
      </c>
      <c r="D140" s="63" t="s">
        <v>65</v>
      </c>
      <c r="E140" s="63">
        <v>50</v>
      </c>
      <c r="F140" s="63">
        <v>57</v>
      </c>
      <c r="G140" s="63">
        <v>1634</v>
      </c>
      <c r="H140" s="63">
        <v>722</v>
      </c>
      <c r="I140" s="63">
        <v>630</v>
      </c>
      <c r="J140" s="64">
        <v>0.87257617728531855</v>
      </c>
    </row>
    <row r="141" spans="1:10" x14ac:dyDescent="0.35">
      <c r="A141" t="str">
        <f t="shared" si="2"/>
        <v>2016-17Sir Gaerfyrddin</v>
      </c>
      <c r="B141" t="str">
        <f>C141&amp;INDEX(Lookups!$B$2:$D$24,MATCH(MM!D141,Lookups!$B$2:$B$24,0),3)</f>
        <v>2016-17Carmarthenshire</v>
      </c>
      <c r="C141" s="65" t="s">
        <v>267</v>
      </c>
      <c r="D141" s="63" t="s">
        <v>65</v>
      </c>
      <c r="E141" s="63">
        <v>54</v>
      </c>
      <c r="F141" s="63">
        <v>64</v>
      </c>
      <c r="G141" s="63">
        <v>1715</v>
      </c>
      <c r="H141" s="63">
        <v>789</v>
      </c>
      <c r="I141" s="63">
        <v>704</v>
      </c>
      <c r="J141" s="64">
        <v>0.89226869455006341</v>
      </c>
    </row>
    <row r="142" spans="1:10" x14ac:dyDescent="0.35">
      <c r="A142" t="str">
        <f t="shared" si="2"/>
        <v>2017-18Sir Gaerfyrddin</v>
      </c>
      <c r="B142" t="str">
        <f>C142&amp;INDEX(Lookups!$B$2:$D$24,MATCH(MM!D142,Lookups!$B$2:$B$24,0),3)</f>
        <v>2017-18Carmarthenshire</v>
      </c>
      <c r="C142" s="66" t="s">
        <v>268</v>
      </c>
      <c r="D142" s="63" t="s">
        <v>65</v>
      </c>
      <c r="E142" s="63">
        <v>49</v>
      </c>
      <c r="F142" s="63">
        <v>61</v>
      </c>
      <c r="G142" s="63">
        <v>1651</v>
      </c>
      <c r="H142" s="63">
        <v>766</v>
      </c>
      <c r="I142" s="63">
        <v>709</v>
      </c>
      <c r="J142" s="64">
        <v>0.9255874673629243</v>
      </c>
    </row>
    <row r="143" spans="1:10" x14ac:dyDescent="0.35">
      <c r="A143" t="str">
        <f t="shared" si="2"/>
        <v>2018-19Sir Gaerfyrddin</v>
      </c>
      <c r="B143" t="str">
        <f>C143&amp;INDEX(Lookups!$B$2:$D$24,MATCH(MM!D143,Lookups!$B$2:$B$24,0),3)</f>
        <v>2018-19Carmarthenshire</v>
      </c>
      <c r="C143" s="66" t="s">
        <v>269</v>
      </c>
      <c r="D143" s="63" t="s">
        <v>65</v>
      </c>
      <c r="E143" s="63">
        <v>51</v>
      </c>
      <c r="F143" s="63">
        <v>60</v>
      </c>
      <c r="G143" s="63">
        <v>1606</v>
      </c>
      <c r="H143" s="63">
        <v>700</v>
      </c>
      <c r="I143" s="63">
        <v>661</v>
      </c>
      <c r="J143" s="64">
        <v>0.94428571428571428</v>
      </c>
    </row>
    <row r="144" spans="1:10" x14ac:dyDescent="0.35">
      <c r="A144" t="str">
        <f t="shared" si="2"/>
        <v>2019-2020*Sir Gaerfyrddin</v>
      </c>
      <c r="B144" t="str">
        <f>C144&amp;INDEX(Lookups!$B$2:$D$24,MATCH(MM!D144,Lookups!$B$2:$B$24,0),3)</f>
        <v>2019-2020*Carmarthenshire</v>
      </c>
      <c r="C144" s="62" t="s">
        <v>270</v>
      </c>
      <c r="D144" s="63" t="s">
        <v>65</v>
      </c>
      <c r="E144" s="63">
        <v>50</v>
      </c>
      <c r="F144" s="63">
        <v>57</v>
      </c>
      <c r="G144" s="63">
        <v>1307</v>
      </c>
      <c r="H144" s="63">
        <v>677</v>
      </c>
      <c r="I144" s="63">
        <v>630</v>
      </c>
      <c r="J144" s="64">
        <v>0.930576070901034</v>
      </c>
    </row>
    <row r="145" spans="1:10" x14ac:dyDescent="0.35">
      <c r="A145" t="str">
        <f t="shared" si="2"/>
        <v>2020-2021Sir Gaerfyrddin</v>
      </c>
      <c r="B145" t="str">
        <f>C145&amp;INDEX(Lookups!$B$2:$D$24,MATCH(MM!D145,Lookups!$B$2:$B$24,0),3)</f>
        <v>2020-2021Carmarthenshire</v>
      </c>
      <c r="C145" s="62" t="s">
        <v>271</v>
      </c>
      <c r="D145" s="63" t="s">
        <v>65</v>
      </c>
      <c r="E145" s="63">
        <v>52</v>
      </c>
      <c r="F145" s="63">
        <v>62</v>
      </c>
      <c r="G145" s="63">
        <v>1392</v>
      </c>
      <c r="H145" s="63">
        <v>574</v>
      </c>
      <c r="I145" s="63">
        <v>531</v>
      </c>
      <c r="J145" s="64">
        <v>0.92508710801393723</v>
      </c>
    </row>
    <row r="146" spans="1:10" x14ac:dyDescent="0.35">
      <c r="A146" t="str">
        <f t="shared" si="2"/>
        <v>2021-2022Sir Gaerfyrddin</v>
      </c>
      <c r="B146" t="str">
        <f>C146&amp;INDEX(Lookups!$B$2:$D$24,MATCH(MM!D146,Lookups!$B$2:$B$24,0),3)</f>
        <v>2021-2022Carmarthenshire</v>
      </c>
      <c r="C146" s="62" t="s">
        <v>272</v>
      </c>
      <c r="D146" s="63" t="s">
        <v>65</v>
      </c>
      <c r="E146" s="63">
        <v>53</v>
      </c>
      <c r="F146" s="63">
        <v>61</v>
      </c>
      <c r="G146" s="63">
        <v>1461</v>
      </c>
      <c r="H146" s="63">
        <v>743</v>
      </c>
      <c r="I146" s="63">
        <v>692</v>
      </c>
      <c r="J146" s="64">
        <v>0.93135935397039027</v>
      </c>
    </row>
    <row r="147" spans="1:10" x14ac:dyDescent="0.35">
      <c r="A147" t="str">
        <f t="shared" si="2"/>
        <v>2022-2023Sir Gaerfyrddin</v>
      </c>
      <c r="B147" t="str">
        <f>C147&amp;INDEX(Lookups!$B$2:$D$24,MATCH(MM!D147,Lookups!$B$2:$B$24,0),3)</f>
        <v>2022-2023Carmarthenshire</v>
      </c>
      <c r="C147" s="62" t="s">
        <v>399</v>
      </c>
      <c r="D147" s="63" t="s">
        <v>65</v>
      </c>
      <c r="E147" s="63">
        <v>54</v>
      </c>
      <c r="F147" s="63">
        <v>62</v>
      </c>
      <c r="G147" s="63">
        <v>1357</v>
      </c>
      <c r="H147" s="63">
        <v>508</v>
      </c>
      <c r="I147" s="63">
        <v>447</v>
      </c>
      <c r="J147" s="64">
        <v>0.87992125984251968</v>
      </c>
    </row>
    <row r="148" spans="1:10" x14ac:dyDescent="0.35">
      <c r="A148" t="str">
        <f t="shared" si="2"/>
        <v>2015-16Sir y Fflint</v>
      </c>
      <c r="B148" t="str">
        <f>C148&amp;INDEX(Lookups!$B$2:$D$24,MATCH(MM!D148,Lookups!$B$2:$B$24,0),3)</f>
        <v>2015-16Flintshire</v>
      </c>
      <c r="C148" s="65" t="s">
        <v>266</v>
      </c>
      <c r="D148" s="63" t="s">
        <v>61</v>
      </c>
      <c r="E148" s="63">
        <v>8</v>
      </c>
      <c r="F148" s="63">
        <v>14</v>
      </c>
      <c r="G148" s="63">
        <v>260</v>
      </c>
      <c r="H148" s="63">
        <v>203</v>
      </c>
      <c r="I148" s="63">
        <v>180</v>
      </c>
      <c r="J148" s="64">
        <v>0.88669950738916259</v>
      </c>
    </row>
    <row r="149" spans="1:10" x14ac:dyDescent="0.35">
      <c r="A149" t="str">
        <f t="shared" si="2"/>
        <v>2016-17Sir y Fflint</v>
      </c>
      <c r="B149" t="str">
        <f>C149&amp;INDEX(Lookups!$B$2:$D$24,MATCH(MM!D149,Lookups!$B$2:$B$24,0),3)</f>
        <v>2016-17Flintshire</v>
      </c>
      <c r="C149" s="66" t="s">
        <v>267</v>
      </c>
      <c r="D149" s="63" t="s">
        <v>61</v>
      </c>
      <c r="E149" s="63">
        <v>8</v>
      </c>
      <c r="F149" s="63">
        <v>14</v>
      </c>
      <c r="G149" s="63">
        <v>208</v>
      </c>
      <c r="H149" s="63">
        <v>162</v>
      </c>
      <c r="I149" s="63">
        <v>140</v>
      </c>
      <c r="J149" s="64">
        <v>0.86419753086419748</v>
      </c>
    </row>
    <row r="150" spans="1:10" x14ac:dyDescent="0.35">
      <c r="A150" t="str">
        <f t="shared" si="2"/>
        <v>2017-18Sir y Fflint</v>
      </c>
      <c r="B150" t="str">
        <f>C150&amp;INDEX(Lookups!$B$2:$D$24,MATCH(MM!D150,Lookups!$B$2:$B$24,0),3)</f>
        <v>2017-18Flintshire</v>
      </c>
      <c r="C150" s="66" t="s">
        <v>268</v>
      </c>
      <c r="D150" s="63" t="s">
        <v>61</v>
      </c>
      <c r="E150" s="63">
        <v>9</v>
      </c>
      <c r="F150" s="63">
        <v>12</v>
      </c>
      <c r="G150" s="63">
        <v>222</v>
      </c>
      <c r="H150" s="63">
        <v>148</v>
      </c>
      <c r="I150" s="63">
        <v>131</v>
      </c>
      <c r="J150" s="64">
        <v>0.88513513513513509</v>
      </c>
    </row>
    <row r="151" spans="1:10" x14ac:dyDescent="0.35">
      <c r="A151" t="str">
        <f t="shared" si="2"/>
        <v>2018-19Sir y Fflint</v>
      </c>
      <c r="B151" t="str">
        <f>C151&amp;INDEX(Lookups!$B$2:$D$24,MATCH(MM!D151,Lookups!$B$2:$B$24,0),3)</f>
        <v>2018-19Flintshire</v>
      </c>
      <c r="C151" s="62" t="s">
        <v>269</v>
      </c>
      <c r="D151" s="63" t="s">
        <v>61</v>
      </c>
      <c r="E151" s="63">
        <v>9</v>
      </c>
      <c r="F151" s="63">
        <v>10</v>
      </c>
      <c r="G151" s="63">
        <v>242</v>
      </c>
      <c r="H151" s="63">
        <v>194</v>
      </c>
      <c r="I151" s="63">
        <v>181</v>
      </c>
      <c r="J151" s="64">
        <v>0.9329896907216495</v>
      </c>
    </row>
    <row r="152" spans="1:10" x14ac:dyDescent="0.35">
      <c r="A152" t="str">
        <f t="shared" si="2"/>
        <v>2019-2020*Sir y Fflint</v>
      </c>
      <c r="B152" t="str">
        <f>C152&amp;INDEX(Lookups!$B$2:$D$24,MATCH(MM!D152,Lookups!$B$2:$B$24,0),3)</f>
        <v>2019-2020*Flintshire</v>
      </c>
      <c r="C152" s="62" t="s">
        <v>270</v>
      </c>
      <c r="D152" s="63" t="s">
        <v>61</v>
      </c>
      <c r="E152" s="63">
        <v>8</v>
      </c>
      <c r="F152" s="63">
        <v>9</v>
      </c>
      <c r="G152" s="63">
        <v>210</v>
      </c>
      <c r="H152" s="63">
        <v>148</v>
      </c>
      <c r="I152" s="63">
        <v>139</v>
      </c>
      <c r="J152" s="64">
        <v>0.93918918918918914</v>
      </c>
    </row>
    <row r="153" spans="1:10" x14ac:dyDescent="0.35">
      <c r="A153" t="str">
        <f t="shared" si="2"/>
        <v>2020-2021Sir y Fflint</v>
      </c>
      <c r="B153" t="str">
        <f>C153&amp;INDEX(Lookups!$B$2:$D$24,MATCH(MM!D153,Lookups!$B$2:$B$24,0),3)</f>
        <v>2020-2021Flintshire</v>
      </c>
      <c r="C153" s="62" t="s">
        <v>271</v>
      </c>
      <c r="D153" s="63" t="s">
        <v>61</v>
      </c>
      <c r="E153" s="63">
        <v>8</v>
      </c>
      <c r="F153" s="63">
        <v>9</v>
      </c>
      <c r="G153" s="63">
        <v>233</v>
      </c>
      <c r="H153" s="63">
        <v>143</v>
      </c>
      <c r="I153" s="63">
        <v>137</v>
      </c>
      <c r="J153" s="64">
        <v>0.95804195804195802</v>
      </c>
    </row>
    <row r="154" spans="1:10" x14ac:dyDescent="0.35">
      <c r="A154" t="str">
        <f t="shared" si="2"/>
        <v>2021-2022Sir y Fflint</v>
      </c>
      <c r="B154" t="str">
        <f>C154&amp;INDEX(Lookups!$B$2:$D$24,MATCH(MM!D154,Lookups!$B$2:$B$24,0),3)</f>
        <v>2021-2022Flintshire</v>
      </c>
      <c r="C154" s="62" t="s">
        <v>272</v>
      </c>
      <c r="D154" s="63" t="s">
        <v>61</v>
      </c>
      <c r="E154" s="63">
        <v>9</v>
      </c>
      <c r="F154" s="63">
        <v>10</v>
      </c>
      <c r="G154" s="63">
        <v>210</v>
      </c>
      <c r="H154" s="63">
        <v>125</v>
      </c>
      <c r="I154" s="63">
        <v>120</v>
      </c>
      <c r="J154" s="64">
        <v>0.96</v>
      </c>
    </row>
    <row r="155" spans="1:10" x14ac:dyDescent="0.35">
      <c r="A155" t="str">
        <f t="shared" si="2"/>
        <v>2022-2023Sir y Fflint</v>
      </c>
      <c r="B155" t="str">
        <f>C155&amp;INDEX(Lookups!$B$2:$D$24,MATCH(MM!D155,Lookups!$B$2:$B$24,0),3)</f>
        <v>2022-2023Flintshire</v>
      </c>
      <c r="C155" s="65" t="s">
        <v>399</v>
      </c>
      <c r="D155" s="63" t="s">
        <v>61</v>
      </c>
      <c r="E155" s="63">
        <v>8</v>
      </c>
      <c r="F155" s="63">
        <v>9</v>
      </c>
      <c r="G155" s="63">
        <v>233</v>
      </c>
      <c r="H155" s="63">
        <v>78</v>
      </c>
      <c r="I155" s="63">
        <v>74</v>
      </c>
      <c r="J155" s="64">
        <v>0.94871794871794868</v>
      </c>
    </row>
    <row r="156" spans="1:10" x14ac:dyDescent="0.35">
      <c r="A156" t="str">
        <f t="shared" si="2"/>
        <v>2015-16Torfaen</v>
      </c>
      <c r="B156" t="str">
        <f>C156&amp;INDEX(Lookups!$B$2:$D$24,MATCH(MM!D156,Lookups!$B$2:$B$24,0),3)</f>
        <v>2015-16Torfaen</v>
      </c>
      <c r="C156" s="66" t="s">
        <v>266</v>
      </c>
      <c r="D156" s="63" t="s">
        <v>74</v>
      </c>
      <c r="E156" s="63">
        <v>2</v>
      </c>
      <c r="F156" s="63">
        <v>2</v>
      </c>
      <c r="G156" s="63">
        <v>59</v>
      </c>
      <c r="H156" s="63">
        <v>27</v>
      </c>
      <c r="I156" s="63">
        <v>24</v>
      </c>
      <c r="J156" s="64">
        <v>0.88888888888888884</v>
      </c>
    </row>
    <row r="157" spans="1:10" x14ac:dyDescent="0.35">
      <c r="A157" t="str">
        <f t="shared" si="2"/>
        <v>2016-17Torfaen</v>
      </c>
      <c r="B157" t="str">
        <f>C157&amp;INDEX(Lookups!$B$2:$D$24,MATCH(MM!D157,Lookups!$B$2:$B$24,0),3)</f>
        <v>2016-17Torfaen</v>
      </c>
      <c r="C157" s="66" t="s">
        <v>267</v>
      </c>
      <c r="D157" s="63" t="s">
        <v>74</v>
      </c>
      <c r="E157" s="63">
        <v>2</v>
      </c>
      <c r="F157" s="63">
        <v>2</v>
      </c>
      <c r="G157" s="63">
        <v>67</v>
      </c>
      <c r="H157" s="63">
        <v>35</v>
      </c>
      <c r="I157" s="63">
        <v>30</v>
      </c>
      <c r="J157" s="64">
        <v>0.8571428571428571</v>
      </c>
    </row>
    <row r="158" spans="1:10" x14ac:dyDescent="0.35">
      <c r="A158" t="str">
        <f t="shared" si="2"/>
        <v>2017-18Torfaen</v>
      </c>
      <c r="B158" t="str">
        <f>C158&amp;INDEX(Lookups!$B$2:$D$24,MATCH(MM!D158,Lookups!$B$2:$B$24,0),3)</f>
        <v>2017-18Torfaen</v>
      </c>
      <c r="C158" s="66" t="s">
        <v>268</v>
      </c>
      <c r="D158" s="63" t="s">
        <v>74</v>
      </c>
      <c r="E158" s="63">
        <v>3</v>
      </c>
      <c r="F158" s="63">
        <v>3</v>
      </c>
      <c r="G158" s="63">
        <v>117</v>
      </c>
      <c r="H158" s="63">
        <v>55</v>
      </c>
      <c r="I158" s="63">
        <v>49</v>
      </c>
      <c r="J158" s="64">
        <v>0.89090909090909087</v>
      </c>
    </row>
    <row r="159" spans="1:10" x14ac:dyDescent="0.35">
      <c r="A159" t="str">
        <f t="shared" si="2"/>
        <v>2018-19Torfaen</v>
      </c>
      <c r="B159" t="str">
        <f>C159&amp;INDEX(Lookups!$B$2:$D$24,MATCH(MM!D159,Lookups!$B$2:$B$24,0),3)</f>
        <v>2018-19Torfaen</v>
      </c>
      <c r="C159" s="62" t="s">
        <v>269</v>
      </c>
      <c r="D159" s="63" t="s">
        <v>74</v>
      </c>
      <c r="E159" s="63">
        <v>3</v>
      </c>
      <c r="F159" s="63">
        <v>3</v>
      </c>
      <c r="G159" s="63">
        <v>108</v>
      </c>
      <c r="H159" s="63">
        <v>34</v>
      </c>
      <c r="I159" s="63">
        <v>20</v>
      </c>
      <c r="J159" s="64">
        <v>0.58823529411764708</v>
      </c>
    </row>
    <row r="160" spans="1:10" x14ac:dyDescent="0.35">
      <c r="A160" t="str">
        <f t="shared" si="2"/>
        <v>2019-2020*Torfaen</v>
      </c>
      <c r="B160" t="str">
        <f>C160&amp;INDEX(Lookups!$B$2:$D$24,MATCH(MM!D160,Lookups!$B$2:$B$24,0),3)</f>
        <v>2019-2020*Torfaen</v>
      </c>
      <c r="C160" s="62" t="s">
        <v>270</v>
      </c>
      <c r="D160" s="63" t="s">
        <v>74</v>
      </c>
      <c r="E160" s="63">
        <v>4</v>
      </c>
      <c r="F160" s="63">
        <v>7</v>
      </c>
      <c r="G160" s="63">
        <v>101</v>
      </c>
      <c r="H160" s="63">
        <v>48</v>
      </c>
      <c r="I160" s="63">
        <v>30</v>
      </c>
      <c r="J160" s="64">
        <v>0.625</v>
      </c>
    </row>
    <row r="161" spans="1:10" x14ac:dyDescent="0.35">
      <c r="A161" t="str">
        <f t="shared" si="2"/>
        <v>2020-2021Torfaen</v>
      </c>
      <c r="B161" t="str">
        <f>C161&amp;INDEX(Lookups!$B$2:$D$24,MATCH(MM!D161,Lookups!$B$2:$B$24,0),3)</f>
        <v>2020-2021Torfaen</v>
      </c>
      <c r="C161" s="62" t="s">
        <v>271</v>
      </c>
      <c r="D161" s="63" t="s">
        <v>74</v>
      </c>
      <c r="E161" s="63">
        <v>5</v>
      </c>
      <c r="F161" s="63">
        <v>8</v>
      </c>
      <c r="G161" s="63">
        <v>126</v>
      </c>
      <c r="H161" s="63">
        <v>32</v>
      </c>
      <c r="I161" s="63">
        <v>21</v>
      </c>
      <c r="J161" s="64">
        <v>0.65625</v>
      </c>
    </row>
    <row r="162" spans="1:10" x14ac:dyDescent="0.35">
      <c r="A162" t="str">
        <f t="shared" si="2"/>
        <v>2021-2022Torfaen</v>
      </c>
      <c r="B162" t="str">
        <f>C162&amp;INDEX(Lookups!$B$2:$D$24,MATCH(MM!D162,Lookups!$B$2:$B$24,0),3)</f>
        <v>2021-2022Torfaen</v>
      </c>
      <c r="C162" s="62" t="s">
        <v>272</v>
      </c>
      <c r="D162" s="63" t="s">
        <v>74</v>
      </c>
      <c r="E162" s="63">
        <v>5</v>
      </c>
      <c r="F162" s="63">
        <v>6</v>
      </c>
      <c r="G162" s="63">
        <v>166</v>
      </c>
      <c r="H162" s="63">
        <v>63</v>
      </c>
      <c r="I162" s="63">
        <v>40</v>
      </c>
      <c r="J162" s="64">
        <v>0.63492063492063489</v>
      </c>
    </row>
    <row r="163" spans="1:10" x14ac:dyDescent="0.35">
      <c r="A163" t="str">
        <f t="shared" si="2"/>
        <v>2022-2023Torfaen</v>
      </c>
      <c r="B163" t="str">
        <f>C163&amp;INDEX(Lookups!$B$2:$D$24,MATCH(MM!D163,Lookups!$B$2:$B$24,0),3)</f>
        <v>2022-2023Torfaen</v>
      </c>
      <c r="C163" s="65" t="s">
        <v>399</v>
      </c>
      <c r="D163" s="63" t="s">
        <v>74</v>
      </c>
      <c r="E163" s="63">
        <v>7</v>
      </c>
      <c r="F163" s="63">
        <v>8</v>
      </c>
      <c r="G163" s="63">
        <v>204</v>
      </c>
      <c r="H163" s="63">
        <v>84</v>
      </c>
      <c r="I163" s="63">
        <v>45</v>
      </c>
      <c r="J163" s="64">
        <v>0.5357142857142857</v>
      </c>
    </row>
    <row r="164" spans="1:10" x14ac:dyDescent="0.35">
      <c r="A164" t="str">
        <f t="shared" si="2"/>
        <v>2015-16Wrecsam</v>
      </c>
      <c r="B164" t="str">
        <f>C164&amp;INDEX(Lookups!$B$2:$D$24,MATCH(MM!D164,Lookups!$B$2:$B$24,0),3)</f>
        <v>2015-16Wrexham</v>
      </c>
      <c r="C164" s="66" t="s">
        <v>266</v>
      </c>
      <c r="D164" s="63" t="s">
        <v>62</v>
      </c>
      <c r="E164" s="63">
        <v>11</v>
      </c>
      <c r="F164" s="63">
        <v>15</v>
      </c>
      <c r="G164" s="63">
        <v>388</v>
      </c>
      <c r="H164" s="63">
        <v>277</v>
      </c>
      <c r="I164" s="63">
        <v>268</v>
      </c>
      <c r="J164" s="64">
        <v>0.96750902527075811</v>
      </c>
    </row>
    <row r="165" spans="1:10" x14ac:dyDescent="0.35">
      <c r="A165" t="str">
        <f t="shared" si="2"/>
        <v>2016-17Wrecsam</v>
      </c>
      <c r="B165" t="str">
        <f>C165&amp;INDEX(Lookups!$B$2:$D$24,MATCH(MM!D165,Lookups!$B$2:$B$24,0),3)</f>
        <v>2016-17Wrexham</v>
      </c>
      <c r="C165" s="66" t="s">
        <v>267</v>
      </c>
      <c r="D165" s="63" t="s">
        <v>62</v>
      </c>
      <c r="E165" s="63">
        <v>12</v>
      </c>
      <c r="F165" s="63">
        <v>16</v>
      </c>
      <c r="G165" s="63">
        <v>438</v>
      </c>
      <c r="H165" s="63">
        <v>350</v>
      </c>
      <c r="I165" s="63">
        <v>343</v>
      </c>
      <c r="J165" s="64">
        <v>0.98</v>
      </c>
    </row>
    <row r="166" spans="1:10" x14ac:dyDescent="0.35">
      <c r="A166" t="str">
        <f t="shared" si="2"/>
        <v>2017-18Wrecsam</v>
      </c>
      <c r="B166" t="str">
        <f>C166&amp;INDEX(Lookups!$B$2:$D$24,MATCH(MM!D166,Lookups!$B$2:$B$24,0),3)</f>
        <v>2017-18Wrexham</v>
      </c>
      <c r="C166" s="66" t="s">
        <v>268</v>
      </c>
      <c r="D166" s="63" t="s">
        <v>62</v>
      </c>
      <c r="E166" s="63">
        <v>12</v>
      </c>
      <c r="F166" s="63">
        <v>16</v>
      </c>
      <c r="G166" s="63">
        <v>389</v>
      </c>
      <c r="H166" s="63">
        <v>313</v>
      </c>
      <c r="I166" s="63">
        <v>309</v>
      </c>
      <c r="J166" s="64">
        <v>0.98722044728434499</v>
      </c>
    </row>
    <row r="167" spans="1:10" x14ac:dyDescent="0.35">
      <c r="A167" t="str">
        <f t="shared" si="2"/>
        <v>2018-19Wrecsam</v>
      </c>
      <c r="B167" t="str">
        <f>C167&amp;INDEX(Lookups!$B$2:$D$24,MATCH(MM!D167,Lookups!$B$2:$B$24,0),3)</f>
        <v>2018-19Wrexham</v>
      </c>
      <c r="C167" s="66" t="s">
        <v>269</v>
      </c>
      <c r="D167" s="63" t="s">
        <v>62</v>
      </c>
      <c r="E167" s="63">
        <v>13</v>
      </c>
      <c r="F167" s="63">
        <v>17</v>
      </c>
      <c r="G167" s="63">
        <v>368</v>
      </c>
      <c r="H167" s="63">
        <v>312</v>
      </c>
      <c r="I167" s="63">
        <v>301</v>
      </c>
      <c r="J167" s="64">
        <v>0.96474358974358976</v>
      </c>
    </row>
    <row r="168" spans="1:10" x14ac:dyDescent="0.35">
      <c r="A168" t="str">
        <f t="shared" si="2"/>
        <v>2019-2020*Wrecsam</v>
      </c>
      <c r="B168" t="str">
        <f>C168&amp;INDEX(Lookups!$B$2:$D$24,MATCH(MM!D168,Lookups!$B$2:$B$24,0),3)</f>
        <v>2019-2020*Wrexham</v>
      </c>
      <c r="C168" s="66" t="s">
        <v>270</v>
      </c>
      <c r="D168" s="63" t="s">
        <v>62</v>
      </c>
      <c r="E168" s="63">
        <v>13</v>
      </c>
      <c r="F168" s="63">
        <v>17</v>
      </c>
      <c r="G168" s="63">
        <v>328</v>
      </c>
      <c r="H168" s="63">
        <v>264</v>
      </c>
      <c r="I168" s="63">
        <v>253</v>
      </c>
      <c r="J168" s="64">
        <v>0.95833333333333337</v>
      </c>
    </row>
    <row r="169" spans="1:10" x14ac:dyDescent="0.35">
      <c r="A169" t="str">
        <f t="shared" si="2"/>
        <v>2020-2021Wrecsam</v>
      </c>
      <c r="B169" t="str">
        <f>C169&amp;INDEX(Lookups!$B$2:$D$24,MATCH(MM!D169,Lookups!$B$2:$B$24,0),3)</f>
        <v>2020-2021Wrexham</v>
      </c>
      <c r="C169" s="66" t="s">
        <v>271</v>
      </c>
      <c r="D169" s="63" t="s">
        <v>62</v>
      </c>
      <c r="E169" s="63">
        <v>16</v>
      </c>
      <c r="F169" s="63">
        <v>17</v>
      </c>
      <c r="G169" s="63">
        <v>401</v>
      </c>
      <c r="H169" s="63">
        <v>271</v>
      </c>
      <c r="I169" s="63">
        <v>255</v>
      </c>
      <c r="J169" s="64">
        <v>0.94095940959409596</v>
      </c>
    </row>
    <row r="170" spans="1:10" x14ac:dyDescent="0.35">
      <c r="A170" t="str">
        <f t="shared" si="2"/>
        <v>2021-2022Wrecsam</v>
      </c>
      <c r="B170" t="str">
        <f>C170&amp;INDEX(Lookups!$B$2:$D$24,MATCH(MM!D170,Lookups!$B$2:$B$24,0),3)</f>
        <v>2021-2022Wrexham</v>
      </c>
      <c r="C170" s="66" t="s">
        <v>272</v>
      </c>
      <c r="D170" s="63" t="s">
        <v>62</v>
      </c>
      <c r="E170" s="63">
        <v>15</v>
      </c>
      <c r="F170" s="63">
        <v>17</v>
      </c>
      <c r="G170" s="63">
        <v>421</v>
      </c>
      <c r="H170" s="63">
        <v>275</v>
      </c>
      <c r="I170" s="63">
        <v>259</v>
      </c>
      <c r="J170" s="64">
        <v>0.94181818181818178</v>
      </c>
    </row>
    <row r="171" spans="1:10" x14ac:dyDescent="0.35">
      <c r="A171" t="str">
        <f t="shared" si="2"/>
        <v>2022-2023Wrecsam</v>
      </c>
      <c r="B171" t="str">
        <f>C171&amp;INDEX(Lookups!$B$2:$D$24,MATCH(MM!D171,Lookups!$B$2:$B$24,0),3)</f>
        <v>2022-2023Wrexham</v>
      </c>
      <c r="C171" s="66" t="s">
        <v>399</v>
      </c>
      <c r="D171" s="63" t="s">
        <v>62</v>
      </c>
      <c r="E171" s="63">
        <v>14</v>
      </c>
      <c r="F171" s="63">
        <v>16</v>
      </c>
      <c r="G171" s="63">
        <v>388</v>
      </c>
      <c r="H171" s="63">
        <v>254</v>
      </c>
      <c r="I171" s="63">
        <v>232</v>
      </c>
      <c r="J171" s="64">
        <v>0.91338582677165359</v>
      </c>
    </row>
    <row r="172" spans="1:10" x14ac:dyDescent="0.35">
      <c r="A172" t="str">
        <f t="shared" si="2"/>
        <v>2015-16Ynys Môn</v>
      </c>
      <c r="B172" t="str">
        <f>C172&amp;INDEX(Lookups!$B$2:$D$24,MATCH(MM!D172,Lookups!$B$2:$B$24,0),3)</f>
        <v>2015-16Isle of Anglesey</v>
      </c>
      <c r="C172" s="66" t="s">
        <v>266</v>
      </c>
      <c r="D172" s="63" t="s">
        <v>273</v>
      </c>
      <c r="E172" s="63">
        <v>33</v>
      </c>
      <c r="F172" s="63">
        <v>44</v>
      </c>
      <c r="G172" s="63">
        <v>731</v>
      </c>
      <c r="H172" s="63">
        <v>515</v>
      </c>
      <c r="I172" s="63">
        <v>505</v>
      </c>
      <c r="J172" s="64">
        <v>0.98058252427184467</v>
      </c>
    </row>
    <row r="173" spans="1:10" x14ac:dyDescent="0.35">
      <c r="A173" t="str">
        <f t="shared" si="2"/>
        <v>2016-17Ynys Môn</v>
      </c>
      <c r="B173" t="str">
        <f>C173&amp;INDEX(Lookups!$B$2:$D$24,MATCH(MM!D173,Lookups!$B$2:$B$24,0),3)</f>
        <v>2016-17Isle of Anglesey</v>
      </c>
      <c r="C173" s="66" t="s">
        <v>267</v>
      </c>
      <c r="D173" s="63" t="s">
        <v>273</v>
      </c>
      <c r="E173" s="63">
        <v>34</v>
      </c>
      <c r="F173" s="63">
        <v>45</v>
      </c>
      <c r="G173" s="63">
        <v>743</v>
      </c>
      <c r="H173" s="63">
        <v>495</v>
      </c>
      <c r="I173" s="63">
        <v>491</v>
      </c>
      <c r="J173" s="64">
        <v>0.99191919191919187</v>
      </c>
    </row>
    <row r="174" spans="1:10" x14ac:dyDescent="0.35">
      <c r="A174" t="str">
        <f t="shared" si="2"/>
        <v>2017-18Ynys Môn</v>
      </c>
      <c r="B174" t="str">
        <f>C174&amp;INDEX(Lookups!$B$2:$D$24,MATCH(MM!D174,Lookups!$B$2:$B$24,0),3)</f>
        <v>2017-18Isle of Anglesey</v>
      </c>
      <c r="C174" s="66" t="s">
        <v>268</v>
      </c>
      <c r="D174" s="63" t="s">
        <v>273</v>
      </c>
      <c r="E174" s="63">
        <v>31</v>
      </c>
      <c r="F174" s="63">
        <v>43</v>
      </c>
      <c r="G174" s="63">
        <v>735</v>
      </c>
      <c r="H174" s="63">
        <v>529</v>
      </c>
      <c r="I174" s="63">
        <v>522</v>
      </c>
      <c r="J174" s="64">
        <v>0.98676748582230622</v>
      </c>
    </row>
    <row r="175" spans="1:10" x14ac:dyDescent="0.35">
      <c r="A175" t="str">
        <f t="shared" si="2"/>
        <v>2018-19Ynys Môn</v>
      </c>
      <c r="B175" t="str">
        <f>C175&amp;INDEX(Lookups!$B$2:$D$24,MATCH(MM!D175,Lookups!$B$2:$B$24,0),3)</f>
        <v>2018-19Isle of Anglesey</v>
      </c>
      <c r="C175" s="66" t="s">
        <v>269</v>
      </c>
      <c r="D175" s="63" t="s">
        <v>273</v>
      </c>
      <c r="E175" s="63">
        <v>28</v>
      </c>
      <c r="F175" s="63">
        <v>39</v>
      </c>
      <c r="G175" s="63">
        <v>758</v>
      </c>
      <c r="H175" s="63">
        <v>474</v>
      </c>
      <c r="I175" s="63">
        <v>471</v>
      </c>
      <c r="J175" s="64">
        <v>0.99367088607594933</v>
      </c>
    </row>
    <row r="176" spans="1:10" x14ac:dyDescent="0.35">
      <c r="A176" t="str">
        <f t="shared" si="2"/>
        <v>2019-2020*Ynys Môn</v>
      </c>
      <c r="B176" t="str">
        <f>C176&amp;INDEX(Lookups!$B$2:$D$24,MATCH(MM!D176,Lookups!$B$2:$B$24,0),3)</f>
        <v>2019-2020*Isle of Anglesey</v>
      </c>
      <c r="C176" s="66" t="s">
        <v>270</v>
      </c>
      <c r="D176" s="63" t="s">
        <v>273</v>
      </c>
      <c r="E176" s="63">
        <v>30</v>
      </c>
      <c r="F176" s="63">
        <v>39</v>
      </c>
      <c r="G176" s="63">
        <v>659</v>
      </c>
      <c r="H176" s="63">
        <v>379</v>
      </c>
      <c r="I176" s="63">
        <v>378</v>
      </c>
      <c r="J176" s="64">
        <v>0.99736147757255933</v>
      </c>
    </row>
    <row r="177" spans="1:10" x14ac:dyDescent="0.35">
      <c r="A177" t="str">
        <f t="shared" si="2"/>
        <v>2020-2021Ynys Môn</v>
      </c>
      <c r="B177" t="str">
        <f>C177&amp;INDEX(Lookups!$B$2:$D$24,MATCH(MM!D177,Lookups!$B$2:$B$24,0),3)</f>
        <v>2020-2021Isle of Anglesey</v>
      </c>
      <c r="C177" s="66" t="s">
        <v>271</v>
      </c>
      <c r="D177" s="63" t="s">
        <v>273</v>
      </c>
      <c r="E177" s="63">
        <v>33</v>
      </c>
      <c r="F177" s="63">
        <v>43</v>
      </c>
      <c r="G177" s="63">
        <v>897</v>
      </c>
      <c r="H177" s="63">
        <v>457</v>
      </c>
      <c r="I177" s="63">
        <v>456</v>
      </c>
      <c r="J177" s="64">
        <v>0.99781181619256021</v>
      </c>
    </row>
    <row r="178" spans="1:10" x14ac:dyDescent="0.35">
      <c r="A178" t="str">
        <f t="shared" si="2"/>
        <v>2021-2022Ynys Môn</v>
      </c>
      <c r="B178" t="str">
        <f>C178&amp;INDEX(Lookups!$B$2:$D$24,MATCH(MM!D178,Lookups!$B$2:$B$24,0),3)</f>
        <v>2021-2022Isle of Anglesey</v>
      </c>
      <c r="C178" s="66" t="s">
        <v>272</v>
      </c>
      <c r="D178" s="63" t="s">
        <v>273</v>
      </c>
      <c r="E178" s="63">
        <v>33</v>
      </c>
      <c r="F178" s="63">
        <v>40</v>
      </c>
      <c r="G178" s="63">
        <v>867</v>
      </c>
      <c r="H178" s="63">
        <v>424</v>
      </c>
      <c r="I178" s="63">
        <v>421</v>
      </c>
      <c r="J178" s="64">
        <v>0.99292452830188682</v>
      </c>
    </row>
    <row r="179" spans="1:10" x14ac:dyDescent="0.35">
      <c r="A179" t="str">
        <f t="shared" si="2"/>
        <v>2022-2023Ynys Môn</v>
      </c>
      <c r="B179" t="str">
        <f>C179&amp;INDEX(Lookups!$B$2:$D$24,MATCH(MM!D179,Lookups!$B$2:$B$24,0),3)</f>
        <v>2022-2023Isle of Anglesey</v>
      </c>
      <c r="C179" s="66" t="s">
        <v>399</v>
      </c>
      <c r="D179" s="63" t="s">
        <v>273</v>
      </c>
      <c r="E179" s="63">
        <v>34</v>
      </c>
      <c r="F179" s="63">
        <v>41</v>
      </c>
      <c r="G179" s="63">
        <v>794</v>
      </c>
      <c r="H179" s="63">
        <v>419</v>
      </c>
      <c r="I179" s="63">
        <v>395</v>
      </c>
      <c r="J179" s="64">
        <v>0.94272076372315039</v>
      </c>
    </row>
    <row r="180" spans="1:10" x14ac:dyDescent="0.35">
      <c r="A180" t="str">
        <f t="shared" si="2"/>
        <v/>
      </c>
      <c r="C180" s="66"/>
      <c r="D180" s="63"/>
      <c r="E180" s="63"/>
      <c r="F180" s="63"/>
      <c r="G180" s="63"/>
      <c r="H180" s="63"/>
      <c r="I180" s="63"/>
      <c r="J180" s="64"/>
    </row>
    <row r="181" spans="1:10" x14ac:dyDescent="0.35">
      <c r="A181" t="str">
        <f t="shared" si="2"/>
        <v>2015-16Cymru</v>
      </c>
      <c r="B181" t="str">
        <f>C181&amp;INDEX(Lookups!$B$2:$D$24,MATCH(MM!D181,Lookups!$B$2:$B$24,0),3)</f>
        <v>2015-16Wales</v>
      </c>
      <c r="C181" s="66" t="s">
        <v>266</v>
      </c>
      <c r="D181" s="63" t="s">
        <v>79</v>
      </c>
      <c r="E181" s="63">
        <v>358</v>
      </c>
      <c r="F181" s="63">
        <v>467</v>
      </c>
      <c r="G181" s="63">
        <v>10724</v>
      </c>
      <c r="H181" s="63">
        <v>6478</v>
      </c>
      <c r="I181" s="63">
        <v>5594</v>
      </c>
      <c r="J181" s="64">
        <v>0.86353812905217664</v>
      </c>
    </row>
    <row r="182" spans="1:10" x14ac:dyDescent="0.35">
      <c r="A182" t="str">
        <f t="shared" si="2"/>
        <v>2016-17Cymru</v>
      </c>
      <c r="B182" t="str">
        <f>C182&amp;INDEX(Lookups!$B$2:$D$24,MATCH(MM!D182,Lookups!$B$2:$B$24,0),3)</f>
        <v>2016-17Wales</v>
      </c>
      <c r="C182" s="66" t="s">
        <v>267</v>
      </c>
      <c r="D182" s="63" t="s">
        <v>79</v>
      </c>
      <c r="E182" s="63">
        <v>373</v>
      </c>
      <c r="F182" s="63">
        <v>491</v>
      </c>
      <c r="G182" s="63">
        <v>11215</v>
      </c>
      <c r="H182" s="63">
        <v>6442</v>
      </c>
      <c r="I182" s="63">
        <v>5617</v>
      </c>
      <c r="J182" s="64">
        <v>0.8719341819310773</v>
      </c>
    </row>
    <row r="183" spans="1:10" x14ac:dyDescent="0.35">
      <c r="A183" t="str">
        <f t="shared" si="2"/>
        <v>2017-18Cymru</v>
      </c>
      <c r="B183" t="str">
        <f>C183&amp;INDEX(Lookups!$B$2:$D$24,MATCH(MM!D183,Lookups!$B$2:$B$24,0),3)</f>
        <v>2017-18Wales</v>
      </c>
      <c r="C183" s="66" t="s">
        <v>268</v>
      </c>
      <c r="D183" s="63" t="s">
        <v>79</v>
      </c>
      <c r="E183" s="63">
        <v>360</v>
      </c>
      <c r="F183" s="63">
        <v>462</v>
      </c>
      <c r="G183" s="63">
        <v>11432</v>
      </c>
      <c r="H183" s="63">
        <v>6652</v>
      </c>
      <c r="I183" s="63">
        <v>5858</v>
      </c>
      <c r="J183" s="64">
        <v>0.88063740228502707</v>
      </c>
    </row>
    <row r="184" spans="1:10" x14ac:dyDescent="0.35">
      <c r="A184" t="str">
        <f t="shared" si="2"/>
        <v>2018-19Cymru</v>
      </c>
      <c r="B184" t="str">
        <f>C184&amp;INDEX(Lookups!$B$2:$D$24,MATCH(MM!D184,Lookups!$B$2:$B$24,0),3)</f>
        <v>2018-19Wales</v>
      </c>
      <c r="C184" s="66" t="s">
        <v>269</v>
      </c>
      <c r="D184" s="63" t="s">
        <v>79</v>
      </c>
      <c r="E184" s="63">
        <v>361</v>
      </c>
      <c r="F184" s="63">
        <v>454</v>
      </c>
      <c r="G184" s="63">
        <v>11544</v>
      </c>
      <c r="H184" s="63">
        <v>6673</v>
      </c>
      <c r="I184" s="63">
        <v>5993</v>
      </c>
      <c r="J184" s="64">
        <v>0.89809680803236924</v>
      </c>
    </row>
    <row r="185" spans="1:10" x14ac:dyDescent="0.35">
      <c r="A185" t="str">
        <f t="shared" si="2"/>
        <v>2019-2020*Cymru</v>
      </c>
      <c r="B185" t="str">
        <f>C185&amp;INDEX(Lookups!$B$2:$D$24,MATCH(MM!D185,Lookups!$B$2:$B$24,0),3)</f>
        <v>2019-2020*Wales</v>
      </c>
      <c r="C185" s="66" t="s">
        <v>270</v>
      </c>
      <c r="D185" s="63" t="s">
        <v>79</v>
      </c>
      <c r="E185" s="63">
        <v>358</v>
      </c>
      <c r="F185" s="63">
        <v>436</v>
      </c>
      <c r="G185" s="63">
        <v>9453</v>
      </c>
      <c r="H185" s="63">
        <v>5613</v>
      </c>
      <c r="I185" s="63">
        <v>4943</v>
      </c>
      <c r="J185" s="64">
        <v>0.88063424193835738</v>
      </c>
    </row>
    <row r="186" spans="1:10" x14ac:dyDescent="0.35">
      <c r="A186" t="str">
        <f t="shared" si="2"/>
        <v>2020-2021Cymru</v>
      </c>
      <c r="B186" t="str">
        <f>C186&amp;INDEX(Lookups!$B$2:$D$24,MATCH(MM!D186,Lookups!$B$2:$B$24,0),3)</f>
        <v>2020-2021Wales</v>
      </c>
      <c r="C186" s="66" t="s">
        <v>271</v>
      </c>
      <c r="D186" s="63" t="s">
        <v>79</v>
      </c>
      <c r="E186" s="63">
        <v>368</v>
      </c>
      <c r="F186" s="63">
        <v>440</v>
      </c>
      <c r="G186" s="63">
        <v>10621</v>
      </c>
      <c r="H186" s="63">
        <v>5093</v>
      </c>
      <c r="I186" s="63">
        <v>4547</v>
      </c>
      <c r="J186" s="64">
        <v>0.89279403102297272</v>
      </c>
    </row>
    <row r="187" spans="1:10" x14ac:dyDescent="0.35">
      <c r="A187" t="str">
        <f t="shared" si="2"/>
        <v>2021-2022Cymru</v>
      </c>
      <c r="B187" t="str">
        <f>C187&amp;INDEX(Lookups!$B$2:$D$24,MATCH(MM!D187,Lookups!$B$2:$B$24,0),3)</f>
        <v>2021-2022Wales</v>
      </c>
      <c r="C187" s="66" t="s">
        <v>272</v>
      </c>
      <c r="D187" s="63" t="s">
        <v>79</v>
      </c>
      <c r="E187" s="63">
        <v>384</v>
      </c>
      <c r="F187" s="63">
        <v>446</v>
      </c>
      <c r="G187" s="63">
        <v>11198</v>
      </c>
      <c r="H187" s="63">
        <v>5627</v>
      </c>
      <c r="I187" s="63">
        <v>4976</v>
      </c>
      <c r="J187" s="64">
        <v>0.88430780167051715</v>
      </c>
    </row>
    <row r="188" spans="1:10" x14ac:dyDescent="0.35">
      <c r="A188" t="str">
        <f>_xlfn.CONCAT(C188,D188)</f>
        <v>2022-2023Cymru</v>
      </c>
      <c r="B188" t="str">
        <f>C188&amp;INDEX(Lookups!$B$2:$D$24,MATCH(MM!D188,Lookups!$B$2:$B$24,0),3)</f>
        <v>2022-2023Wales</v>
      </c>
      <c r="C188" s="66" t="s">
        <v>399</v>
      </c>
      <c r="D188" s="63" t="s">
        <v>79</v>
      </c>
      <c r="E188" s="63">
        <v>391</v>
      </c>
      <c r="F188" s="63">
        <v>454</v>
      </c>
      <c r="G188" s="63">
        <v>11076</v>
      </c>
      <c r="H188" s="63">
        <v>5233</v>
      </c>
      <c r="I188" s="63">
        <v>4545</v>
      </c>
      <c r="J188" s="64">
        <v>0.86852665774890125</v>
      </c>
    </row>
  </sheetData>
  <hyperlinks>
    <hyperlink ref="B1" r:id="rId1" xr:uid="{0DA7A33F-BE41-4F42-BD12-C74DF84E49C5}"/>
  </hyperlinks>
  <pageMargins left="0.7" right="0.7" top="0.75" bottom="0.75" header="0.3" footer="0.3"/>
  <pageSetup paperSize="9" orientation="portrait"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619C6C-255D-4CF5-8B7D-EAA6F3FEE739}">
  <dimension ref="A1:W72"/>
  <sheetViews>
    <sheetView showGridLines="0" showRowColHeaders="0" zoomScaleNormal="100" workbookViewId="0"/>
  </sheetViews>
  <sheetFormatPr defaultColWidth="8.90625" defaultRowHeight="14.5" x14ac:dyDescent="0.35"/>
  <cols>
    <col min="1" max="1" width="4" style="4" customWidth="1"/>
    <col min="2" max="2" width="4.453125" style="5" customWidth="1"/>
    <col min="3" max="3" width="7.54296875" style="5" customWidth="1"/>
    <col min="4" max="4" width="19.54296875" style="5" customWidth="1"/>
    <col min="5" max="8" width="11.6328125" style="5" customWidth="1"/>
    <col min="9" max="9" width="26.453125" style="5" customWidth="1"/>
    <col min="10" max="16" width="11.6328125" style="5" customWidth="1"/>
    <col min="17" max="16384" width="8.90625" style="5"/>
  </cols>
  <sheetData>
    <row r="1" spans="1:11" ht="26" x14ac:dyDescent="0.6">
      <c r="C1" s="6"/>
    </row>
    <row r="2" spans="1:11" ht="15.5" x14ac:dyDescent="0.35">
      <c r="C2" s="106" t="s">
        <v>41</v>
      </c>
      <c r="I2" s="7"/>
    </row>
    <row r="3" spans="1:11" ht="15.5" x14ac:dyDescent="0.35">
      <c r="D3" s="176" t="s">
        <v>42</v>
      </c>
      <c r="E3" s="176"/>
      <c r="F3" s="176"/>
      <c r="G3" s="176"/>
      <c r="H3" s="176"/>
    </row>
    <row r="4" spans="1:11" ht="15.5" x14ac:dyDescent="0.35">
      <c r="D4" s="8"/>
      <c r="E4" s="8"/>
      <c r="F4" s="8"/>
      <c r="G4" s="8"/>
      <c r="H4" s="8"/>
    </row>
    <row r="5" spans="1:11" ht="23" x14ac:dyDescent="0.5">
      <c r="A5" s="4" t="str">
        <f>'Tudalen flaen'!T1</f>
        <v>W92000004</v>
      </c>
      <c r="C5" s="160" t="str">
        <f>VLOOKUP('Tudalen flaen'!S1,Lookups!A2:E24,2,FALSE)</f>
        <v>Cymru</v>
      </c>
    </row>
    <row r="7" spans="1:11" ht="26.4" customHeight="1" x14ac:dyDescent="0.35">
      <c r="C7" s="9" t="str">
        <f>"Nifer a chanran y dysgwyr sy’n astudio yn y Gymraeg fel iaith gyntaf, "&amp;INDEX(Lookups!$A$28:$D$42,MATCH(B34,Lookups!$A$28:$A$42,0),3)</f>
        <v>Nifer a chanran y dysgwyr sy’n astudio yn y Gymraeg fel iaith gyntaf, Meithrin</v>
      </c>
      <c r="D7" s="9"/>
      <c r="E7" s="9"/>
      <c r="F7" s="9"/>
      <c r="G7" s="9"/>
      <c r="H7" s="9"/>
      <c r="I7" s="9"/>
      <c r="J7" s="9"/>
      <c r="K7" s="9"/>
    </row>
    <row r="8" spans="1:11" hidden="1" x14ac:dyDescent="0.35"/>
    <row r="9" spans="1:11" ht="20.399999999999999" customHeight="1" x14ac:dyDescent="0.35"/>
    <row r="10" spans="1:11" ht="20.399999999999999" customHeight="1" x14ac:dyDescent="0.35"/>
    <row r="11" spans="1:11" ht="20.399999999999999" customHeight="1" x14ac:dyDescent="0.35"/>
    <row r="12" spans="1:11" ht="20.399999999999999" customHeight="1" x14ac:dyDescent="0.35"/>
    <row r="13" spans="1:11" ht="20.399999999999999" customHeight="1" x14ac:dyDescent="0.35"/>
    <row r="14" spans="1:11" ht="20.399999999999999" customHeight="1" x14ac:dyDescent="0.35">
      <c r="D14" s="175"/>
    </row>
    <row r="15" spans="1:11" ht="20.399999999999999" customHeight="1" x14ac:dyDescent="0.35">
      <c r="D15" s="175"/>
    </row>
    <row r="16" spans="1:11" ht="20.399999999999999" customHeight="1" x14ac:dyDescent="0.35">
      <c r="D16" s="175"/>
    </row>
    <row r="17" spans="1:17" ht="20.399999999999999" customHeight="1" x14ac:dyDescent="0.35"/>
    <row r="18" spans="1:17" ht="20.399999999999999" customHeight="1" x14ac:dyDescent="0.35"/>
    <row r="19" spans="1:17" ht="20.399999999999999" customHeight="1" x14ac:dyDescent="0.35"/>
    <row r="20" spans="1:17" ht="20.399999999999999" customHeight="1" x14ac:dyDescent="0.35">
      <c r="D20" s="10"/>
    </row>
    <row r="21" spans="1:17" ht="20.399999999999999" customHeight="1" x14ac:dyDescent="0.35"/>
    <row r="22" spans="1:17" ht="20.399999999999999" customHeight="1" x14ac:dyDescent="0.35"/>
    <row r="23" spans="1:17" ht="20.399999999999999" customHeight="1" x14ac:dyDescent="0.35"/>
    <row r="24" spans="1:17" ht="20.399999999999999" customHeight="1" x14ac:dyDescent="0.35"/>
    <row r="26" spans="1:17" ht="31.25" customHeight="1" x14ac:dyDescent="0.35">
      <c r="D26" s="183" t="s">
        <v>12263</v>
      </c>
      <c r="E26" s="183"/>
      <c r="F26" s="183"/>
      <c r="G26" s="183"/>
      <c r="H26" s="183"/>
      <c r="I26" s="183"/>
      <c r="J26" s="183"/>
      <c r="K26" s="183"/>
      <c r="L26" s="183"/>
    </row>
    <row r="27" spans="1:17" ht="15" customHeight="1" x14ac:dyDescent="0.35">
      <c r="D27" s="183"/>
      <c r="E27" s="183"/>
      <c r="F27" s="183"/>
      <c r="G27" s="183"/>
      <c r="H27" s="183"/>
      <c r="I27" s="183"/>
      <c r="J27" s="183"/>
      <c r="K27" s="183"/>
      <c r="L27" s="183"/>
    </row>
    <row r="28" spans="1:17" ht="15" customHeight="1" x14ac:dyDescent="0.35">
      <c r="D28" s="184" t="str">
        <f>IF($B$35="Meithrin",#REF!,"")</f>
        <v/>
      </c>
      <c r="E28" s="184"/>
      <c r="F28" s="184"/>
      <c r="G28" s="184"/>
      <c r="H28" s="184"/>
      <c r="I28" s="184"/>
      <c r="J28" s="184"/>
      <c r="K28" s="184"/>
      <c r="L28" s="184"/>
    </row>
    <row r="29" spans="1:17" ht="21" customHeight="1" x14ac:dyDescent="0.35">
      <c r="D29" s="99" t="s">
        <v>49</v>
      </c>
      <c r="E29" s="101" t="s">
        <v>12264</v>
      </c>
      <c r="F29" s="121"/>
      <c r="G29" s="122"/>
      <c r="H29" s="122"/>
      <c r="I29" s="13"/>
      <c r="J29" s="13"/>
      <c r="K29" s="13"/>
      <c r="L29" s="13"/>
      <c r="M29" s="13"/>
      <c r="N29" s="13"/>
      <c r="O29" s="13"/>
    </row>
    <row r="30" spans="1:17" ht="10.5" customHeight="1" x14ac:dyDescent="0.35">
      <c r="D30" s="11"/>
      <c r="E30" s="97"/>
      <c r="F30" s="12"/>
      <c r="G30" s="13"/>
      <c r="H30" s="13"/>
      <c r="I30" s="13"/>
      <c r="J30" s="13"/>
      <c r="K30" s="13"/>
      <c r="L30" s="13"/>
      <c r="M30" s="13"/>
      <c r="N30" s="13"/>
      <c r="O30" s="13"/>
    </row>
    <row r="31" spans="1:17" ht="35.4" customHeight="1" x14ac:dyDescent="0.35">
      <c r="D31" s="185" t="s">
        <v>388</v>
      </c>
      <c r="E31" s="186"/>
      <c r="F31" s="186"/>
      <c r="G31" s="186"/>
      <c r="H31" s="186"/>
      <c r="I31" s="186"/>
      <c r="J31" s="186"/>
      <c r="K31" s="186"/>
      <c r="L31" s="186"/>
    </row>
    <row r="32" spans="1:17" ht="18" customHeight="1" x14ac:dyDescent="0.4">
      <c r="A32" s="68"/>
      <c r="B32" s="75" t="s">
        <v>146</v>
      </c>
      <c r="C32" s="70"/>
      <c r="D32" s="67"/>
      <c r="E32" s="17">
        <v>201201</v>
      </c>
      <c r="F32" s="17">
        <v>201301</v>
      </c>
      <c r="G32" s="17">
        <v>201401</v>
      </c>
      <c r="H32" s="17">
        <v>201501</v>
      </c>
      <c r="I32" s="17">
        <v>201601</v>
      </c>
      <c r="J32" s="17">
        <v>201701</v>
      </c>
      <c r="K32" s="17">
        <v>201801</v>
      </c>
      <c r="L32" s="17">
        <v>201901</v>
      </c>
      <c r="M32" s="17">
        <v>202001</v>
      </c>
      <c r="N32" s="17">
        <v>202101</v>
      </c>
      <c r="O32" s="17">
        <v>202201</v>
      </c>
      <c r="P32" s="17">
        <v>202301</v>
      </c>
      <c r="Q32" s="68"/>
    </row>
    <row r="33" spans="1:23" s="4" customFormat="1" ht="4.25" customHeight="1" x14ac:dyDescent="0.35">
      <c r="A33" s="68"/>
      <c r="D33" s="161"/>
      <c r="E33" s="162">
        <v>2012</v>
      </c>
      <c r="F33" s="162">
        <v>2013</v>
      </c>
      <c r="G33" s="162">
        <v>2014</v>
      </c>
      <c r="H33" s="162">
        <v>2015</v>
      </c>
      <c r="I33" s="162">
        <v>2016</v>
      </c>
      <c r="J33" s="162">
        <v>2017</v>
      </c>
      <c r="K33" s="162">
        <v>2018</v>
      </c>
      <c r="L33" s="162">
        <v>2019</v>
      </c>
      <c r="M33" s="162">
        <v>2020</v>
      </c>
      <c r="N33" s="162" t="s">
        <v>400</v>
      </c>
      <c r="O33" s="162">
        <v>2022</v>
      </c>
      <c r="P33" s="162">
        <v>2023</v>
      </c>
      <c r="Q33" s="68"/>
      <c r="R33" s="72"/>
      <c r="S33" s="182"/>
      <c r="T33" s="182"/>
      <c r="U33" s="73"/>
      <c r="V33" s="73"/>
      <c r="W33" s="72"/>
    </row>
    <row r="34" spans="1:23" s="4" customFormat="1" ht="6" customHeight="1" x14ac:dyDescent="0.35">
      <c r="A34" s="68"/>
      <c r="B34" s="163">
        <v>1</v>
      </c>
      <c r="D34" s="164" t="s">
        <v>177</v>
      </c>
      <c r="E34" s="165">
        <f>INDEX(PLASC_pobblwyddyn!$A$2:$H$41954,MATCH(E$32&amp;$B35&amp;"1"&amp;$C$5,PLASC_pobblwyddyn!$A$2:$A$41954,0),MATCH("countSW",PLASC_pobblwyddyn!$A$2:$H$2,0))</f>
        <v>7505</v>
      </c>
      <c r="F34" s="165">
        <f>INDEX(PLASC_pobblwyddyn!$A$2:$H$41954,MATCH(F$32&amp;$B35&amp;"1"&amp;$C$5,PLASC_pobblwyddyn!$A$2:$A$41954,0),MATCH("countSW",PLASC_pobblwyddyn!$A$2:$H$2,0))</f>
        <v>7010</v>
      </c>
      <c r="G34" s="165">
        <f>INDEX(PLASC_pobblwyddyn!$A$2:$H$41954,MATCH(G$32&amp;$B35&amp;"1"&amp;$C$5,PLASC_pobblwyddyn!$A$2:$A$41954,0),MATCH("countSW",PLASC_pobblwyddyn!$A$2:$H$2,0))</f>
        <v>7460</v>
      </c>
      <c r="H34" s="165">
        <f>INDEX(PLASC_pobblwyddyn!$A$2:$H$41954,MATCH(H$32&amp;$B35&amp;"1"&amp;$C$5,PLASC_pobblwyddyn!$A$2:$A$41954,0),MATCH("countSW",PLASC_pobblwyddyn!$A$2:$H$2,0))</f>
        <v>7540</v>
      </c>
      <c r="I34" s="165">
        <f>INDEX(PLASC_pobblwyddyn!$A$2:$H$41954,MATCH(I$32&amp;$B35&amp;"1"&amp;$C$5,PLASC_pobblwyddyn!$A$2:$A$41954,0),MATCH("countSW",PLASC_pobblwyddyn!$A$2:$H$2,0))</f>
        <v>7630</v>
      </c>
      <c r="J34" s="165">
        <f>INDEX(PLASC_pobblwyddyn!$A$2:$H$41954,MATCH(J$32&amp;$B35&amp;"1"&amp;$C$5,PLASC_pobblwyddyn!$A$2:$A$41954,0),MATCH("countSW",PLASC_pobblwyddyn!$A$2:$H$2,0))</f>
        <v>7650</v>
      </c>
      <c r="K34" s="165">
        <f>INDEX(PLASC_pobblwyddyn!$A$2:$H$41954,MATCH(K$32&amp;$B35&amp;"1"&amp;$C$5,PLASC_pobblwyddyn!$A$2:$A$41954,0),MATCH("countSW",PLASC_pobblwyddyn!$A$2:$H$2,0))</f>
        <v>7625</v>
      </c>
      <c r="L34" s="165">
        <f>INDEX(PLASC_pobblwyddyn!$A$2:$H$41954,MATCH(L$32&amp;$B35&amp;"1"&amp;$C$5,PLASC_pobblwyddyn!$A$2:$A$41954,0),MATCH("countSW",PLASC_pobblwyddyn!$A$2:$H$2,0))</f>
        <v>7720</v>
      </c>
      <c r="M34" s="165">
        <f>INDEX(PLASC_pobblwyddyn!$A$2:$H$41954,MATCH(M$32&amp;$B35&amp;"1"&amp;$C$5,PLASC_pobblwyddyn!$A$2:$A$41954,0),MATCH("countSW",PLASC_pobblwyddyn!$A$2:$H$2,0))</f>
        <v>7880</v>
      </c>
      <c r="N34" s="165">
        <f>INDEX(PLASC_pobblwyddyn!$A$2:$H$41954,MATCH(N$32&amp;$B35&amp;"1"&amp;$C$5,PLASC_pobblwyddyn!$A$2:$A$41954,0),MATCH("countSW",PLASC_pobblwyddyn!$A$2:$H$2,0))</f>
        <v>8580</v>
      </c>
      <c r="O34" s="165">
        <f>INDEX(PLASC_pobblwyddyn!$A$2:$H$41954,MATCH(O$32&amp;$B35&amp;"1"&amp;$C$5,PLASC_pobblwyddyn!$A$2:$A$41954,0),MATCH("countSW",PLASC_pobblwyddyn!$A$2:$H$2,0))</f>
        <v>7555</v>
      </c>
      <c r="P34" s="165">
        <f>INDEX(PLASC_pobblwyddyn!$A$2:$H$41954,MATCH(P$32&amp;$B35&amp;"1"&amp;$C$5,PLASC_pobblwyddyn!$A$2:$A$41954,0),MATCH("countSW",PLASC_pobblwyddyn!$A$2:$H$2,0))</f>
        <v>7195</v>
      </c>
      <c r="Q34" s="68"/>
      <c r="R34" s="72"/>
      <c r="S34" s="1"/>
      <c r="T34" s="1"/>
      <c r="U34" s="74"/>
      <c r="V34" s="1"/>
      <c r="W34" s="72"/>
    </row>
    <row r="35" spans="1:23" s="4" customFormat="1" ht="6" customHeight="1" x14ac:dyDescent="0.35">
      <c r="A35" s="68"/>
      <c r="B35" s="4" t="str">
        <f>INDEX(Lookups!$A$28:$B$42,MATCH(B34,Lookups!$A$28:$A$42,0),2)</f>
        <v>Nursery</v>
      </c>
      <c r="D35" s="164" t="s">
        <v>178</v>
      </c>
      <c r="E35" s="166">
        <f>INDEX(PLASC_pobblwyddyn!$A$3:$H$41954,MATCH(E$32&amp;$B35&amp;"1"&amp;$C$5,PLASC_pobblwyddyn!$A$3:$A$41954,0),MATCH("percSW",PLASC_pobblwyddyn!$A$2:$H$2,0))</f>
        <v>0.21099999999999999</v>
      </c>
      <c r="F35" s="166">
        <f>INDEX(PLASC_pobblwyddyn!$A$3:$H$41954,MATCH(F$32&amp;$B35&amp;"1"&amp;$C$5,PLASC_pobblwyddyn!$A$3:$A$41954,0),MATCH("percSW",PLASC_pobblwyddyn!$A$2:$H$2,0))</f>
        <v>0.20100000000000001</v>
      </c>
      <c r="G35" s="166">
        <f>INDEX(PLASC_pobblwyddyn!$A$3:$H$41954,MATCH(G$32&amp;$B35&amp;"1"&amp;$C$5,PLASC_pobblwyddyn!$A$3:$A$41954,0),MATCH("percSW",PLASC_pobblwyddyn!$A$2:$H$2,0))</f>
        <v>0.20599999999999999</v>
      </c>
      <c r="H35" s="166">
        <f>INDEX(PLASC_pobblwyddyn!$A$3:$H$41954,MATCH(H$32&amp;$B35&amp;"1"&amp;$C$5,PLASC_pobblwyddyn!$A$3:$A$41954,0),MATCH("percSW",PLASC_pobblwyddyn!$A$2:$H$2,0))</f>
        <v>0.20599999999999999</v>
      </c>
      <c r="I35" s="166">
        <f>INDEX(PLASC_pobblwyddyn!$A$3:$H$41954,MATCH(I$32&amp;$B35&amp;"1"&amp;$C$5,PLASC_pobblwyddyn!$A$3:$A$41954,0),MATCH("percSW",PLASC_pobblwyddyn!$A$2:$H$2,0))</f>
        <v>0.20899999999999999</v>
      </c>
      <c r="J35" s="166">
        <f>INDEX(PLASC_pobblwyddyn!$A$3:$H$41954,MATCH(J$32&amp;$B35&amp;"1"&amp;$C$5,PLASC_pobblwyddyn!$A$3:$A$41954,0),MATCH("percSW",PLASC_pobblwyddyn!$A$2:$H$2,0))</f>
        <v>0.214</v>
      </c>
      <c r="K35" s="166">
        <f>INDEX(PLASC_pobblwyddyn!$A$3:$H$41954,MATCH(K$32&amp;$B35&amp;"1"&amp;$C$5,PLASC_pobblwyddyn!$A$3:$A$41954,0),MATCH("percSW",PLASC_pobblwyddyn!$A$2:$H$2,0))</f>
        <v>0.216</v>
      </c>
      <c r="L35" s="166">
        <f>INDEX(PLASC_pobblwyddyn!$A$3:$H$41954,MATCH(L$32&amp;$B35&amp;"1"&amp;$C$5,PLASC_pobblwyddyn!$A$3:$A$41954,0),MATCH("percSW",PLASC_pobblwyddyn!$A$2:$H$2,0))</f>
        <v>0.22</v>
      </c>
      <c r="M35" s="166">
        <f>INDEX(PLASC_pobblwyddyn!$A$3:$H$41954,MATCH(M$32&amp;$B35&amp;"1"&amp;$C$5,PLASC_pobblwyddyn!$A$3:$A$41954,0),MATCH("percSW",PLASC_pobblwyddyn!$A$2:$H$2,0))</f>
        <v>0.22900000000000001</v>
      </c>
      <c r="N35" s="166">
        <f>INDEX(PLASC_pobblwyddyn!$A$3:$H$41954,MATCH(N$32&amp;$B35&amp;"1"&amp;$C$5,PLASC_pobblwyddyn!$A$3:$A$41954,0),MATCH("percSW",PLASC_pobblwyddyn!$A$2:$H$2,0))</f>
        <v>0.23</v>
      </c>
      <c r="O35" s="166">
        <f>INDEX(PLASC_pobblwyddyn!$A$3:$H$41954,MATCH(O$32&amp;$B35&amp;"1"&amp;$C$5,PLASC_pobblwyddyn!$A$3:$A$41954,0),MATCH("percSW",PLASC_pobblwyddyn!$A$2:$H$2,0))</f>
        <v>0.22500000000000001</v>
      </c>
      <c r="P35" s="166">
        <f>INDEX(PLASC_pobblwyddyn!$A$3:$H$41954,MATCH(P$32&amp;$B35&amp;"1"&amp;$C$5,PLASC_pobblwyddyn!$A$3:$A$41954,0),MATCH("percSW",PLASC_pobblwyddyn!$A$2:$H$2,0))</f>
        <v>0.224</v>
      </c>
      <c r="Q35" s="68"/>
      <c r="R35" s="72"/>
      <c r="S35" s="1"/>
      <c r="T35" s="1"/>
      <c r="U35" s="74"/>
      <c r="V35" s="1"/>
      <c r="W35" s="72"/>
    </row>
    <row r="36" spans="1:23" s="4" customFormat="1" ht="5" customHeight="1" x14ac:dyDescent="0.35">
      <c r="A36" s="68"/>
      <c r="B36" s="68"/>
      <c r="D36" s="68"/>
      <c r="E36" s="68"/>
      <c r="F36" s="68"/>
      <c r="G36" s="68"/>
      <c r="H36" s="68"/>
      <c r="I36" s="68"/>
      <c r="J36" s="68"/>
      <c r="K36" s="68"/>
      <c r="L36" s="68"/>
      <c r="M36" s="68"/>
      <c r="N36" s="68"/>
      <c r="O36" s="68"/>
      <c r="P36" s="68"/>
      <c r="Q36" s="68"/>
      <c r="R36" s="72"/>
      <c r="S36" s="1"/>
      <c r="T36" s="1"/>
      <c r="U36" s="74"/>
      <c r="V36" s="1"/>
      <c r="W36" s="72"/>
    </row>
    <row r="37" spans="1:23" s="4" customFormat="1" ht="7.25" customHeight="1" x14ac:dyDescent="0.35">
      <c r="A37" s="68"/>
      <c r="B37" s="68"/>
      <c r="D37" s="68"/>
      <c r="E37" s="68"/>
      <c r="F37" s="68"/>
      <c r="G37" s="68"/>
      <c r="H37" s="68"/>
      <c r="I37" s="68"/>
      <c r="J37" s="68"/>
      <c r="K37" s="68"/>
      <c r="L37" s="68"/>
      <c r="M37" s="68"/>
      <c r="N37" s="68"/>
      <c r="O37" s="68"/>
      <c r="P37" s="68"/>
      <c r="Q37" s="68"/>
      <c r="R37" s="72"/>
      <c r="S37" s="1"/>
      <c r="T37" s="1"/>
      <c r="U37" s="74"/>
      <c r="V37" s="1"/>
      <c r="W37" s="72"/>
    </row>
    <row r="38" spans="1:23" ht="56.25" customHeight="1" x14ac:dyDescent="0.35">
      <c r="A38" s="68"/>
      <c r="B38" s="68"/>
      <c r="C38" s="4"/>
      <c r="D38" s="50" t="s">
        <v>285</v>
      </c>
      <c r="E38" s="102" t="s">
        <v>255</v>
      </c>
      <c r="F38" s="102" t="s">
        <v>214</v>
      </c>
      <c r="G38" s="102" t="s">
        <v>215</v>
      </c>
      <c r="H38" s="102" t="s">
        <v>216</v>
      </c>
      <c r="I38" s="102" t="s">
        <v>209</v>
      </c>
      <c r="J38" s="102" t="s">
        <v>210</v>
      </c>
      <c r="K38" s="102" t="s">
        <v>211</v>
      </c>
      <c r="L38" s="102" t="s">
        <v>212</v>
      </c>
      <c r="M38" s="102" t="s">
        <v>213</v>
      </c>
      <c r="N38" s="102" t="s">
        <v>256</v>
      </c>
      <c r="O38" s="102" t="s">
        <v>275</v>
      </c>
      <c r="P38" s="102" t="s">
        <v>364</v>
      </c>
      <c r="Q38" s="68"/>
      <c r="R38"/>
      <c r="S38" s="1"/>
      <c r="T38" s="1"/>
      <c r="U38" s="74"/>
      <c r="V38" s="1"/>
      <c r="W38"/>
    </row>
    <row r="39" spans="1:23" ht="15.5" x14ac:dyDescent="0.35">
      <c r="A39" s="68"/>
      <c r="B39" s="68"/>
      <c r="C39" s="4" t="s">
        <v>208</v>
      </c>
      <c r="D39" s="50" t="s">
        <v>4</v>
      </c>
      <c r="E39" s="103">
        <f>INDEX(PLASC_pobblwyddyn!$A$2:$H$41954,MATCH(E$32&amp;$C39&amp;"1"&amp;$C$5,PLASC_pobblwyddyn!$A$2:$A$41954,0),MATCH("countSW",PLASC_pobblwyddyn!$A$2:$H$2,0))</f>
        <v>7505</v>
      </c>
      <c r="F39" s="103">
        <f>INDEX(PLASC_pobblwyddyn!$A$2:$H$41954,MATCH(F$32&amp;$C39&amp;"1"&amp;$C$5,PLASC_pobblwyddyn!$A$2:$A$41954,0),MATCH("countSW",PLASC_pobblwyddyn!$A$2:$H$2,0))</f>
        <v>7010</v>
      </c>
      <c r="G39" s="103">
        <f>INDEX(PLASC_pobblwyddyn!$A$2:$H$41954,MATCH(G$32&amp;$C39&amp;"1"&amp;$C$5,PLASC_pobblwyddyn!$A$2:$A$41954,0),MATCH("countSW",PLASC_pobblwyddyn!$A$2:$H$2,0))</f>
        <v>7460</v>
      </c>
      <c r="H39" s="103">
        <f>INDEX(PLASC_pobblwyddyn!$A$2:$H$41954,MATCH(H$32&amp;$C39&amp;"1"&amp;$C$5,PLASC_pobblwyddyn!$A$2:$A$41954,0),MATCH("countSW",PLASC_pobblwyddyn!$A$2:$H$2,0))</f>
        <v>7540</v>
      </c>
      <c r="I39" s="103">
        <f>INDEX(PLASC_pobblwyddyn!$A$2:$H$41954,MATCH(I$32&amp;$C39&amp;"1"&amp;$C$5,PLASC_pobblwyddyn!$A$2:$A$41954,0),MATCH("countSW",PLASC_pobblwyddyn!$A$2:$H$2,0))</f>
        <v>7630</v>
      </c>
      <c r="J39" s="103">
        <f>INDEX(PLASC_pobblwyddyn!$A$2:$H$41954,MATCH(J$32&amp;$C39&amp;"1"&amp;$C$5,PLASC_pobblwyddyn!$A$2:$A$41954,0),MATCH("countSW",PLASC_pobblwyddyn!$A$2:$H$2,0))</f>
        <v>7650</v>
      </c>
      <c r="K39" s="103">
        <f>INDEX(PLASC_pobblwyddyn!$A$2:$H$41954,MATCH(K$32&amp;$C39&amp;"1"&amp;$C$5,PLASC_pobblwyddyn!$A$2:$A$41954,0),MATCH("countSW",PLASC_pobblwyddyn!$A$2:$H$2,0))</f>
        <v>7625</v>
      </c>
      <c r="L39" s="103">
        <f>INDEX(PLASC_pobblwyddyn!$A$2:$H$41954,MATCH(L$32&amp;$C39&amp;"1"&amp;$C$5,PLASC_pobblwyddyn!$A$2:$A$41954,0),MATCH("countSW",PLASC_pobblwyddyn!$A$2:$H$2,0))</f>
        <v>7720</v>
      </c>
      <c r="M39" s="103">
        <f>INDEX(PLASC_pobblwyddyn!$A$2:$H$41954,MATCH(M$32&amp;$C39&amp;"1"&amp;$C$5,PLASC_pobblwyddyn!$A$2:$A$41954,0),MATCH("countSW",PLASC_pobblwyddyn!$A$2:$H$2,0))</f>
        <v>7880</v>
      </c>
      <c r="N39" s="103">
        <f>INDEX(PLASC_pobblwyddyn!$A$2:$H$41954,MATCH(N$32&amp;$C39&amp;"1"&amp;$C$5,PLASC_pobblwyddyn!$A$2:$A$41954,0),MATCH("countSW",PLASC_pobblwyddyn!$A$2:$H$2,0))</f>
        <v>8580</v>
      </c>
      <c r="O39" s="103">
        <f>INDEX(PLASC_pobblwyddyn!$A$2:$H$41954,MATCH(O$32&amp;$C39&amp;"1"&amp;$C$5,PLASC_pobblwyddyn!$A$2:$A$41954,0),MATCH("countSW",PLASC_pobblwyddyn!$A$2:$H$2,0))</f>
        <v>7555</v>
      </c>
      <c r="P39" s="103">
        <f>INDEX(PLASC_pobblwyddyn!$A$2:$H$41954,MATCH(P$32&amp;$C39&amp;"1"&amp;$C$5,PLASC_pobblwyddyn!$A$2:$A$41954,0),MATCH("countSW",PLASC_pobblwyddyn!$A$2:$H$2,0))</f>
        <v>7195</v>
      </c>
      <c r="Q39" s="68"/>
      <c r="R39"/>
      <c r="S39" s="1"/>
      <c r="T39" s="1"/>
      <c r="U39" s="74"/>
      <c r="V39" s="1"/>
      <c r="W39"/>
    </row>
    <row r="40" spans="1:23" ht="15.5" x14ac:dyDescent="0.35">
      <c r="A40" s="68"/>
      <c r="B40" s="68"/>
      <c r="C40" s="4" t="s">
        <v>5</v>
      </c>
      <c r="D40" s="50" t="s">
        <v>163</v>
      </c>
      <c r="E40" s="103">
        <f>INDEX(PLASC_pobblwyddyn!$A$2:$H$41954,MATCH(E$32&amp;$C40&amp;"1"&amp;$C$5,PLASC_pobblwyddyn!$A$2:$A$41954,0),MATCH("countSW",PLASC_pobblwyddyn!$A$2:$H$2,0))</f>
        <v>8160</v>
      </c>
      <c r="F40" s="103">
        <f>INDEX(PLASC_pobblwyddyn!$A$2:$H$41954,MATCH(F$32&amp;$C40&amp;"1"&amp;$C$5,PLASC_pobblwyddyn!$A$2:$A$41954,0),MATCH("countSW",PLASC_pobblwyddyn!$A$2:$H$2,0))</f>
        <v>8290</v>
      </c>
      <c r="G40" s="103">
        <f>INDEX(PLASC_pobblwyddyn!$A$2:$H$41954,MATCH(G$32&amp;$C40&amp;"1"&amp;$C$5,PLASC_pobblwyddyn!$A$2:$A$41954,0),MATCH("countSW",PLASC_pobblwyddyn!$A$2:$H$2,0))</f>
        <v>7980</v>
      </c>
      <c r="H40" s="103">
        <f>INDEX(PLASC_pobblwyddyn!$A$2:$H$41954,MATCH(H$32&amp;$C40&amp;"1"&amp;$C$5,PLASC_pobblwyddyn!$A$2:$A$41954,0),MATCH("countSW",PLASC_pobblwyddyn!$A$2:$H$2,0))</f>
        <v>8245</v>
      </c>
      <c r="I40" s="103">
        <f>INDEX(PLASC_pobblwyddyn!$A$2:$H$41954,MATCH(I$32&amp;$C40&amp;"1"&amp;$C$5,PLASC_pobblwyddyn!$A$2:$A$41954,0),MATCH("countSW",PLASC_pobblwyddyn!$A$2:$H$2,0))</f>
        <v>8295</v>
      </c>
      <c r="J40" s="103">
        <f>INDEX(PLASC_pobblwyddyn!$A$2:$H$41954,MATCH(J$32&amp;$C40&amp;"1"&amp;$C$5,PLASC_pobblwyddyn!$A$2:$A$41954,0),MATCH("countSW",PLASC_pobblwyddyn!$A$2:$H$2,0))</f>
        <v>8330</v>
      </c>
      <c r="K40" s="103">
        <f>INDEX(PLASC_pobblwyddyn!$A$2:$H$41954,MATCH(K$32&amp;$C40&amp;"1"&amp;$C$5,PLASC_pobblwyddyn!$A$2:$A$41954,0),MATCH("countSW",PLASC_pobblwyddyn!$A$2:$H$2,0))</f>
        <v>7965</v>
      </c>
      <c r="L40" s="103">
        <f>INDEX(PLASC_pobblwyddyn!$A$2:$H$41954,MATCH(L$32&amp;$C40&amp;"1"&amp;$C$5,PLASC_pobblwyddyn!$A$2:$A$41954,0),MATCH("countSW",PLASC_pobblwyddyn!$A$2:$H$2,0))</f>
        <v>7790</v>
      </c>
      <c r="M40" s="103">
        <f>INDEX(PLASC_pobblwyddyn!$A$2:$H$41954,MATCH(M$32&amp;$C40&amp;"1"&amp;$C$5,PLASC_pobblwyddyn!$A$2:$A$41954,0),MATCH("countSW",PLASC_pobblwyddyn!$A$2:$H$2,0))</f>
        <v>7895</v>
      </c>
      <c r="N40" s="103">
        <f>INDEX(PLASC_pobblwyddyn!$A$2:$H$41954,MATCH(N$32&amp;$C40&amp;"1"&amp;$C$5,PLASC_pobblwyddyn!$A$2:$A$41954,0),MATCH("countSW",PLASC_pobblwyddyn!$A$2:$H$2,0))</f>
        <v>7895</v>
      </c>
      <c r="O40" s="103">
        <f>INDEX(PLASC_pobblwyddyn!$A$2:$H$41954,MATCH(O$32&amp;$C40&amp;"1"&amp;$C$5,PLASC_pobblwyddyn!$A$2:$A$41954,0),MATCH("countSW",PLASC_pobblwyddyn!$A$2:$H$2,0))</f>
        <v>7535</v>
      </c>
      <c r="P40" s="103">
        <f>INDEX(PLASC_pobblwyddyn!$A$2:$H$41954,MATCH(P$32&amp;$C40&amp;"1"&amp;$C$5,PLASC_pobblwyddyn!$A$2:$A$41954,0),MATCH("countSW",PLASC_pobblwyddyn!$A$2:$H$2,0))</f>
        <v>7630</v>
      </c>
      <c r="Q40" s="68"/>
      <c r="R40"/>
      <c r="S40" s="1"/>
      <c r="T40" s="1"/>
      <c r="U40" s="74"/>
      <c r="V40" s="1"/>
      <c r="W40"/>
    </row>
    <row r="41" spans="1:23" ht="15.5" x14ac:dyDescent="0.35">
      <c r="A41" s="68"/>
      <c r="B41" s="68"/>
      <c r="C41" s="4">
        <v>1</v>
      </c>
      <c r="D41" s="50" t="s">
        <v>164</v>
      </c>
      <c r="E41" s="103">
        <f>INDEX(PLASC_pobblwyddyn!$A$2:$H$41954,MATCH(E$32&amp;$C41&amp;"1"&amp;$C$5,PLASC_pobblwyddyn!$A$2:$A$41954,0),MATCH("countSW",PLASC_pobblwyddyn!$A$2:$H$2,0))</f>
        <v>7670</v>
      </c>
      <c r="F41" s="103">
        <f>INDEX(PLASC_pobblwyddyn!$A$2:$H$41954,MATCH(F$32&amp;$C41&amp;"1"&amp;$C$5,PLASC_pobblwyddyn!$A$2:$A$41954,0),MATCH("countSW",PLASC_pobblwyddyn!$A$2:$H$2,0))</f>
        <v>7830</v>
      </c>
      <c r="G41" s="103">
        <f>INDEX(PLASC_pobblwyddyn!$A$2:$H$41954,MATCH(G$32&amp;$C41&amp;"1"&amp;$C$5,PLASC_pobblwyddyn!$A$2:$A$41954,0),MATCH("countSW",PLASC_pobblwyddyn!$A$2:$H$2,0))</f>
        <v>8105</v>
      </c>
      <c r="H41" s="103">
        <f>INDEX(PLASC_pobblwyddyn!$A$2:$H$41954,MATCH(H$32&amp;$C41&amp;"1"&amp;$C$5,PLASC_pobblwyddyn!$A$2:$A$41954,0),MATCH("countSW",PLASC_pobblwyddyn!$A$2:$H$2,0))</f>
        <v>7855</v>
      </c>
      <c r="I41" s="103">
        <f>INDEX(PLASC_pobblwyddyn!$A$2:$H$41954,MATCH(I$32&amp;$C41&amp;"1"&amp;$C$5,PLASC_pobblwyddyn!$A$2:$A$41954,0),MATCH("countSW",PLASC_pobblwyddyn!$A$2:$H$2,0))</f>
        <v>8110</v>
      </c>
      <c r="J41" s="103">
        <f>INDEX(PLASC_pobblwyddyn!$A$2:$H$41954,MATCH(J$32&amp;$C41&amp;"1"&amp;$C$5,PLASC_pobblwyddyn!$A$2:$A$41954,0),MATCH("countSW",PLASC_pobblwyddyn!$A$2:$H$2,0))</f>
        <v>8125</v>
      </c>
      <c r="K41" s="103">
        <f>INDEX(PLASC_pobblwyddyn!$A$2:$H$41954,MATCH(K$32&amp;$C41&amp;"1"&amp;$C$5,PLASC_pobblwyddyn!$A$2:$A$41954,0),MATCH("countSW",PLASC_pobblwyddyn!$A$2:$H$2,0))</f>
        <v>8295</v>
      </c>
      <c r="L41" s="103">
        <f>INDEX(PLASC_pobblwyddyn!$A$2:$H$41954,MATCH(L$32&amp;$C41&amp;"1"&amp;$C$5,PLASC_pobblwyddyn!$A$2:$A$41954,0),MATCH("countSW",PLASC_pobblwyddyn!$A$2:$H$2,0))</f>
        <v>8055</v>
      </c>
      <c r="M41" s="103">
        <f>INDEX(PLASC_pobblwyddyn!$A$2:$H$41954,MATCH(M$32&amp;$C41&amp;"1"&amp;$C$5,PLASC_pobblwyddyn!$A$2:$A$41954,0),MATCH("countSW",PLASC_pobblwyddyn!$A$2:$H$2,0))</f>
        <v>7850</v>
      </c>
      <c r="N41" s="103">
        <f>INDEX(PLASC_pobblwyddyn!$A$2:$H$41954,MATCH(N$32&amp;$C41&amp;"1"&amp;$C$5,PLASC_pobblwyddyn!$A$2:$A$41954,0),MATCH("countSW",PLASC_pobblwyddyn!$A$2:$H$2,0))</f>
        <v>7895</v>
      </c>
      <c r="O41" s="103">
        <f>INDEX(PLASC_pobblwyddyn!$A$2:$H$41954,MATCH(O$32&amp;$C41&amp;"1"&amp;$C$5,PLASC_pobblwyddyn!$A$2:$A$41954,0),MATCH("countSW",PLASC_pobblwyddyn!$A$2:$H$2,0))</f>
        <v>8010</v>
      </c>
      <c r="P41" s="103">
        <f>INDEX(PLASC_pobblwyddyn!$A$2:$H$41954,MATCH(P$32&amp;$C41&amp;"1"&amp;$C$5,PLASC_pobblwyddyn!$A$2:$A$41954,0),MATCH("countSW",PLASC_pobblwyddyn!$A$2:$H$2,0))</f>
        <v>7690</v>
      </c>
      <c r="Q41" s="68"/>
      <c r="R41"/>
      <c r="S41" s="1"/>
      <c r="T41" s="1"/>
      <c r="U41" s="74"/>
      <c r="V41" s="1"/>
      <c r="W41"/>
    </row>
    <row r="42" spans="1:23" ht="15.5" x14ac:dyDescent="0.35">
      <c r="A42" s="68"/>
      <c r="B42" s="68"/>
      <c r="C42" s="4">
        <v>2</v>
      </c>
      <c r="D42" s="50" t="s">
        <v>165</v>
      </c>
      <c r="E42" s="103">
        <f>INDEX(PLASC_pobblwyddyn!$A$2:$H$41954,MATCH(E$32&amp;$C42&amp;"1"&amp;$C$5,PLASC_pobblwyddyn!$A$2:$A$41954,0),MATCH("countSW",PLASC_pobblwyddyn!$A$2:$H$2,0))</f>
        <v>7295</v>
      </c>
      <c r="F42" s="103">
        <f>INDEX(PLASC_pobblwyddyn!$A$2:$H$41954,MATCH(F$32&amp;$C42&amp;"1"&amp;$C$5,PLASC_pobblwyddyn!$A$2:$A$41954,0),MATCH("countSW",PLASC_pobblwyddyn!$A$2:$H$2,0))</f>
        <v>7550</v>
      </c>
      <c r="G42" s="103">
        <f>INDEX(PLASC_pobblwyddyn!$A$2:$H$41954,MATCH(G$32&amp;$C42&amp;"1"&amp;$C$5,PLASC_pobblwyddyn!$A$2:$A$41954,0),MATCH("countSW",PLASC_pobblwyddyn!$A$2:$H$2,0))</f>
        <v>7650</v>
      </c>
      <c r="H42" s="103">
        <f>INDEX(PLASC_pobblwyddyn!$A$2:$H$41954,MATCH(H$32&amp;$C42&amp;"1"&amp;$C$5,PLASC_pobblwyddyn!$A$2:$A$41954,0),MATCH("countSW",PLASC_pobblwyddyn!$A$2:$H$2,0))</f>
        <v>7985</v>
      </c>
      <c r="I42" s="103">
        <f>INDEX(PLASC_pobblwyddyn!$A$2:$H$41954,MATCH(I$32&amp;$C42&amp;"1"&amp;$C$5,PLASC_pobblwyddyn!$A$2:$A$41954,0),MATCH("countSW",PLASC_pobblwyddyn!$A$2:$H$2,0))</f>
        <v>7760</v>
      </c>
      <c r="J42" s="103">
        <f>INDEX(PLASC_pobblwyddyn!$A$2:$H$41954,MATCH(J$32&amp;$C42&amp;"1"&amp;$C$5,PLASC_pobblwyddyn!$A$2:$A$41954,0),MATCH("countSW",PLASC_pobblwyddyn!$A$2:$H$2,0))</f>
        <v>7950</v>
      </c>
      <c r="K42" s="103">
        <f>INDEX(PLASC_pobblwyddyn!$A$2:$H$41954,MATCH(K$32&amp;$C42&amp;"1"&amp;$C$5,PLASC_pobblwyddyn!$A$2:$A$41954,0),MATCH("countSW",PLASC_pobblwyddyn!$A$2:$H$2,0))</f>
        <v>8105</v>
      </c>
      <c r="L42" s="103">
        <f>INDEX(PLASC_pobblwyddyn!$A$2:$H$41954,MATCH(L$32&amp;$C42&amp;"1"&amp;$C$5,PLASC_pobblwyddyn!$A$2:$A$41954,0),MATCH("countSW",PLASC_pobblwyddyn!$A$2:$H$2,0))</f>
        <v>8195</v>
      </c>
      <c r="M42" s="103">
        <f>INDEX(PLASC_pobblwyddyn!$A$2:$H$41954,MATCH(M$32&amp;$C42&amp;"1"&amp;$C$5,PLASC_pobblwyddyn!$A$2:$A$41954,0),MATCH("countSW",PLASC_pobblwyddyn!$A$2:$H$2,0))</f>
        <v>7965</v>
      </c>
      <c r="N42" s="103">
        <f>INDEX(PLASC_pobblwyddyn!$A$2:$H$41954,MATCH(N$32&amp;$C42&amp;"1"&amp;$C$5,PLASC_pobblwyddyn!$A$2:$A$41954,0),MATCH("countSW",PLASC_pobblwyddyn!$A$2:$H$2,0))</f>
        <v>7700</v>
      </c>
      <c r="O42" s="103">
        <f>INDEX(PLASC_pobblwyddyn!$A$2:$H$41954,MATCH(O$32&amp;$C42&amp;"1"&amp;$C$5,PLASC_pobblwyddyn!$A$2:$A$41954,0),MATCH("countSW",PLASC_pobblwyddyn!$A$2:$H$2,0))</f>
        <v>7835</v>
      </c>
      <c r="P42" s="103">
        <f>INDEX(PLASC_pobblwyddyn!$A$2:$H$41954,MATCH(P$32&amp;$C42&amp;"1"&amp;$C$5,PLASC_pobblwyddyn!$A$2:$A$41954,0),MATCH("countSW",PLASC_pobblwyddyn!$A$2:$H$2,0))</f>
        <v>7960</v>
      </c>
      <c r="Q42" s="68"/>
      <c r="R42"/>
      <c r="S42" s="1"/>
      <c r="T42" s="1"/>
      <c r="U42" s="74"/>
      <c r="V42" s="1"/>
      <c r="W42"/>
    </row>
    <row r="43" spans="1:23" ht="15.5" x14ac:dyDescent="0.35">
      <c r="A43" s="68"/>
      <c r="B43" s="68"/>
      <c r="C43" s="4">
        <v>3</v>
      </c>
      <c r="D43" s="50" t="s">
        <v>166</v>
      </c>
      <c r="E43" s="103">
        <f>INDEX(PLASC_pobblwyddyn!$A$2:$H$41954,MATCH(E$32&amp;$C43&amp;"1"&amp;$C$5,PLASC_pobblwyddyn!$A$2:$A$41954,0),MATCH("countSW",PLASC_pobblwyddyn!$A$2:$H$2,0))</f>
        <v>6900</v>
      </c>
      <c r="F43" s="103">
        <f>INDEX(PLASC_pobblwyddyn!$A$2:$H$41954,MATCH(F$32&amp;$C43&amp;"1"&amp;$C$5,PLASC_pobblwyddyn!$A$2:$A$41954,0),MATCH("countSW",PLASC_pobblwyddyn!$A$2:$H$2,0))</f>
        <v>7140</v>
      </c>
      <c r="G43" s="103">
        <f>INDEX(PLASC_pobblwyddyn!$A$2:$H$41954,MATCH(G$32&amp;$C43&amp;"1"&amp;$C$5,PLASC_pobblwyddyn!$A$2:$A$41954,0),MATCH("countSW",PLASC_pobblwyddyn!$A$2:$H$2,0))</f>
        <v>7360</v>
      </c>
      <c r="H43" s="103">
        <f>INDEX(PLASC_pobblwyddyn!$A$2:$H$41954,MATCH(H$32&amp;$C43&amp;"1"&amp;$C$5,PLASC_pobblwyddyn!$A$2:$A$41954,0),MATCH("countSW",PLASC_pobblwyddyn!$A$2:$H$2,0))</f>
        <v>7510</v>
      </c>
      <c r="I43" s="103">
        <f>INDEX(PLASC_pobblwyddyn!$A$2:$H$41954,MATCH(I$32&amp;$C43&amp;"1"&amp;$C$5,PLASC_pobblwyddyn!$A$2:$A$41954,0),MATCH("countSW",PLASC_pobblwyddyn!$A$2:$H$2,0))</f>
        <v>7850</v>
      </c>
      <c r="J43" s="103">
        <f>INDEX(PLASC_pobblwyddyn!$A$2:$H$41954,MATCH(J$32&amp;$C43&amp;"1"&amp;$C$5,PLASC_pobblwyddyn!$A$2:$A$41954,0),MATCH("countSW",PLASC_pobblwyddyn!$A$2:$H$2,0))</f>
        <v>7600</v>
      </c>
      <c r="K43" s="103">
        <f>INDEX(PLASC_pobblwyddyn!$A$2:$H$41954,MATCH(K$32&amp;$C43&amp;"1"&amp;$C$5,PLASC_pobblwyddyn!$A$2:$A$41954,0),MATCH("countSW",PLASC_pobblwyddyn!$A$2:$H$2,0))</f>
        <v>7950</v>
      </c>
      <c r="L43" s="103">
        <f>INDEX(PLASC_pobblwyddyn!$A$2:$H$41954,MATCH(L$32&amp;$C43&amp;"1"&amp;$C$5,PLASC_pobblwyddyn!$A$2:$A$41954,0),MATCH("countSW",PLASC_pobblwyddyn!$A$2:$H$2,0))</f>
        <v>8015</v>
      </c>
      <c r="M43" s="103">
        <f>INDEX(PLASC_pobblwyddyn!$A$2:$H$41954,MATCH(M$32&amp;$C43&amp;"1"&amp;$C$5,PLASC_pobblwyddyn!$A$2:$A$41954,0),MATCH("countSW",PLASC_pobblwyddyn!$A$2:$H$2,0))</f>
        <v>8110</v>
      </c>
      <c r="N43" s="103">
        <f>INDEX(PLASC_pobblwyddyn!$A$2:$H$41954,MATCH(N$32&amp;$C43&amp;"1"&amp;$C$5,PLASC_pobblwyddyn!$A$2:$A$41954,0),MATCH("countSW",PLASC_pobblwyddyn!$A$2:$H$2,0))</f>
        <v>7840</v>
      </c>
      <c r="O43" s="103">
        <f>INDEX(PLASC_pobblwyddyn!$A$2:$H$41954,MATCH(O$32&amp;$C43&amp;"1"&amp;$C$5,PLASC_pobblwyddyn!$A$2:$A$41954,0),MATCH("countSW",PLASC_pobblwyddyn!$A$2:$H$2,0))</f>
        <v>7630</v>
      </c>
      <c r="P43" s="103">
        <f>INDEX(PLASC_pobblwyddyn!$A$2:$H$41954,MATCH(P$32&amp;$C43&amp;"1"&amp;$C$5,PLASC_pobblwyddyn!$A$2:$A$41954,0),MATCH("countSW",PLASC_pobblwyddyn!$A$2:$H$2,0))</f>
        <v>7790</v>
      </c>
      <c r="Q43" s="68"/>
      <c r="R43"/>
      <c r="S43" s="1"/>
      <c r="T43" s="1"/>
      <c r="U43" s="74"/>
      <c r="V43" s="1"/>
      <c r="W43"/>
    </row>
    <row r="44" spans="1:23" ht="15.5" x14ac:dyDescent="0.35">
      <c r="A44" s="68"/>
      <c r="B44" s="68"/>
      <c r="C44" s="4">
        <v>4</v>
      </c>
      <c r="D44" s="50" t="s">
        <v>167</v>
      </c>
      <c r="E44" s="103">
        <f>INDEX(PLASC_pobblwyddyn!$A$2:$H$41954,MATCH(E$32&amp;$C44&amp;"1"&amp;$C$5,PLASC_pobblwyddyn!$A$2:$A$41954,0),MATCH("countSW",PLASC_pobblwyddyn!$A$2:$H$2,0))</f>
        <v>6670</v>
      </c>
      <c r="F44" s="103">
        <f>INDEX(PLASC_pobblwyddyn!$A$2:$H$41954,MATCH(F$32&amp;$C44&amp;"1"&amp;$C$5,PLASC_pobblwyddyn!$A$2:$A$41954,0),MATCH("countSW",PLASC_pobblwyddyn!$A$2:$H$2,0))</f>
        <v>6795</v>
      </c>
      <c r="G44" s="103">
        <f>INDEX(PLASC_pobblwyddyn!$A$2:$H$41954,MATCH(G$32&amp;$C44&amp;"1"&amp;$C$5,PLASC_pobblwyddyn!$A$2:$A$41954,0),MATCH("countSW",PLASC_pobblwyddyn!$A$2:$H$2,0))</f>
        <v>7010</v>
      </c>
      <c r="H44" s="103">
        <f>INDEX(PLASC_pobblwyddyn!$A$2:$H$41954,MATCH(H$32&amp;$C44&amp;"1"&amp;$C$5,PLASC_pobblwyddyn!$A$2:$A$41954,0),MATCH("countSW",PLASC_pobblwyddyn!$A$2:$H$2,0))</f>
        <v>7245</v>
      </c>
      <c r="I44" s="103">
        <f>INDEX(PLASC_pobblwyddyn!$A$2:$H$41954,MATCH(I$32&amp;$C44&amp;"1"&amp;$C$5,PLASC_pobblwyddyn!$A$2:$A$41954,0),MATCH("countSW",PLASC_pobblwyddyn!$A$2:$H$2,0))</f>
        <v>7405</v>
      </c>
      <c r="J44" s="103">
        <f>INDEX(PLASC_pobblwyddyn!$A$2:$H$41954,MATCH(J$32&amp;$C44&amp;"1"&amp;$C$5,PLASC_pobblwyddyn!$A$2:$A$41954,0),MATCH("countSW",PLASC_pobblwyddyn!$A$2:$H$2,0))</f>
        <v>7755</v>
      </c>
      <c r="K44" s="103">
        <f>INDEX(PLASC_pobblwyddyn!$A$2:$H$41954,MATCH(K$32&amp;$C44&amp;"1"&amp;$C$5,PLASC_pobblwyddyn!$A$2:$A$41954,0),MATCH("countSW",PLASC_pobblwyddyn!$A$2:$H$2,0))</f>
        <v>7645</v>
      </c>
      <c r="L44" s="103">
        <f>INDEX(PLASC_pobblwyddyn!$A$2:$H$41954,MATCH(L$32&amp;$C44&amp;"1"&amp;$C$5,PLASC_pobblwyddyn!$A$2:$A$41954,0),MATCH("countSW",PLASC_pobblwyddyn!$A$2:$H$2,0))</f>
        <v>7900</v>
      </c>
      <c r="M44" s="103">
        <f>INDEX(PLASC_pobblwyddyn!$A$2:$H$41954,MATCH(M$32&amp;$C44&amp;"1"&amp;$C$5,PLASC_pobblwyddyn!$A$2:$A$41954,0),MATCH("countSW",PLASC_pobblwyddyn!$A$2:$H$2,0))</f>
        <v>7950</v>
      </c>
      <c r="N44" s="103">
        <f>INDEX(PLASC_pobblwyddyn!$A$2:$H$41954,MATCH(N$32&amp;$C44&amp;"1"&amp;$C$5,PLASC_pobblwyddyn!$A$2:$A$41954,0),MATCH("countSW",PLASC_pobblwyddyn!$A$2:$H$2,0))</f>
        <v>7965</v>
      </c>
      <c r="O44" s="103">
        <f>INDEX(PLASC_pobblwyddyn!$A$2:$H$41954,MATCH(O$32&amp;$C44&amp;"1"&amp;$C$5,PLASC_pobblwyddyn!$A$2:$A$41954,0),MATCH("countSW",PLASC_pobblwyddyn!$A$2:$H$2,0))</f>
        <v>7770</v>
      </c>
      <c r="P44" s="103">
        <f>INDEX(PLASC_pobblwyddyn!$A$2:$H$41954,MATCH(P$32&amp;$C44&amp;"1"&amp;$C$5,PLASC_pobblwyddyn!$A$2:$A$41954,0),MATCH("countSW",PLASC_pobblwyddyn!$A$2:$H$2,0))</f>
        <v>7560</v>
      </c>
      <c r="Q44" s="68"/>
      <c r="R44"/>
      <c r="S44" s="1"/>
      <c r="T44" s="1"/>
      <c r="U44" s="74"/>
      <c r="V44" s="1"/>
      <c r="W44"/>
    </row>
    <row r="45" spans="1:23" ht="15.5" x14ac:dyDescent="0.35">
      <c r="A45" s="68"/>
      <c r="B45" s="68"/>
      <c r="C45" s="4">
        <v>5</v>
      </c>
      <c r="D45" s="50" t="s">
        <v>168</v>
      </c>
      <c r="E45" s="103">
        <f>INDEX(PLASC_pobblwyddyn!$A$2:$H$41954,MATCH(E$32&amp;$C45&amp;"1"&amp;$C$5,PLASC_pobblwyddyn!$A$2:$A$41954,0),MATCH("countSW",PLASC_pobblwyddyn!$A$2:$H$2,0))</f>
        <v>6295</v>
      </c>
      <c r="F45" s="103">
        <f>INDEX(PLASC_pobblwyddyn!$A$2:$H$41954,MATCH(F$32&amp;$C45&amp;"1"&amp;$C$5,PLASC_pobblwyddyn!$A$2:$A$41954,0),MATCH("countSW",PLASC_pobblwyddyn!$A$2:$H$2,0))</f>
        <v>6520</v>
      </c>
      <c r="G45" s="103">
        <f>INDEX(PLASC_pobblwyddyn!$A$2:$H$41954,MATCH(G$32&amp;$C45&amp;"1"&amp;$C$5,PLASC_pobblwyddyn!$A$2:$A$41954,0),MATCH("countSW",PLASC_pobblwyddyn!$A$2:$H$2,0))</f>
        <v>6635</v>
      </c>
      <c r="H45" s="103">
        <f>INDEX(PLASC_pobblwyddyn!$A$2:$H$41954,MATCH(H$32&amp;$C45&amp;"1"&amp;$C$5,PLASC_pobblwyddyn!$A$2:$A$41954,0),MATCH("countSW",PLASC_pobblwyddyn!$A$2:$H$2,0))</f>
        <v>6885</v>
      </c>
      <c r="I45" s="103">
        <f>INDEX(PLASC_pobblwyddyn!$A$2:$H$41954,MATCH(I$32&amp;$C45&amp;"1"&amp;$C$5,PLASC_pobblwyddyn!$A$2:$A$41954,0),MATCH("countSW",PLASC_pobblwyddyn!$A$2:$H$2,0))</f>
        <v>7140</v>
      </c>
      <c r="J45" s="103">
        <f>INDEX(PLASC_pobblwyddyn!$A$2:$H$41954,MATCH(J$32&amp;$C45&amp;"1"&amp;$C$5,PLASC_pobblwyddyn!$A$2:$A$41954,0),MATCH("countSW",PLASC_pobblwyddyn!$A$2:$H$2,0))</f>
        <v>7305</v>
      </c>
      <c r="K45" s="103">
        <f>INDEX(PLASC_pobblwyddyn!$A$2:$H$41954,MATCH(K$32&amp;$C45&amp;"1"&amp;$C$5,PLASC_pobblwyddyn!$A$2:$A$41954,0),MATCH("countSW",PLASC_pobblwyddyn!$A$2:$H$2,0))</f>
        <v>7785</v>
      </c>
      <c r="L45" s="103">
        <f>INDEX(PLASC_pobblwyddyn!$A$2:$H$41954,MATCH(L$32&amp;$C45&amp;"1"&amp;$C$5,PLASC_pobblwyddyn!$A$2:$A$41954,0),MATCH("countSW",PLASC_pobblwyddyn!$A$2:$H$2,0))</f>
        <v>7545</v>
      </c>
      <c r="M45" s="103">
        <f>INDEX(PLASC_pobblwyddyn!$A$2:$H$41954,MATCH(M$32&amp;$C45&amp;"1"&amp;$C$5,PLASC_pobblwyddyn!$A$2:$A$41954,0),MATCH("countSW",PLASC_pobblwyddyn!$A$2:$H$2,0))</f>
        <v>7830</v>
      </c>
      <c r="N45" s="103">
        <f>INDEX(PLASC_pobblwyddyn!$A$2:$H$41954,MATCH(N$32&amp;$C45&amp;"1"&amp;$C$5,PLASC_pobblwyddyn!$A$2:$A$41954,0),MATCH("countSW",PLASC_pobblwyddyn!$A$2:$H$2,0))</f>
        <v>7840</v>
      </c>
      <c r="O45" s="103">
        <f>INDEX(PLASC_pobblwyddyn!$A$2:$H$41954,MATCH(O$32&amp;$C45&amp;"1"&amp;$C$5,PLASC_pobblwyddyn!$A$2:$A$41954,0),MATCH("countSW",PLASC_pobblwyddyn!$A$2:$H$2,0))</f>
        <v>7885</v>
      </c>
      <c r="P45" s="103">
        <f>INDEX(PLASC_pobblwyddyn!$A$2:$H$41954,MATCH(P$32&amp;$C45&amp;"1"&amp;$C$5,PLASC_pobblwyddyn!$A$2:$A$41954,0),MATCH("countSW",PLASC_pobblwyddyn!$A$2:$H$2,0))</f>
        <v>7705</v>
      </c>
      <c r="Q45" s="68"/>
      <c r="R45"/>
      <c r="S45" s="1"/>
      <c r="T45" s="1"/>
      <c r="U45" s="74"/>
      <c r="V45" s="1"/>
      <c r="W45"/>
    </row>
    <row r="46" spans="1:23" ht="15.5" x14ac:dyDescent="0.35">
      <c r="A46" s="68"/>
      <c r="B46" s="68"/>
      <c r="C46" s="4">
        <v>6</v>
      </c>
      <c r="D46" s="50" t="s">
        <v>169</v>
      </c>
      <c r="E46" s="103">
        <f>INDEX(PLASC_pobblwyddyn!$A$2:$H$41954,MATCH(E$32&amp;$C46&amp;"1"&amp;$C$5,PLASC_pobblwyddyn!$A$2:$A$41954,0),MATCH("countSW",PLASC_pobblwyddyn!$A$2:$H$2,0))</f>
        <v>6355</v>
      </c>
      <c r="F46" s="103">
        <f>INDEX(PLASC_pobblwyddyn!$A$2:$H$41954,MATCH(F$32&amp;$C46&amp;"1"&amp;$C$5,PLASC_pobblwyddyn!$A$2:$A$41954,0),MATCH("countSW",PLASC_pobblwyddyn!$A$2:$H$2,0))</f>
        <v>6200</v>
      </c>
      <c r="G46" s="103">
        <f>INDEX(PLASC_pobblwyddyn!$A$2:$H$41954,MATCH(G$32&amp;$C46&amp;"1"&amp;$C$5,PLASC_pobblwyddyn!$A$2:$A$41954,0),MATCH("countSW",PLASC_pobblwyddyn!$A$2:$H$2,0))</f>
        <v>6425</v>
      </c>
      <c r="H46" s="103">
        <f>INDEX(PLASC_pobblwyddyn!$A$2:$H$41954,MATCH(H$32&amp;$C46&amp;"1"&amp;$C$5,PLASC_pobblwyddyn!$A$2:$A$41954,0),MATCH("countSW",PLASC_pobblwyddyn!$A$2:$H$2,0))</f>
        <v>6515</v>
      </c>
      <c r="I46" s="103">
        <f>INDEX(PLASC_pobblwyddyn!$A$2:$H$41954,MATCH(I$32&amp;$C46&amp;"1"&amp;$C$5,PLASC_pobblwyddyn!$A$2:$A$41954,0),MATCH("countSW",PLASC_pobblwyddyn!$A$2:$H$2,0))</f>
        <v>6775</v>
      </c>
      <c r="J46" s="103">
        <f>INDEX(PLASC_pobblwyddyn!$A$2:$H$41954,MATCH(J$32&amp;$C46&amp;"1"&amp;$C$5,PLASC_pobblwyddyn!$A$2:$A$41954,0),MATCH("countSW",PLASC_pobblwyddyn!$A$2:$H$2,0))</f>
        <v>7075</v>
      </c>
      <c r="K46" s="103">
        <f>INDEX(PLASC_pobblwyddyn!$A$2:$H$41954,MATCH(K$32&amp;$C46&amp;"1"&amp;$C$5,PLASC_pobblwyddyn!$A$2:$A$41954,0),MATCH("countSW",PLASC_pobblwyddyn!$A$2:$H$2,0))</f>
        <v>7335</v>
      </c>
      <c r="L46" s="103">
        <f>INDEX(PLASC_pobblwyddyn!$A$2:$H$41954,MATCH(L$32&amp;$C46&amp;"1"&amp;$C$5,PLASC_pobblwyddyn!$A$2:$A$41954,0),MATCH("countSW",PLASC_pobblwyddyn!$A$2:$H$2,0))</f>
        <v>7710</v>
      </c>
      <c r="M46" s="103">
        <f>INDEX(PLASC_pobblwyddyn!$A$2:$H$41954,MATCH(M$32&amp;$C46&amp;"1"&amp;$C$5,PLASC_pobblwyddyn!$A$2:$A$41954,0),MATCH("countSW",PLASC_pobblwyddyn!$A$2:$H$2,0))</f>
        <v>7490</v>
      </c>
      <c r="N46" s="103">
        <f>INDEX(PLASC_pobblwyddyn!$A$2:$H$41954,MATCH(N$32&amp;$C46&amp;"1"&amp;$C$5,PLASC_pobblwyddyn!$A$2:$A$41954,0),MATCH("countSW",PLASC_pobblwyddyn!$A$2:$H$2,0))</f>
        <v>7715</v>
      </c>
      <c r="O46" s="103">
        <f>INDEX(PLASC_pobblwyddyn!$A$2:$H$41954,MATCH(O$32&amp;$C46&amp;"1"&amp;$C$5,PLASC_pobblwyddyn!$A$2:$A$41954,0),MATCH("countSW",PLASC_pobblwyddyn!$A$2:$H$2,0))</f>
        <v>7795</v>
      </c>
      <c r="P46" s="103">
        <f>INDEX(PLASC_pobblwyddyn!$A$2:$H$41954,MATCH(P$32&amp;$C46&amp;"1"&amp;$C$5,PLASC_pobblwyddyn!$A$2:$A$41954,0),MATCH("countSW",PLASC_pobblwyddyn!$A$2:$H$2,0))</f>
        <v>7820</v>
      </c>
      <c r="Q46" s="68"/>
      <c r="R46"/>
      <c r="S46" s="1"/>
      <c r="T46" s="1"/>
      <c r="U46" s="74"/>
      <c r="V46" s="1"/>
      <c r="W46"/>
    </row>
    <row r="47" spans="1:23" ht="15.5" x14ac:dyDescent="0.35">
      <c r="A47" s="68"/>
      <c r="B47" s="68"/>
      <c r="C47" s="4">
        <v>7</v>
      </c>
      <c r="D47" s="50" t="s">
        <v>170</v>
      </c>
      <c r="E47" s="103">
        <f>INDEX(PLASC_pobblwyddyn!$A$2:$H$41954,MATCH(E$32&amp;$C47&amp;"1"&amp;$C$5,PLASC_pobblwyddyn!$A$2:$A$41954,0),MATCH("countSW",PLASC_pobblwyddyn!$A$2:$H$2,0))</f>
        <v>5685</v>
      </c>
      <c r="F47" s="103">
        <f>INDEX(PLASC_pobblwyddyn!$A$2:$H$41954,MATCH(F$32&amp;$C47&amp;"1"&amp;$C$5,PLASC_pobblwyddyn!$A$2:$A$41954,0),MATCH("countSW",PLASC_pobblwyddyn!$A$2:$H$2,0))</f>
        <v>5735</v>
      </c>
      <c r="G47" s="103">
        <f>INDEX(PLASC_pobblwyddyn!$A$2:$H$41954,MATCH(G$32&amp;$C47&amp;"1"&amp;$C$5,PLASC_pobblwyddyn!$A$2:$A$41954,0),MATCH("countSW",PLASC_pobblwyddyn!$A$2:$H$2,0))</f>
        <v>5740</v>
      </c>
      <c r="H47" s="103">
        <f>INDEX(PLASC_pobblwyddyn!$A$2:$H$41954,MATCH(H$32&amp;$C47&amp;"1"&amp;$C$5,PLASC_pobblwyddyn!$A$2:$A$41954,0),MATCH("countSW",PLASC_pobblwyddyn!$A$2:$H$2,0))</f>
        <v>5910</v>
      </c>
      <c r="I47" s="103">
        <f>INDEX(PLASC_pobblwyddyn!$A$2:$H$41954,MATCH(I$32&amp;$C47&amp;"1"&amp;$C$5,PLASC_pobblwyddyn!$A$2:$A$41954,0),MATCH("countSW",PLASC_pobblwyddyn!$A$2:$H$2,0))</f>
        <v>6050</v>
      </c>
      <c r="J47" s="103">
        <f>INDEX(PLASC_pobblwyddyn!$A$2:$H$41954,MATCH(J$32&amp;$C47&amp;"1"&amp;$C$5,PLASC_pobblwyddyn!$A$2:$A$41954,0),MATCH("countSW",PLASC_pobblwyddyn!$A$2:$H$2,0))</f>
        <v>6145</v>
      </c>
      <c r="K47" s="103">
        <f>INDEX(PLASC_pobblwyddyn!$A$2:$H$41954,MATCH(K$32&amp;$C47&amp;"1"&amp;$C$5,PLASC_pobblwyddyn!$A$2:$A$41954,0),MATCH("countSW",PLASC_pobblwyddyn!$A$2:$H$2,0))</f>
        <v>6440</v>
      </c>
      <c r="L47" s="103">
        <f>INDEX(PLASC_pobblwyddyn!$A$2:$H$41954,MATCH(L$32&amp;$C47&amp;"1"&amp;$C$5,PLASC_pobblwyddyn!$A$2:$A$41954,0),MATCH("countSW",PLASC_pobblwyddyn!$A$2:$H$2,0))</f>
        <v>6760</v>
      </c>
      <c r="M47" s="103">
        <f>INDEX(PLASC_pobblwyddyn!$A$2:$H$41954,MATCH(M$32&amp;$C47&amp;"1"&amp;$C$5,PLASC_pobblwyddyn!$A$2:$A$41954,0),MATCH("countSW",PLASC_pobblwyddyn!$A$2:$H$2,0))</f>
        <v>7020</v>
      </c>
      <c r="N47" s="103">
        <f>INDEX(PLASC_pobblwyddyn!$A$2:$H$41954,MATCH(N$32&amp;$C47&amp;"1"&amp;$C$5,PLASC_pobblwyddyn!$A$2:$A$41954,0),MATCH("countSW",PLASC_pobblwyddyn!$A$2:$H$2,0))</f>
        <v>6785</v>
      </c>
      <c r="O47" s="103">
        <f>INDEX(PLASC_pobblwyddyn!$A$2:$H$41954,MATCH(O$32&amp;$C47&amp;"1"&amp;$C$5,PLASC_pobblwyddyn!$A$2:$A$41954,0),MATCH("countSW",PLASC_pobblwyddyn!$A$2:$H$2,0))</f>
        <v>7010</v>
      </c>
      <c r="P47" s="103">
        <f>INDEX(PLASC_pobblwyddyn!$A$2:$H$41954,MATCH(P$32&amp;$C47&amp;"1"&amp;$C$5,PLASC_pobblwyddyn!$A$2:$A$41954,0),MATCH("countSW",PLASC_pobblwyddyn!$A$2:$H$2,0))</f>
        <v>6920</v>
      </c>
      <c r="Q47" s="68"/>
      <c r="R47"/>
      <c r="S47" s="1"/>
      <c r="T47" s="1"/>
      <c r="U47" s="74"/>
      <c r="V47" s="1"/>
      <c r="W47"/>
    </row>
    <row r="48" spans="1:23" ht="15.5" x14ac:dyDescent="0.35">
      <c r="A48" s="68"/>
      <c r="B48" s="68"/>
      <c r="C48" s="4">
        <v>8</v>
      </c>
      <c r="D48" s="50" t="s">
        <v>171</v>
      </c>
      <c r="E48" s="103">
        <f>INDEX(PLASC_pobblwyddyn!$A$2:$H$41954,MATCH(E$32&amp;$C48&amp;"1"&amp;$C$5,PLASC_pobblwyddyn!$A$2:$A$41954,0),MATCH("countSW",PLASC_pobblwyddyn!$A$2:$H$2,0))</f>
        <v>5840</v>
      </c>
      <c r="F48" s="103">
        <f>INDEX(PLASC_pobblwyddyn!$A$2:$H$41954,MATCH(F$32&amp;$C48&amp;"1"&amp;$C$5,PLASC_pobblwyddyn!$A$2:$A$41954,0),MATCH("countSW",PLASC_pobblwyddyn!$A$2:$H$2,0))</f>
        <v>5590</v>
      </c>
      <c r="G48" s="103">
        <f>INDEX(PLASC_pobblwyddyn!$A$2:$H$41954,MATCH(G$32&amp;$C48&amp;"1"&amp;$C$5,PLASC_pobblwyddyn!$A$2:$A$41954,0),MATCH("countSW",PLASC_pobblwyddyn!$A$2:$H$2,0))</f>
        <v>5720</v>
      </c>
      <c r="H48" s="103">
        <f>INDEX(PLASC_pobblwyddyn!$A$2:$H$41954,MATCH(H$32&amp;$C48&amp;"1"&amp;$C$5,PLASC_pobblwyddyn!$A$2:$A$41954,0),MATCH("countSW",PLASC_pobblwyddyn!$A$2:$H$2,0))</f>
        <v>5605</v>
      </c>
      <c r="I48" s="103">
        <f>INDEX(PLASC_pobblwyddyn!$A$2:$H$41954,MATCH(I$32&amp;$C48&amp;"1"&amp;$C$5,PLASC_pobblwyddyn!$A$2:$A$41954,0),MATCH("countSW",PLASC_pobblwyddyn!$A$2:$H$2,0))</f>
        <v>5835</v>
      </c>
      <c r="J48" s="103">
        <f>INDEX(PLASC_pobblwyddyn!$A$2:$H$41954,MATCH(J$32&amp;$C48&amp;"1"&amp;$C$5,PLASC_pobblwyddyn!$A$2:$A$41954,0),MATCH("countSW",PLASC_pobblwyddyn!$A$2:$H$2,0))</f>
        <v>5920</v>
      </c>
      <c r="K48" s="103">
        <f>INDEX(PLASC_pobblwyddyn!$A$2:$H$41954,MATCH(K$32&amp;$C48&amp;"1"&amp;$C$5,PLASC_pobblwyddyn!$A$2:$A$41954,0),MATCH("countSW",PLASC_pobblwyddyn!$A$2:$H$2,0))</f>
        <v>6160</v>
      </c>
      <c r="L48" s="103">
        <f>INDEX(PLASC_pobblwyddyn!$A$2:$H$41954,MATCH(L$32&amp;$C48&amp;"1"&amp;$C$5,PLASC_pobblwyddyn!$A$2:$A$41954,0),MATCH("countSW",PLASC_pobblwyddyn!$A$2:$H$2,0))</f>
        <v>6420</v>
      </c>
      <c r="M48" s="103">
        <f>INDEX(PLASC_pobblwyddyn!$A$2:$H$41954,MATCH(M$32&amp;$C48&amp;"1"&amp;$C$5,PLASC_pobblwyddyn!$A$2:$A$41954,0),MATCH("countSW",PLASC_pobblwyddyn!$A$2:$H$2,0))</f>
        <v>6565</v>
      </c>
      <c r="N48" s="103">
        <f>INDEX(PLASC_pobblwyddyn!$A$2:$H$41954,MATCH(N$32&amp;$C48&amp;"1"&amp;$C$5,PLASC_pobblwyddyn!$A$2:$A$41954,0),MATCH("countSW",PLASC_pobblwyddyn!$A$2:$H$2,0))</f>
        <v>6875</v>
      </c>
      <c r="O48" s="103">
        <f>INDEX(PLASC_pobblwyddyn!$A$2:$H$41954,MATCH(O$32&amp;$C48&amp;"1"&amp;$C$5,PLASC_pobblwyddyn!$A$2:$A$41954,0),MATCH("countSW",PLASC_pobblwyddyn!$A$2:$H$2,0))</f>
        <v>6695</v>
      </c>
      <c r="P48" s="103">
        <f>INDEX(PLASC_pobblwyddyn!$A$2:$H$41954,MATCH(P$32&amp;$C48&amp;"1"&amp;$C$5,PLASC_pobblwyddyn!$A$2:$A$41954,0),MATCH("countSW",PLASC_pobblwyddyn!$A$2:$H$2,0))</f>
        <v>6900</v>
      </c>
      <c r="Q48" s="68"/>
      <c r="R48"/>
      <c r="S48" s="1"/>
      <c r="T48" s="1"/>
      <c r="U48" s="74"/>
      <c r="V48" s="1"/>
      <c r="W48"/>
    </row>
    <row r="49" spans="1:23" x14ac:dyDescent="0.35">
      <c r="A49" s="68"/>
      <c r="B49" s="68"/>
      <c r="C49" s="4">
        <v>9</v>
      </c>
      <c r="D49" s="50" t="s">
        <v>172</v>
      </c>
      <c r="E49" s="103">
        <f>INDEX(PLASC_pobblwyddyn!$A$2:$H$41954,MATCH(E$32&amp;$C49&amp;"1"&amp;$C$5,PLASC_pobblwyddyn!$A$2:$A$41954,0),MATCH("countSW",PLASC_pobblwyddyn!$A$2:$H$2,0))</f>
        <v>5785</v>
      </c>
      <c r="F49" s="103">
        <f>INDEX(PLASC_pobblwyddyn!$A$2:$H$41954,MATCH(F$32&amp;$C49&amp;"1"&amp;$C$5,PLASC_pobblwyddyn!$A$2:$A$41954,0),MATCH("countSW",PLASC_pobblwyddyn!$A$2:$H$2,0))</f>
        <v>5695</v>
      </c>
      <c r="G49" s="103">
        <f>INDEX(PLASC_pobblwyddyn!$A$2:$H$41954,MATCH(G$32&amp;$C49&amp;"1"&amp;$C$5,PLASC_pobblwyddyn!$A$2:$A$41954,0),MATCH("countSW",PLASC_pobblwyddyn!$A$2:$H$2,0))</f>
        <v>5590</v>
      </c>
      <c r="H49" s="103">
        <f>INDEX(PLASC_pobblwyddyn!$A$2:$H$41954,MATCH(H$32&amp;$C49&amp;"1"&amp;$C$5,PLASC_pobblwyddyn!$A$2:$A$41954,0),MATCH("countSW",PLASC_pobblwyddyn!$A$2:$H$2,0))</f>
        <v>5690</v>
      </c>
      <c r="I49" s="103">
        <f>INDEX(PLASC_pobblwyddyn!$A$2:$H$41954,MATCH(I$32&amp;$C49&amp;"1"&amp;$C$5,PLASC_pobblwyddyn!$A$2:$A$41954,0),MATCH("countSW",PLASC_pobblwyddyn!$A$2:$H$2,0))</f>
        <v>5550</v>
      </c>
      <c r="J49" s="103">
        <f>INDEX(PLASC_pobblwyddyn!$A$2:$H$41954,MATCH(J$32&amp;$C49&amp;"1"&amp;$C$5,PLASC_pobblwyddyn!$A$2:$A$41954,0),MATCH("countSW",PLASC_pobblwyddyn!$A$2:$H$2,0))</f>
        <v>5685</v>
      </c>
      <c r="K49" s="103">
        <f>INDEX(PLASC_pobblwyddyn!$A$2:$H$41954,MATCH(K$32&amp;$C49&amp;"1"&amp;$C$5,PLASC_pobblwyddyn!$A$2:$A$41954,0),MATCH("countSW",PLASC_pobblwyddyn!$A$2:$H$2,0))</f>
        <v>5870</v>
      </c>
      <c r="L49" s="103">
        <f>INDEX(PLASC_pobblwyddyn!$A$2:$H$41954,MATCH(L$32&amp;$C49&amp;"1"&amp;$C$5,PLASC_pobblwyddyn!$A$2:$A$41954,0),MATCH("countSW",PLASC_pobblwyddyn!$A$2:$H$2,0))</f>
        <v>6095</v>
      </c>
      <c r="M49" s="103">
        <f>INDEX(PLASC_pobblwyddyn!$A$2:$H$41954,MATCH(M$32&amp;$C49&amp;"1"&amp;$C$5,PLASC_pobblwyddyn!$A$2:$A$41954,0),MATCH("countSW",PLASC_pobblwyddyn!$A$2:$H$2,0))</f>
        <v>6285</v>
      </c>
      <c r="N49" s="103">
        <f>INDEX(PLASC_pobblwyddyn!$A$2:$H$41954,MATCH(N$32&amp;$C49&amp;"1"&amp;$C$5,PLASC_pobblwyddyn!$A$2:$A$41954,0),MATCH("countSW",PLASC_pobblwyddyn!$A$2:$H$2,0))</f>
        <v>6510</v>
      </c>
      <c r="O49" s="103">
        <f>INDEX(PLASC_pobblwyddyn!$A$2:$H$41954,MATCH(O$32&amp;$C49&amp;"1"&amp;$C$5,PLASC_pobblwyddyn!$A$2:$A$41954,0),MATCH("countSW",PLASC_pobblwyddyn!$A$2:$H$2,0))</f>
        <v>6795</v>
      </c>
      <c r="P49" s="103">
        <f>INDEX(PLASC_pobblwyddyn!$A$2:$H$41954,MATCH(P$32&amp;$C49&amp;"1"&amp;$C$5,PLASC_pobblwyddyn!$A$2:$A$41954,0),MATCH("countSW",PLASC_pobblwyddyn!$A$2:$H$2,0))</f>
        <v>6640</v>
      </c>
      <c r="Q49" s="68"/>
      <c r="R49"/>
      <c r="S49"/>
      <c r="T49"/>
      <c r="U49"/>
      <c r="V49"/>
      <c r="W49"/>
    </row>
    <row r="50" spans="1:23" x14ac:dyDescent="0.35">
      <c r="A50" s="68"/>
      <c r="B50" s="68"/>
      <c r="C50" s="4">
        <v>10</v>
      </c>
      <c r="D50" s="50" t="s">
        <v>173</v>
      </c>
      <c r="E50" s="103">
        <f>INDEX(PLASC_pobblwyddyn!$A$2:$H$41954,MATCH(E$32&amp;$C50&amp;"1"&amp;$C$5,PLASC_pobblwyddyn!$A$2:$A$41954,0),MATCH("countSW",PLASC_pobblwyddyn!$A$2:$H$2,0))</f>
        <v>5765</v>
      </c>
      <c r="F50" s="103">
        <f>INDEX(PLASC_pobblwyddyn!$A$2:$H$41954,MATCH(F$32&amp;$C50&amp;"1"&amp;$C$5,PLASC_pobblwyddyn!$A$2:$A$41954,0),MATCH("countSW",PLASC_pobblwyddyn!$A$2:$H$2,0))</f>
        <v>5755</v>
      </c>
      <c r="G50" s="103">
        <f>INDEX(PLASC_pobblwyddyn!$A$2:$H$41954,MATCH(G$32&amp;$C50&amp;"1"&amp;$C$5,PLASC_pobblwyddyn!$A$2:$A$41954,0),MATCH("countSW",PLASC_pobblwyddyn!$A$2:$H$2,0))</f>
        <v>5660</v>
      </c>
      <c r="H50" s="103">
        <f>INDEX(PLASC_pobblwyddyn!$A$2:$H$41954,MATCH(H$32&amp;$C50&amp;"1"&amp;$C$5,PLASC_pobblwyddyn!$A$2:$A$41954,0),MATCH("countSW",PLASC_pobblwyddyn!$A$2:$H$2,0))</f>
        <v>5485</v>
      </c>
      <c r="I50" s="103">
        <f>INDEX(PLASC_pobblwyddyn!$A$2:$H$41954,MATCH(I$32&amp;$C50&amp;"1"&amp;$C$5,PLASC_pobblwyddyn!$A$2:$A$41954,0),MATCH("countSW",PLASC_pobblwyddyn!$A$2:$H$2,0))</f>
        <v>5585</v>
      </c>
      <c r="J50" s="103">
        <f>INDEX(PLASC_pobblwyddyn!$A$2:$H$41954,MATCH(J$32&amp;$C50&amp;"1"&amp;$C$5,PLASC_pobblwyddyn!$A$2:$A$41954,0),MATCH("countSW",PLASC_pobblwyddyn!$A$2:$H$2,0))</f>
        <v>5490</v>
      </c>
      <c r="K50" s="103">
        <f>INDEX(PLASC_pobblwyddyn!$A$2:$H$41954,MATCH(K$32&amp;$C50&amp;"1"&amp;$C$5,PLASC_pobblwyddyn!$A$2:$A$41954,0),MATCH("countSW",PLASC_pobblwyddyn!$A$2:$H$2,0))</f>
        <v>5645</v>
      </c>
      <c r="L50" s="103">
        <f>INDEX(PLASC_pobblwyddyn!$A$2:$H$41954,MATCH(L$32&amp;$C50&amp;"1"&amp;$C$5,PLASC_pobblwyddyn!$A$2:$A$41954,0),MATCH("countSW",PLASC_pobblwyddyn!$A$2:$H$2,0))</f>
        <v>5795</v>
      </c>
      <c r="M50" s="103">
        <f>INDEX(PLASC_pobblwyddyn!$A$2:$H$41954,MATCH(M$32&amp;$C50&amp;"1"&amp;$C$5,PLASC_pobblwyddyn!$A$2:$A$41954,0),MATCH("countSW",PLASC_pobblwyddyn!$A$2:$H$2,0))</f>
        <v>5995</v>
      </c>
      <c r="N50" s="103">
        <f>INDEX(PLASC_pobblwyddyn!$A$2:$H$41954,MATCH(N$32&amp;$C50&amp;"1"&amp;$C$5,PLASC_pobblwyddyn!$A$2:$A$41954,0),MATCH("countSW",PLASC_pobblwyddyn!$A$2:$H$2,0))</f>
        <v>6275</v>
      </c>
      <c r="O50" s="103">
        <f>INDEX(PLASC_pobblwyddyn!$A$2:$H$41954,MATCH(O$32&amp;$C50&amp;"1"&amp;$C$5,PLASC_pobblwyddyn!$A$2:$A$41954,0),MATCH("countSW",PLASC_pobblwyddyn!$A$2:$H$2,0))</f>
        <v>6445</v>
      </c>
      <c r="P50" s="103">
        <f>INDEX(PLASC_pobblwyddyn!$A$2:$H$41954,MATCH(P$32&amp;$C50&amp;"1"&amp;$C$5,PLASC_pobblwyddyn!$A$2:$A$41954,0),MATCH("countSW",PLASC_pobblwyddyn!$A$2:$H$2,0))</f>
        <v>6635</v>
      </c>
      <c r="Q50" s="68"/>
    </row>
    <row r="51" spans="1:23" x14ac:dyDescent="0.35">
      <c r="A51" s="68"/>
      <c r="B51" s="68"/>
      <c r="C51" s="4">
        <v>11</v>
      </c>
      <c r="D51" s="50" t="s">
        <v>174</v>
      </c>
      <c r="E51" s="103">
        <f>INDEX(PLASC_pobblwyddyn!$A$2:$H$41954,MATCH(E$32&amp;$C51&amp;"1"&amp;$C$5,PLASC_pobblwyddyn!$A$2:$A$41954,0),MATCH("countSW",PLASC_pobblwyddyn!$A$2:$H$2,0))</f>
        <v>5400</v>
      </c>
      <c r="F51" s="103">
        <f>INDEX(PLASC_pobblwyddyn!$A$2:$H$41954,MATCH(F$32&amp;$C51&amp;"1"&amp;$C$5,PLASC_pobblwyddyn!$A$2:$A$41954,0),MATCH("countSW",PLASC_pobblwyddyn!$A$2:$H$2,0))</f>
        <v>5745</v>
      </c>
      <c r="G51" s="103">
        <f>INDEX(PLASC_pobblwyddyn!$A$2:$H$41954,MATCH(G$32&amp;$C51&amp;"1"&amp;$C$5,PLASC_pobblwyddyn!$A$2:$A$41954,0),MATCH("countSW",PLASC_pobblwyddyn!$A$2:$H$2,0))</f>
        <v>5705</v>
      </c>
      <c r="H51" s="103">
        <f>INDEX(PLASC_pobblwyddyn!$A$2:$H$41954,MATCH(H$32&amp;$C51&amp;"1"&amp;$C$5,PLASC_pobblwyddyn!$A$2:$A$41954,0),MATCH("countSW",PLASC_pobblwyddyn!$A$2:$H$2,0))</f>
        <v>5595</v>
      </c>
      <c r="I51" s="103">
        <f>INDEX(PLASC_pobblwyddyn!$A$2:$H$41954,MATCH(I$32&amp;$C51&amp;"1"&amp;$C$5,PLASC_pobblwyddyn!$A$2:$A$41954,0),MATCH("countSW",PLASC_pobblwyddyn!$A$2:$H$2,0))</f>
        <v>5395</v>
      </c>
      <c r="J51" s="103">
        <f>INDEX(PLASC_pobblwyddyn!$A$2:$H$41954,MATCH(J$32&amp;$C51&amp;"1"&amp;$C$5,PLASC_pobblwyddyn!$A$2:$A$41954,0),MATCH("countSW",PLASC_pobblwyddyn!$A$2:$H$2,0))</f>
        <v>5435</v>
      </c>
      <c r="K51" s="103">
        <f>INDEX(PLASC_pobblwyddyn!$A$2:$H$41954,MATCH(K$32&amp;$C51&amp;"1"&amp;$C$5,PLASC_pobblwyddyn!$A$2:$A$41954,0),MATCH("countSW",PLASC_pobblwyddyn!$A$2:$H$2,0))</f>
        <v>5355</v>
      </c>
      <c r="L51" s="103">
        <f>INDEX(PLASC_pobblwyddyn!$A$2:$H$41954,MATCH(L$32&amp;$C51&amp;"1"&amp;$C$5,PLASC_pobblwyddyn!$A$2:$A$41954,0),MATCH("countSW",PLASC_pobblwyddyn!$A$2:$H$2,0))</f>
        <v>5495</v>
      </c>
      <c r="M51" s="103">
        <f>INDEX(PLASC_pobblwyddyn!$A$2:$H$41954,MATCH(M$32&amp;$C51&amp;"1"&amp;$C$5,PLASC_pobblwyddyn!$A$2:$A$41954,0),MATCH("countSW",PLASC_pobblwyddyn!$A$2:$H$2,0))</f>
        <v>5645</v>
      </c>
      <c r="N51" s="103">
        <f>INDEX(PLASC_pobblwyddyn!$A$2:$H$41954,MATCH(N$32&amp;$C51&amp;"1"&amp;$C$5,PLASC_pobblwyddyn!$A$2:$A$41954,0),MATCH("countSW",PLASC_pobblwyddyn!$A$2:$H$2,0))</f>
        <v>5900</v>
      </c>
      <c r="O51" s="103">
        <f>INDEX(PLASC_pobblwyddyn!$A$2:$H$41954,MATCH(O$32&amp;$C51&amp;"1"&amp;$C$5,PLASC_pobblwyddyn!$A$2:$A$41954,0),MATCH("countSW",PLASC_pobblwyddyn!$A$2:$H$2,0))</f>
        <v>6160</v>
      </c>
      <c r="P51" s="103">
        <f>INDEX(PLASC_pobblwyddyn!$A$2:$H$41954,MATCH(P$32&amp;$C51&amp;"1"&amp;$C$5,PLASC_pobblwyddyn!$A$2:$A$41954,0),MATCH("countSW",PLASC_pobblwyddyn!$A$2:$H$2,0))</f>
        <v>6320</v>
      </c>
      <c r="Q51" s="68"/>
    </row>
    <row r="52" spans="1:23" x14ac:dyDescent="0.35">
      <c r="A52" s="68"/>
      <c r="B52" s="68"/>
      <c r="C52" s="4">
        <v>12</v>
      </c>
      <c r="D52" s="50" t="s">
        <v>175</v>
      </c>
      <c r="E52" s="103">
        <f>INDEX(PLASC_pobblwyddyn!$A$2:$H$41954,MATCH(E$32&amp;$C52&amp;"1"&amp;$C$5,PLASC_pobblwyddyn!$A$2:$A$41954,0),MATCH("countSW",PLASC_pobblwyddyn!$A$2:$H$2,0))</f>
        <v>3065</v>
      </c>
      <c r="F52" s="103">
        <f>INDEX(PLASC_pobblwyddyn!$A$2:$H$41954,MATCH(F$32&amp;$C52&amp;"1"&amp;$C$5,PLASC_pobblwyddyn!$A$2:$A$41954,0),MATCH("countSW",PLASC_pobblwyddyn!$A$2:$H$2,0))</f>
        <v>3120</v>
      </c>
      <c r="G52" s="103">
        <f>INDEX(PLASC_pobblwyddyn!$A$2:$H$41954,MATCH(G$32&amp;$C52&amp;"1"&amp;$C$5,PLASC_pobblwyddyn!$A$2:$A$41954,0),MATCH("countSW",PLASC_pobblwyddyn!$A$2:$H$2,0))</f>
        <v>2895</v>
      </c>
      <c r="H52" s="103">
        <f>INDEX(PLASC_pobblwyddyn!$A$2:$H$41954,MATCH(H$32&amp;$C52&amp;"1"&amp;$C$5,PLASC_pobblwyddyn!$A$2:$A$41954,0),MATCH("countSW",PLASC_pobblwyddyn!$A$2:$H$2,0))</f>
        <v>3035</v>
      </c>
      <c r="I52" s="103">
        <f>INDEX(PLASC_pobblwyddyn!$A$2:$H$41954,MATCH(I$32&amp;$C52&amp;"1"&amp;$C$5,PLASC_pobblwyddyn!$A$2:$A$41954,0),MATCH("countSW",PLASC_pobblwyddyn!$A$2:$H$2,0))</f>
        <v>3025</v>
      </c>
      <c r="J52" s="103">
        <f>INDEX(PLASC_pobblwyddyn!$A$2:$H$41954,MATCH(J$32&amp;$C52&amp;"1"&amp;$C$5,PLASC_pobblwyddyn!$A$2:$A$41954,0),MATCH("countSW",PLASC_pobblwyddyn!$A$2:$H$2,0))</f>
        <v>3035</v>
      </c>
      <c r="K52" s="103">
        <f>INDEX(PLASC_pobblwyddyn!$A$2:$H$41954,MATCH(K$32&amp;$C52&amp;"1"&amp;$C$5,PLASC_pobblwyddyn!$A$2:$A$41954,0),MATCH("countSW",PLASC_pobblwyddyn!$A$2:$H$2,0))</f>
        <v>2975</v>
      </c>
      <c r="L52" s="103">
        <f>INDEX(PLASC_pobblwyddyn!$A$2:$H$41954,MATCH(L$32&amp;$C52&amp;"1"&amp;$C$5,PLASC_pobblwyddyn!$A$2:$A$41954,0),MATCH("countSW",PLASC_pobblwyddyn!$A$2:$H$2,0))</f>
        <v>2750</v>
      </c>
      <c r="M52" s="103">
        <f>INDEX(PLASC_pobblwyddyn!$A$2:$H$41954,MATCH(M$32&amp;$C52&amp;"1"&amp;$C$5,PLASC_pobblwyddyn!$A$2:$A$41954,0),MATCH("countSW",PLASC_pobblwyddyn!$A$2:$H$2,0))</f>
        <v>2785</v>
      </c>
      <c r="N52" s="103">
        <f>INDEX(PLASC_pobblwyddyn!$A$2:$H$41954,MATCH(N$32&amp;$C52&amp;"1"&amp;$C$5,PLASC_pobblwyddyn!$A$2:$A$41954,0),MATCH("countSW",PLASC_pobblwyddyn!$A$2:$H$2,0))</f>
        <v>2790</v>
      </c>
      <c r="O52" s="103">
        <f>INDEX(PLASC_pobblwyddyn!$A$2:$H$41954,MATCH(O$32&amp;$C52&amp;"1"&amp;$C$5,PLASC_pobblwyddyn!$A$2:$A$41954,0),MATCH("countSW",PLASC_pobblwyddyn!$A$2:$H$2,0))</f>
        <v>2815</v>
      </c>
      <c r="P52" s="103">
        <f>INDEX(PLASC_pobblwyddyn!$A$2:$H$41954,MATCH(P$32&amp;$C52&amp;"1"&amp;$C$5,PLASC_pobblwyddyn!$A$2:$A$41954,0),MATCH("countSW",PLASC_pobblwyddyn!$A$2:$H$2,0))</f>
        <v>2815</v>
      </c>
      <c r="Q52" s="68"/>
    </row>
    <row r="53" spans="1:23" x14ac:dyDescent="0.35">
      <c r="A53" s="68"/>
      <c r="B53" s="68"/>
      <c r="C53" s="4">
        <v>13</v>
      </c>
      <c r="D53" s="50" t="s">
        <v>176</v>
      </c>
      <c r="E53" s="103">
        <f>INDEX(PLASC_pobblwyddyn!$A$2:$H$41954,MATCH(E$32&amp;$C53&amp;"1"&amp;$C$5,PLASC_pobblwyddyn!$A$2:$A$41954,0),MATCH("countSW",PLASC_pobblwyddyn!$A$2:$H$2,0))</f>
        <v>2650</v>
      </c>
      <c r="F53" s="103">
        <f>INDEX(PLASC_pobblwyddyn!$A$2:$H$41954,MATCH(F$32&amp;$C53&amp;"1"&amp;$C$5,PLASC_pobblwyddyn!$A$2:$A$41954,0),MATCH("countSW",PLASC_pobblwyddyn!$A$2:$H$2,0))</f>
        <v>2535</v>
      </c>
      <c r="G53" s="103">
        <f>INDEX(PLASC_pobblwyddyn!$A$2:$H$41954,MATCH(G$32&amp;$C53&amp;"1"&amp;$C$5,PLASC_pobblwyddyn!$A$2:$A$41954,0),MATCH("countSW",PLASC_pobblwyddyn!$A$2:$H$2,0))</f>
        <v>2305</v>
      </c>
      <c r="H53" s="103">
        <f>INDEX(PLASC_pobblwyddyn!$A$2:$H$41954,MATCH(H$32&amp;$C53&amp;"1"&amp;$C$5,PLASC_pobblwyddyn!$A$2:$A$41954,0),MATCH("countSW",PLASC_pobblwyddyn!$A$2:$H$2,0))</f>
        <v>2500</v>
      </c>
      <c r="I53" s="103">
        <f>INDEX(PLASC_pobblwyddyn!$A$2:$H$41954,MATCH(I$32&amp;$C53&amp;"1"&amp;$C$5,PLASC_pobblwyddyn!$A$2:$A$41954,0),MATCH("countSW",PLASC_pobblwyddyn!$A$2:$H$2,0))</f>
        <v>2525</v>
      </c>
      <c r="J53" s="103">
        <f>INDEX(PLASC_pobblwyddyn!$A$2:$H$41954,MATCH(J$32&amp;$C53&amp;"1"&amp;$C$5,PLASC_pobblwyddyn!$A$2:$A$41954,0),MATCH("countSW",PLASC_pobblwyddyn!$A$2:$H$2,0))</f>
        <v>2480</v>
      </c>
      <c r="K53" s="103">
        <f>INDEX(PLASC_pobblwyddyn!$A$2:$H$41954,MATCH(K$32&amp;$C53&amp;"1"&amp;$C$5,PLASC_pobblwyddyn!$A$2:$A$41954,0),MATCH("countSW",PLASC_pobblwyddyn!$A$2:$H$2,0))</f>
        <v>2470</v>
      </c>
      <c r="L53" s="103">
        <f>INDEX(PLASC_pobblwyddyn!$A$2:$H$41954,MATCH(L$32&amp;$C53&amp;"1"&amp;$C$5,PLASC_pobblwyddyn!$A$2:$A$41954,0),MATCH("countSW",PLASC_pobblwyddyn!$A$2:$H$2,0))</f>
        <v>2445</v>
      </c>
      <c r="M53" s="103">
        <f>INDEX(PLASC_pobblwyddyn!$A$2:$H$41954,MATCH(M$32&amp;$C53&amp;"1"&amp;$C$5,PLASC_pobblwyddyn!$A$2:$A$41954,0),MATCH("countSW",PLASC_pobblwyddyn!$A$2:$H$2,0))</f>
        <v>2330</v>
      </c>
      <c r="N53" s="103">
        <f>INDEX(PLASC_pobblwyddyn!$A$2:$H$41954,MATCH(N$32&amp;$C53&amp;"1"&amp;$C$5,PLASC_pobblwyddyn!$A$2:$A$41954,0),MATCH("countSW",PLASC_pobblwyddyn!$A$2:$H$2,0))</f>
        <v>2525</v>
      </c>
      <c r="O53" s="103">
        <f>INDEX(PLASC_pobblwyddyn!$A$2:$H$41954,MATCH(O$32&amp;$C53&amp;"1"&amp;$C$5,PLASC_pobblwyddyn!$A$2:$A$41954,0),MATCH("countSW",PLASC_pobblwyddyn!$A$2:$H$2,0))</f>
        <v>2510</v>
      </c>
      <c r="P53" s="103">
        <f>INDEX(PLASC_pobblwyddyn!$A$2:$H$41954,MATCH(P$32&amp;$C53&amp;"1"&amp;$C$5,PLASC_pobblwyddyn!$A$2:$A$41954,0),MATCH("countSW",PLASC_pobblwyddyn!$A$2:$H$2,0))</f>
        <v>2440</v>
      </c>
      <c r="Q53" s="68"/>
    </row>
    <row r="54" spans="1:23" x14ac:dyDescent="0.35">
      <c r="A54" s="68"/>
      <c r="B54" s="68"/>
      <c r="C54" s="4"/>
      <c r="D54" s="54"/>
      <c r="E54" s="14"/>
      <c r="F54" s="14"/>
      <c r="G54" s="14"/>
      <c r="H54" s="14"/>
      <c r="I54" s="14"/>
      <c r="J54" s="14"/>
      <c r="K54" s="14"/>
      <c r="L54" s="14"/>
      <c r="M54" s="14"/>
      <c r="N54" s="14"/>
      <c r="O54" s="68"/>
      <c r="P54" s="68"/>
      <c r="Q54" s="68"/>
    </row>
    <row r="55" spans="1:23" ht="39.5" x14ac:dyDescent="0.35">
      <c r="A55" s="68"/>
      <c r="B55" s="68"/>
      <c r="C55" s="4"/>
      <c r="D55" s="50" t="s">
        <v>220</v>
      </c>
      <c r="E55" s="102" t="s">
        <v>255</v>
      </c>
      <c r="F55" s="102" t="s">
        <v>214</v>
      </c>
      <c r="G55" s="102" t="s">
        <v>215</v>
      </c>
      <c r="H55" s="102" t="s">
        <v>216</v>
      </c>
      <c r="I55" s="102" t="s">
        <v>209</v>
      </c>
      <c r="J55" s="102" t="s">
        <v>210</v>
      </c>
      <c r="K55" s="102" t="s">
        <v>211</v>
      </c>
      <c r="L55" s="102" t="s">
        <v>212</v>
      </c>
      <c r="M55" s="102" t="s">
        <v>213</v>
      </c>
      <c r="N55" s="102" t="s">
        <v>256</v>
      </c>
      <c r="O55" s="102" t="s">
        <v>275</v>
      </c>
      <c r="P55" s="102" t="s">
        <v>364</v>
      </c>
      <c r="Q55" s="68"/>
    </row>
    <row r="56" spans="1:23" x14ac:dyDescent="0.35">
      <c r="A56" s="68"/>
      <c r="B56" s="68"/>
      <c r="C56" s="4" t="s">
        <v>208</v>
      </c>
      <c r="D56" s="50" t="s">
        <v>4</v>
      </c>
      <c r="E56" s="123">
        <f>INDEX(PLASC_pobblwyddyn!$A$3:$H$41954,MATCH(E$32&amp;$C56&amp;"1"&amp;$C$5,PLASC_pobblwyddyn!$A$3:$A$41954,0),MATCH("percSW",PLASC_pobblwyddyn!$A$2:$H$2,0))</f>
        <v>0.21099999999999999</v>
      </c>
      <c r="F56" s="123">
        <f>INDEX(PLASC_pobblwyddyn!$A$3:$H$41954,MATCH(F$32&amp;$C56&amp;"1"&amp;$C$5,PLASC_pobblwyddyn!$A$3:$A$41954,0),MATCH("percSW",PLASC_pobblwyddyn!$A$2:$H$2,0))</f>
        <v>0.20100000000000001</v>
      </c>
      <c r="G56" s="123">
        <f>INDEX(PLASC_pobblwyddyn!$A$3:$H$41954,MATCH(G$32&amp;$C56&amp;"1"&amp;$C$5,PLASC_pobblwyddyn!$A$3:$A$41954,0),MATCH("percSW",PLASC_pobblwyddyn!$A$2:$H$2,0))</f>
        <v>0.20599999999999999</v>
      </c>
      <c r="H56" s="123">
        <f>INDEX(PLASC_pobblwyddyn!$A$3:$H$41954,MATCH(H$32&amp;$C56&amp;"1"&amp;$C$5,PLASC_pobblwyddyn!$A$3:$A$41954,0),MATCH("percSW",PLASC_pobblwyddyn!$A$2:$H$2,0))</f>
        <v>0.20599999999999999</v>
      </c>
      <c r="I56" s="123">
        <f>INDEX(PLASC_pobblwyddyn!$A$3:$H$41954,MATCH(I$32&amp;$C56&amp;"1"&amp;$C$5,PLASC_pobblwyddyn!$A$3:$A$41954,0),MATCH("percSW",PLASC_pobblwyddyn!$A$2:$H$2,0))</f>
        <v>0.20899999999999999</v>
      </c>
      <c r="J56" s="123">
        <f>INDEX(PLASC_pobblwyddyn!$A$3:$H$41954,MATCH(J$32&amp;$C56&amp;"1"&amp;$C$5,PLASC_pobblwyddyn!$A$3:$A$41954,0),MATCH("percSW",PLASC_pobblwyddyn!$A$2:$H$2,0))</f>
        <v>0.214</v>
      </c>
      <c r="K56" s="123">
        <f>INDEX(PLASC_pobblwyddyn!$A$3:$H$41954,MATCH(K$32&amp;$C56&amp;"1"&amp;$C$5,PLASC_pobblwyddyn!$A$3:$A$41954,0),MATCH("percSW",PLASC_pobblwyddyn!$A$2:$H$2,0))</f>
        <v>0.216</v>
      </c>
      <c r="L56" s="123">
        <f>INDEX(PLASC_pobblwyddyn!$A$3:$H$41954,MATCH(L$32&amp;$C56&amp;"1"&amp;$C$5,PLASC_pobblwyddyn!$A$3:$A$41954,0),MATCH("percSW",PLASC_pobblwyddyn!$A$2:$H$2,0))</f>
        <v>0.22</v>
      </c>
      <c r="M56" s="123">
        <f>INDEX(PLASC_pobblwyddyn!$A$3:$H$41954,MATCH(M$32&amp;$C56&amp;"1"&amp;$C$5,PLASC_pobblwyddyn!$A$3:$A$41954,0),MATCH("percSW",PLASC_pobblwyddyn!$A$2:$H$2,0))</f>
        <v>0.22900000000000001</v>
      </c>
      <c r="N56" s="123">
        <f>INDEX(PLASC_pobblwyddyn!$A$3:$H$41954,MATCH(N$32&amp;$C56&amp;"1"&amp;$C$5,PLASC_pobblwyddyn!$A$3:$A$41954,0),MATCH("percSW",PLASC_pobblwyddyn!$A$2:$H$2,0))</f>
        <v>0.23</v>
      </c>
      <c r="O56" s="123">
        <f>INDEX(PLASC_pobblwyddyn!$A$3:$H$41954,MATCH(O$32&amp;$C56&amp;"1"&amp;$C$5,PLASC_pobblwyddyn!$A$3:$A$41954,0),MATCH("percSW",PLASC_pobblwyddyn!$A$2:$H$2,0))</f>
        <v>0.22500000000000001</v>
      </c>
      <c r="P56" s="123">
        <f>INDEX(PLASC_pobblwyddyn!$A$3:$H$41954,MATCH(P$32&amp;$C56&amp;"1"&amp;$C$5,PLASC_pobblwyddyn!$A$3:$A$41954,0),MATCH("percSW",PLASC_pobblwyddyn!$A$2:$H$2,0))</f>
        <v>0.224</v>
      </c>
      <c r="Q56" s="68"/>
    </row>
    <row r="57" spans="1:23" x14ac:dyDescent="0.35">
      <c r="A57" s="68"/>
      <c r="B57" s="68"/>
      <c r="C57" s="4" t="s">
        <v>5</v>
      </c>
      <c r="D57" s="50" t="s">
        <v>163</v>
      </c>
      <c r="E57" s="123">
        <f>INDEX(PLASC_pobblwyddyn!$A$3:$H$41954,MATCH(E$32&amp;$C57&amp;"1"&amp;$C$5,PLASC_pobblwyddyn!$A$3:$A$41954,0),MATCH("percSW",PLASC_pobblwyddyn!$A$2:$H$2,0))</f>
        <v>0.23799999999999999</v>
      </c>
      <c r="F57" s="123">
        <f>INDEX(PLASC_pobblwyddyn!$A$3:$H$41954,MATCH(F$32&amp;$C57&amp;"1"&amp;$C$5,PLASC_pobblwyddyn!$A$3:$A$41954,0),MATCH("percSW",PLASC_pobblwyddyn!$A$2:$H$2,0))</f>
        <v>0.23300000000000001</v>
      </c>
      <c r="G57" s="123">
        <f>INDEX(PLASC_pobblwyddyn!$A$3:$H$41954,MATCH(G$32&amp;$C57&amp;"1"&amp;$C$5,PLASC_pobblwyddyn!$A$3:$A$41954,0),MATCH("percSW",PLASC_pobblwyddyn!$A$2:$H$2,0))</f>
        <v>0.23</v>
      </c>
      <c r="H57" s="123">
        <f>INDEX(PLASC_pobblwyddyn!$A$3:$H$41954,MATCH(H$32&amp;$C57&amp;"1"&amp;$C$5,PLASC_pobblwyddyn!$A$3:$A$41954,0),MATCH("percSW",PLASC_pobblwyddyn!$A$2:$H$2,0))</f>
        <v>0.23300000000000001</v>
      </c>
      <c r="I57" s="123">
        <f>INDEX(PLASC_pobblwyddyn!$A$3:$H$41954,MATCH(I$32&amp;$C57&amp;"1"&amp;$C$5,PLASC_pobblwyddyn!$A$3:$A$41954,0),MATCH("percSW",PLASC_pobblwyddyn!$A$2:$H$2,0))</f>
        <v>0.23</v>
      </c>
      <c r="J57" s="123">
        <f>INDEX(PLASC_pobblwyddyn!$A$3:$H$41954,MATCH(J$32&amp;$C57&amp;"1"&amp;$C$5,PLASC_pobblwyddyn!$A$3:$A$41954,0),MATCH("percSW",PLASC_pobblwyddyn!$A$2:$H$2,0))</f>
        <v>0.23499999999999999</v>
      </c>
      <c r="K57" s="123">
        <f>INDEX(PLASC_pobblwyddyn!$A$3:$H$41954,MATCH(K$32&amp;$C57&amp;"1"&amp;$C$5,PLASC_pobblwyddyn!$A$3:$A$41954,0),MATCH("percSW",PLASC_pobblwyddyn!$A$2:$H$2,0))</f>
        <v>0.23200000000000001</v>
      </c>
      <c r="L57" s="123">
        <f>INDEX(PLASC_pobblwyddyn!$A$3:$H$41954,MATCH(L$32&amp;$C57&amp;"1"&amp;$C$5,PLASC_pobblwyddyn!$A$3:$A$41954,0),MATCH("percSW",PLASC_pobblwyddyn!$A$2:$H$2,0))</f>
        <v>0.23100000000000001</v>
      </c>
      <c r="M57" s="123">
        <f>INDEX(PLASC_pobblwyddyn!$A$3:$H$41954,MATCH(M$32&amp;$C57&amp;"1"&amp;$C$5,PLASC_pobblwyddyn!$A$3:$A$41954,0),MATCH("percSW",PLASC_pobblwyddyn!$A$2:$H$2,0))</f>
        <v>0.23499999999999999</v>
      </c>
      <c r="N57" s="123">
        <f>INDEX(PLASC_pobblwyddyn!$A$3:$H$41954,MATCH(N$32&amp;$C57&amp;"1"&amp;$C$5,PLASC_pobblwyddyn!$A$3:$A$41954,0),MATCH("percSW",PLASC_pobblwyddyn!$A$2:$H$2,0))</f>
        <v>0.23799999999999999</v>
      </c>
      <c r="O57" s="123">
        <f>INDEX(PLASC_pobblwyddyn!$A$3:$H$41954,MATCH(O$32&amp;$C57&amp;"1"&amp;$C$5,PLASC_pobblwyddyn!$A$3:$A$41954,0),MATCH("percSW",PLASC_pobblwyddyn!$A$2:$H$2,0))</f>
        <v>0.23300000000000001</v>
      </c>
      <c r="P57" s="123">
        <f>INDEX(PLASC_pobblwyddyn!$A$3:$H$41954,MATCH(P$32&amp;$C57&amp;"1"&amp;$C$5,PLASC_pobblwyddyn!$A$3:$A$41954,0),MATCH("percSW",PLASC_pobblwyddyn!$A$2:$H$2,0))</f>
        <v>0.23799999999999999</v>
      </c>
      <c r="Q57" s="68"/>
    </row>
    <row r="58" spans="1:23" x14ac:dyDescent="0.35">
      <c r="A58" s="68"/>
      <c r="B58" s="68"/>
      <c r="C58" s="4">
        <v>1</v>
      </c>
      <c r="D58" s="50" t="s">
        <v>164</v>
      </c>
      <c r="E58" s="123">
        <f>INDEX(PLASC_pobblwyddyn!$A$3:$H$41954,MATCH(E$32&amp;$C58&amp;"1"&amp;$C$5,PLASC_pobblwyddyn!$A$3:$A$41954,0),MATCH("percSW",PLASC_pobblwyddyn!$A$2:$H$2,0))</f>
        <v>0.23100000000000001</v>
      </c>
      <c r="F58" s="123">
        <f>INDEX(PLASC_pobblwyddyn!$A$3:$H$41954,MATCH(F$32&amp;$C58&amp;"1"&amp;$C$5,PLASC_pobblwyddyn!$A$3:$A$41954,0),MATCH("percSW",PLASC_pobblwyddyn!$A$2:$H$2,0))</f>
        <v>0.23</v>
      </c>
      <c r="G58" s="123">
        <f>INDEX(PLASC_pobblwyddyn!$A$3:$H$41954,MATCH(G$32&amp;$C58&amp;"1"&amp;$C$5,PLASC_pobblwyddyn!$A$3:$A$41954,0),MATCH("percSW",PLASC_pobblwyddyn!$A$2:$H$2,0))</f>
        <v>0.22800000000000001</v>
      </c>
      <c r="H58" s="123">
        <f>INDEX(PLASC_pobblwyddyn!$A$3:$H$41954,MATCH(H$32&amp;$C58&amp;"1"&amp;$C$5,PLASC_pobblwyddyn!$A$3:$A$41954,0),MATCH("percSW",PLASC_pobblwyddyn!$A$2:$H$2,0))</f>
        <v>0.22700000000000001</v>
      </c>
      <c r="I58" s="123">
        <f>INDEX(PLASC_pobblwyddyn!$A$3:$H$41954,MATCH(I$32&amp;$C58&amp;"1"&amp;$C$5,PLASC_pobblwyddyn!$A$3:$A$41954,0),MATCH("percSW",PLASC_pobblwyddyn!$A$2:$H$2,0))</f>
        <v>0.23</v>
      </c>
      <c r="J58" s="123">
        <f>INDEX(PLASC_pobblwyddyn!$A$3:$H$41954,MATCH(J$32&amp;$C58&amp;"1"&amp;$C$5,PLASC_pobblwyddyn!$A$3:$A$41954,0),MATCH("percSW",PLASC_pobblwyddyn!$A$2:$H$2,0))</f>
        <v>0.22600000000000001</v>
      </c>
      <c r="K58" s="123">
        <f>INDEX(PLASC_pobblwyddyn!$A$3:$H$41954,MATCH(K$32&amp;$C58&amp;"1"&amp;$C$5,PLASC_pobblwyddyn!$A$3:$A$41954,0),MATCH("percSW",PLASC_pobblwyddyn!$A$2:$H$2,0))</f>
        <v>0.23300000000000001</v>
      </c>
      <c r="L58" s="123">
        <f>INDEX(PLASC_pobblwyddyn!$A$3:$H$41954,MATCH(L$32&amp;$C58&amp;"1"&amp;$C$5,PLASC_pobblwyddyn!$A$3:$A$41954,0),MATCH("percSW",PLASC_pobblwyddyn!$A$2:$H$2,0))</f>
        <v>0.23400000000000001</v>
      </c>
      <c r="M58" s="123">
        <f>INDEX(PLASC_pobblwyddyn!$A$3:$H$41954,MATCH(M$32&amp;$C58&amp;"1"&amp;$C$5,PLASC_pobblwyddyn!$A$3:$A$41954,0),MATCH("percSW",PLASC_pobblwyddyn!$A$2:$H$2,0))</f>
        <v>0.23300000000000001</v>
      </c>
      <c r="N58" s="123">
        <f>INDEX(PLASC_pobblwyddyn!$A$3:$H$41954,MATCH(N$32&amp;$C58&amp;"1"&amp;$C$5,PLASC_pobblwyddyn!$A$3:$A$41954,0),MATCH("percSW",PLASC_pobblwyddyn!$A$2:$H$2,0))</f>
        <v>0.23400000000000001</v>
      </c>
      <c r="O58" s="123">
        <f>INDEX(PLASC_pobblwyddyn!$A$3:$H$41954,MATCH(O$32&amp;$C58&amp;"1"&amp;$C$5,PLASC_pobblwyddyn!$A$3:$A$41954,0),MATCH("percSW",PLASC_pobblwyddyn!$A$2:$H$2,0))</f>
        <v>0.23899999999999999</v>
      </c>
      <c r="P58" s="123">
        <f>INDEX(PLASC_pobblwyddyn!$A$3:$H$41954,MATCH(P$32&amp;$C58&amp;"1"&amp;$C$5,PLASC_pobblwyddyn!$A$3:$A$41954,0),MATCH("percSW",PLASC_pobblwyddyn!$A$2:$H$2,0))</f>
        <v>0.23400000000000001</v>
      </c>
      <c r="Q58" s="68"/>
    </row>
    <row r="59" spans="1:23" x14ac:dyDescent="0.35">
      <c r="A59" s="68"/>
      <c r="B59" s="68"/>
      <c r="C59" s="4">
        <v>2</v>
      </c>
      <c r="D59" s="50" t="s">
        <v>165</v>
      </c>
      <c r="E59" s="123">
        <f>INDEX(PLASC_pobblwyddyn!$A$3:$H$41954,MATCH(E$32&amp;$C59&amp;"1"&amp;$C$5,PLASC_pobblwyddyn!$A$3:$A$41954,0),MATCH("percSW",PLASC_pobblwyddyn!$A$2:$H$2,0))</f>
        <v>0.222</v>
      </c>
      <c r="F59" s="123">
        <f>INDEX(PLASC_pobblwyddyn!$A$3:$H$41954,MATCH(F$32&amp;$C59&amp;"1"&amp;$C$5,PLASC_pobblwyddyn!$A$3:$A$41954,0),MATCH("percSW",PLASC_pobblwyddyn!$A$2:$H$2,0))</f>
        <v>0.22700000000000001</v>
      </c>
      <c r="G59" s="123">
        <f>INDEX(PLASC_pobblwyddyn!$A$3:$H$41954,MATCH(G$32&amp;$C59&amp;"1"&amp;$C$5,PLASC_pobblwyddyn!$A$3:$A$41954,0),MATCH("percSW",PLASC_pobblwyddyn!$A$2:$H$2,0))</f>
        <v>0.22500000000000001</v>
      </c>
      <c r="H59" s="123">
        <f>INDEX(PLASC_pobblwyddyn!$A$3:$H$41954,MATCH(H$32&amp;$C59&amp;"1"&amp;$C$5,PLASC_pobblwyddyn!$A$3:$A$41954,0),MATCH("percSW",PLASC_pobblwyddyn!$A$2:$H$2,0))</f>
        <v>0.224</v>
      </c>
      <c r="I59" s="123">
        <f>INDEX(PLASC_pobblwyddyn!$A$3:$H$41954,MATCH(I$32&amp;$C59&amp;"1"&amp;$C$5,PLASC_pobblwyddyn!$A$3:$A$41954,0),MATCH("percSW",PLASC_pobblwyddyn!$A$2:$H$2,0))</f>
        <v>0.223</v>
      </c>
      <c r="J59" s="123">
        <f>INDEX(PLASC_pobblwyddyn!$A$3:$H$41954,MATCH(J$32&amp;$C59&amp;"1"&amp;$C$5,PLASC_pobblwyddyn!$A$3:$A$41954,0),MATCH("percSW",PLASC_pobblwyddyn!$A$2:$H$2,0))</f>
        <v>0.22500000000000001</v>
      </c>
      <c r="K59" s="123">
        <f>INDEX(PLASC_pobblwyddyn!$A$3:$H$41954,MATCH(K$32&amp;$C59&amp;"1"&amp;$C$5,PLASC_pobblwyddyn!$A$3:$A$41954,0),MATCH("percSW",PLASC_pobblwyddyn!$A$2:$H$2,0))</f>
        <v>0.22500000000000001</v>
      </c>
      <c r="L59" s="123">
        <f>INDEX(PLASC_pobblwyddyn!$A$3:$H$41954,MATCH(L$32&amp;$C59&amp;"1"&amp;$C$5,PLASC_pobblwyddyn!$A$3:$A$41954,0),MATCH("percSW",PLASC_pobblwyddyn!$A$2:$H$2,0))</f>
        <v>0.23</v>
      </c>
      <c r="M59" s="123">
        <f>INDEX(PLASC_pobblwyddyn!$A$3:$H$41954,MATCH(M$32&amp;$C59&amp;"1"&amp;$C$5,PLASC_pobblwyddyn!$A$3:$A$41954,0),MATCH("percSW",PLASC_pobblwyddyn!$A$2:$H$2,0))</f>
        <v>0.23100000000000001</v>
      </c>
      <c r="N59" s="123">
        <f>INDEX(PLASC_pobblwyddyn!$A$3:$H$41954,MATCH(N$32&amp;$C59&amp;"1"&amp;$C$5,PLASC_pobblwyddyn!$A$3:$A$41954,0),MATCH("percSW",PLASC_pobblwyddyn!$A$2:$H$2,0))</f>
        <v>0.22800000000000001</v>
      </c>
      <c r="O59" s="123">
        <f>INDEX(PLASC_pobblwyddyn!$A$3:$H$41954,MATCH(O$32&amp;$C59&amp;"1"&amp;$C$5,PLASC_pobblwyddyn!$A$3:$A$41954,0),MATCH("percSW",PLASC_pobblwyddyn!$A$2:$H$2,0))</f>
        <v>0.23100000000000001</v>
      </c>
      <c r="P59" s="123">
        <f>INDEX(PLASC_pobblwyddyn!$A$3:$H$41954,MATCH(P$32&amp;$C59&amp;"1"&amp;$C$5,PLASC_pobblwyddyn!$A$3:$A$41954,0),MATCH("percSW",PLASC_pobblwyddyn!$A$2:$H$2,0))</f>
        <v>0.23400000000000001</v>
      </c>
      <c r="Q59" s="68"/>
    </row>
    <row r="60" spans="1:23" x14ac:dyDescent="0.35">
      <c r="A60" s="68"/>
      <c r="B60" s="68"/>
      <c r="C60" s="4">
        <v>3</v>
      </c>
      <c r="D60" s="50" t="s">
        <v>166</v>
      </c>
      <c r="E60" s="123">
        <f>INDEX(PLASC_pobblwyddyn!$A$3:$H$41954,MATCH(E$32&amp;$C60&amp;"1"&amp;$C$5,PLASC_pobblwyddyn!$A$3:$A$41954,0),MATCH("percSW",PLASC_pobblwyddyn!$A$2:$H$2,0))</f>
        <v>0.215</v>
      </c>
      <c r="F60" s="123">
        <f>INDEX(PLASC_pobblwyddyn!$A$3:$H$41954,MATCH(F$32&amp;$C60&amp;"1"&amp;$C$5,PLASC_pobblwyddyn!$A$3:$A$41954,0),MATCH("percSW",PLASC_pobblwyddyn!$A$2:$H$2,0))</f>
        <v>0.217</v>
      </c>
      <c r="G60" s="123">
        <f>INDEX(PLASC_pobblwyddyn!$A$3:$H$41954,MATCH(G$32&amp;$C60&amp;"1"&amp;$C$5,PLASC_pobblwyddyn!$A$3:$A$41954,0),MATCH("percSW",PLASC_pobblwyddyn!$A$2:$H$2,0))</f>
        <v>0.221</v>
      </c>
      <c r="H60" s="123">
        <f>INDEX(PLASC_pobblwyddyn!$A$3:$H$41954,MATCH(H$32&amp;$C60&amp;"1"&amp;$C$5,PLASC_pobblwyddyn!$A$3:$A$41954,0),MATCH("percSW",PLASC_pobblwyddyn!$A$2:$H$2,0))</f>
        <v>0.22</v>
      </c>
      <c r="I60" s="123">
        <f>INDEX(PLASC_pobblwyddyn!$A$3:$H$41954,MATCH(I$32&amp;$C60&amp;"1"&amp;$C$5,PLASC_pobblwyddyn!$A$3:$A$41954,0),MATCH("percSW",PLASC_pobblwyddyn!$A$2:$H$2,0))</f>
        <v>0.221</v>
      </c>
      <c r="J60" s="123">
        <f>INDEX(PLASC_pobblwyddyn!$A$3:$H$41954,MATCH(J$32&amp;$C60&amp;"1"&amp;$C$5,PLASC_pobblwyddyn!$A$3:$A$41954,0),MATCH("percSW",PLASC_pobblwyddyn!$A$2:$H$2,0))</f>
        <v>0.218</v>
      </c>
      <c r="K60" s="123">
        <f>INDEX(PLASC_pobblwyddyn!$A$3:$H$41954,MATCH(K$32&amp;$C60&amp;"1"&amp;$C$5,PLASC_pobblwyddyn!$A$3:$A$41954,0),MATCH("percSW",PLASC_pobblwyddyn!$A$2:$H$2,0))</f>
        <v>0.22500000000000001</v>
      </c>
      <c r="L60" s="123">
        <f>INDEX(PLASC_pobblwyddyn!$A$3:$H$41954,MATCH(L$32&amp;$C60&amp;"1"&amp;$C$5,PLASC_pobblwyddyn!$A$3:$A$41954,0),MATCH("percSW",PLASC_pobblwyddyn!$A$2:$H$2,0))</f>
        <v>0.222</v>
      </c>
      <c r="M60" s="123">
        <f>INDEX(PLASC_pobblwyddyn!$A$3:$H$41954,MATCH(M$32&amp;$C60&amp;"1"&amp;$C$5,PLASC_pobblwyddyn!$A$3:$A$41954,0),MATCH("percSW",PLASC_pobblwyddyn!$A$2:$H$2,0))</f>
        <v>0.22800000000000001</v>
      </c>
      <c r="N60" s="123">
        <f>INDEX(PLASC_pobblwyddyn!$A$3:$H$41954,MATCH(N$32&amp;$C60&amp;"1"&amp;$C$5,PLASC_pobblwyddyn!$A$3:$A$41954,0),MATCH("percSW",PLASC_pobblwyddyn!$A$2:$H$2,0))</f>
        <v>0.22800000000000001</v>
      </c>
      <c r="O60" s="123">
        <f>INDEX(PLASC_pobblwyddyn!$A$3:$H$41954,MATCH(O$32&amp;$C60&amp;"1"&amp;$C$5,PLASC_pobblwyddyn!$A$3:$A$41954,0),MATCH("percSW",PLASC_pobblwyddyn!$A$2:$H$2,0))</f>
        <v>0.22500000000000001</v>
      </c>
      <c r="P60" s="123">
        <f>INDEX(PLASC_pobblwyddyn!$A$3:$H$41954,MATCH(P$32&amp;$C60&amp;"1"&amp;$C$5,PLASC_pobblwyddyn!$A$3:$A$41954,0),MATCH("percSW",PLASC_pobblwyddyn!$A$2:$H$2,0))</f>
        <v>0.22700000000000001</v>
      </c>
      <c r="Q60" s="68"/>
    </row>
    <row r="61" spans="1:23" x14ac:dyDescent="0.35">
      <c r="A61" s="68"/>
      <c r="B61" s="68"/>
      <c r="C61" s="4">
        <v>4</v>
      </c>
      <c r="D61" s="50" t="s">
        <v>167</v>
      </c>
      <c r="E61" s="123">
        <f>INDEX(PLASC_pobblwyddyn!$A$3:$H$41954,MATCH(E$32&amp;$C61&amp;"1"&amp;$C$5,PLASC_pobblwyddyn!$A$3:$A$41954,0),MATCH("percSW",PLASC_pobblwyddyn!$A$2:$H$2,0))</f>
        <v>0.21199999999999999</v>
      </c>
      <c r="F61" s="123">
        <f>INDEX(PLASC_pobblwyddyn!$A$3:$H$41954,MATCH(F$32&amp;$C61&amp;"1"&amp;$C$5,PLASC_pobblwyddyn!$A$3:$A$41954,0),MATCH("percSW",PLASC_pobblwyddyn!$A$2:$H$2,0))</f>
        <v>0.21199999999999999</v>
      </c>
      <c r="G61" s="123">
        <f>INDEX(PLASC_pobblwyddyn!$A$3:$H$41954,MATCH(G$32&amp;$C61&amp;"1"&amp;$C$5,PLASC_pobblwyddyn!$A$3:$A$41954,0),MATCH("percSW",PLASC_pobblwyddyn!$A$2:$H$2,0))</f>
        <v>0.21299999999999999</v>
      </c>
      <c r="H61" s="123">
        <f>INDEX(PLASC_pobblwyddyn!$A$3:$H$41954,MATCH(H$32&amp;$C61&amp;"1"&amp;$C$5,PLASC_pobblwyddyn!$A$3:$A$41954,0),MATCH("percSW",PLASC_pobblwyddyn!$A$2:$H$2,0))</f>
        <v>0.218</v>
      </c>
      <c r="I61" s="123">
        <f>INDEX(PLASC_pobblwyddyn!$A$3:$H$41954,MATCH(I$32&amp;$C61&amp;"1"&amp;$C$5,PLASC_pobblwyddyn!$A$3:$A$41954,0),MATCH("percSW",PLASC_pobblwyddyn!$A$2:$H$2,0))</f>
        <v>0.218</v>
      </c>
      <c r="J61" s="123">
        <f>INDEX(PLASC_pobblwyddyn!$A$3:$H$41954,MATCH(J$32&amp;$C61&amp;"1"&amp;$C$5,PLASC_pobblwyddyn!$A$3:$A$41954,0),MATCH("percSW",PLASC_pobblwyddyn!$A$2:$H$2,0))</f>
        <v>0.218</v>
      </c>
      <c r="K61" s="123">
        <f>INDEX(PLASC_pobblwyddyn!$A$3:$H$41954,MATCH(K$32&amp;$C61&amp;"1"&amp;$C$5,PLASC_pobblwyddyn!$A$3:$A$41954,0),MATCH("percSW",PLASC_pobblwyddyn!$A$2:$H$2,0))</f>
        <v>0.219</v>
      </c>
      <c r="L61" s="123">
        <f>INDEX(PLASC_pobblwyddyn!$A$3:$H$41954,MATCH(L$32&amp;$C61&amp;"1"&amp;$C$5,PLASC_pobblwyddyn!$A$3:$A$41954,0),MATCH("percSW",PLASC_pobblwyddyn!$A$2:$H$2,0))</f>
        <v>0.223</v>
      </c>
      <c r="M61" s="123">
        <f>INDEX(PLASC_pobblwyddyn!$A$3:$H$41954,MATCH(M$32&amp;$C61&amp;"1"&amp;$C$5,PLASC_pobblwyddyn!$A$3:$A$41954,0),MATCH("percSW",PLASC_pobblwyddyn!$A$2:$H$2,0))</f>
        <v>0.22</v>
      </c>
      <c r="N61" s="123">
        <f>INDEX(PLASC_pobblwyddyn!$A$3:$H$41954,MATCH(N$32&amp;$C61&amp;"1"&amp;$C$5,PLASC_pobblwyddyn!$A$3:$A$41954,0),MATCH("percSW",PLASC_pobblwyddyn!$A$2:$H$2,0))</f>
        <v>0.224</v>
      </c>
      <c r="O61" s="123">
        <f>INDEX(PLASC_pobblwyddyn!$A$3:$H$41954,MATCH(O$32&amp;$C61&amp;"1"&amp;$C$5,PLASC_pobblwyddyn!$A$3:$A$41954,0),MATCH("percSW",PLASC_pobblwyddyn!$A$2:$H$2,0))</f>
        <v>0.22500000000000001</v>
      </c>
      <c r="P61" s="123">
        <f>INDEX(PLASC_pobblwyddyn!$A$3:$H$41954,MATCH(P$32&amp;$C61&amp;"1"&amp;$C$5,PLASC_pobblwyddyn!$A$3:$A$41954,0),MATCH("percSW",PLASC_pobblwyddyn!$A$2:$H$2,0))</f>
        <v>0.22</v>
      </c>
      <c r="Q61" s="68"/>
    </row>
    <row r="62" spans="1:23" x14ac:dyDescent="0.35">
      <c r="A62" s="68"/>
      <c r="B62" s="68"/>
      <c r="C62" s="4">
        <v>5</v>
      </c>
      <c r="D62" s="50" t="s">
        <v>168</v>
      </c>
      <c r="E62" s="123">
        <f>INDEX(PLASC_pobblwyddyn!$A$3:$H$41954,MATCH(E$32&amp;$C62&amp;"1"&amp;$C$5,PLASC_pobblwyddyn!$A$3:$A$41954,0),MATCH("percSW",PLASC_pobblwyddyn!$A$2:$H$2,0))</f>
        <v>0.20399999999999999</v>
      </c>
      <c r="F62" s="123">
        <f>INDEX(PLASC_pobblwyddyn!$A$3:$H$41954,MATCH(F$32&amp;$C62&amp;"1"&amp;$C$5,PLASC_pobblwyddyn!$A$3:$A$41954,0),MATCH("percSW",PLASC_pobblwyddyn!$A$2:$H$2,0))</f>
        <v>0.20699999999999999</v>
      </c>
      <c r="G62" s="123">
        <f>INDEX(PLASC_pobblwyddyn!$A$3:$H$41954,MATCH(G$32&amp;$C62&amp;"1"&amp;$C$5,PLASC_pobblwyddyn!$A$3:$A$41954,0),MATCH("percSW",PLASC_pobblwyddyn!$A$2:$H$2,0))</f>
        <v>0.20699999999999999</v>
      </c>
      <c r="H62" s="123">
        <f>INDEX(PLASC_pobblwyddyn!$A$3:$H$41954,MATCH(H$32&amp;$C62&amp;"1"&amp;$C$5,PLASC_pobblwyddyn!$A$3:$A$41954,0),MATCH("percSW",PLASC_pobblwyddyn!$A$2:$H$2,0))</f>
        <v>0.20899999999999999</v>
      </c>
      <c r="I62" s="123">
        <f>INDEX(PLASC_pobblwyddyn!$A$3:$H$41954,MATCH(I$32&amp;$C62&amp;"1"&amp;$C$5,PLASC_pobblwyddyn!$A$3:$A$41954,0),MATCH("percSW",PLASC_pobblwyddyn!$A$2:$H$2,0))</f>
        <v>0.214</v>
      </c>
      <c r="J62" s="123">
        <f>INDEX(PLASC_pobblwyddyn!$A$3:$H$41954,MATCH(J$32&amp;$C62&amp;"1"&amp;$C$5,PLASC_pobblwyddyn!$A$3:$A$41954,0),MATCH("percSW",PLASC_pobblwyddyn!$A$2:$H$2,0))</f>
        <v>0.215</v>
      </c>
      <c r="K62" s="123">
        <f>INDEX(PLASC_pobblwyddyn!$A$3:$H$41954,MATCH(K$32&amp;$C62&amp;"1"&amp;$C$5,PLASC_pobblwyddyn!$A$3:$A$41954,0),MATCH("percSW",PLASC_pobblwyddyn!$A$2:$H$2,0))</f>
        <v>0.218</v>
      </c>
      <c r="L62" s="123">
        <f>INDEX(PLASC_pobblwyddyn!$A$3:$H$41954,MATCH(L$32&amp;$C62&amp;"1"&amp;$C$5,PLASC_pobblwyddyn!$A$3:$A$41954,0),MATCH("percSW",PLASC_pobblwyddyn!$A$2:$H$2,0))</f>
        <v>0.217</v>
      </c>
      <c r="M62" s="123">
        <f>INDEX(PLASC_pobblwyddyn!$A$3:$H$41954,MATCH(M$32&amp;$C62&amp;"1"&amp;$C$5,PLASC_pobblwyddyn!$A$3:$A$41954,0),MATCH("percSW",PLASC_pobblwyddyn!$A$2:$H$2,0))</f>
        <v>0.221</v>
      </c>
      <c r="N62" s="123">
        <f>INDEX(PLASC_pobblwyddyn!$A$3:$H$41954,MATCH(N$32&amp;$C62&amp;"1"&amp;$C$5,PLASC_pobblwyddyn!$A$3:$A$41954,0),MATCH("percSW",PLASC_pobblwyddyn!$A$2:$H$2,0))</f>
        <v>0.217</v>
      </c>
      <c r="O62" s="123">
        <f>INDEX(PLASC_pobblwyddyn!$A$3:$H$41954,MATCH(O$32&amp;$C62&amp;"1"&amp;$C$5,PLASC_pobblwyddyn!$A$3:$A$41954,0),MATCH("percSW",PLASC_pobblwyddyn!$A$2:$H$2,0))</f>
        <v>0.221</v>
      </c>
      <c r="P62" s="123">
        <f>INDEX(PLASC_pobblwyddyn!$A$3:$H$41954,MATCH(P$32&amp;$C62&amp;"1"&amp;$C$5,PLASC_pobblwyddyn!$A$3:$A$41954,0),MATCH("percSW",PLASC_pobblwyddyn!$A$2:$H$2,0))</f>
        <v>0.221</v>
      </c>
      <c r="Q62" s="68"/>
    </row>
    <row r="63" spans="1:23" x14ac:dyDescent="0.35">
      <c r="A63" s="68"/>
      <c r="B63" s="68"/>
      <c r="C63" s="4">
        <v>6</v>
      </c>
      <c r="D63" s="50" t="s">
        <v>169</v>
      </c>
      <c r="E63" s="123">
        <f>INDEX(PLASC_pobblwyddyn!$A$3:$H$41954,MATCH(E$32&amp;$C63&amp;"1"&amp;$C$5,PLASC_pobblwyddyn!$A$3:$A$41954,0),MATCH("percSW",PLASC_pobblwyddyn!$A$2:$H$2,0))</f>
        <v>0.2</v>
      </c>
      <c r="F63" s="123">
        <f>INDEX(PLASC_pobblwyddyn!$A$3:$H$41954,MATCH(F$32&amp;$C63&amp;"1"&amp;$C$5,PLASC_pobblwyddyn!$A$3:$A$41954,0),MATCH("percSW",PLASC_pobblwyddyn!$A$2:$H$2,0))</f>
        <v>0.20100000000000001</v>
      </c>
      <c r="G63" s="123">
        <f>INDEX(PLASC_pobblwyddyn!$A$3:$H$41954,MATCH(G$32&amp;$C63&amp;"1"&amp;$C$5,PLASC_pobblwyddyn!$A$3:$A$41954,0),MATCH("percSW",PLASC_pobblwyddyn!$A$2:$H$2,0))</f>
        <v>0.20300000000000001</v>
      </c>
      <c r="H63" s="123">
        <f>INDEX(PLASC_pobblwyddyn!$A$3:$H$41954,MATCH(H$32&amp;$C63&amp;"1"&amp;$C$5,PLASC_pobblwyddyn!$A$3:$A$41954,0),MATCH("percSW",PLASC_pobblwyddyn!$A$2:$H$2,0))</f>
        <v>0.20300000000000001</v>
      </c>
      <c r="I63" s="123">
        <f>INDEX(PLASC_pobblwyddyn!$A$3:$H$41954,MATCH(I$32&amp;$C63&amp;"1"&amp;$C$5,PLASC_pobblwyddyn!$A$3:$A$41954,0),MATCH("percSW",PLASC_pobblwyddyn!$A$2:$H$2,0))</f>
        <v>0.20599999999999999</v>
      </c>
      <c r="J63" s="123">
        <f>INDEX(PLASC_pobblwyddyn!$A$3:$H$41954,MATCH(J$32&amp;$C63&amp;"1"&amp;$C$5,PLASC_pobblwyddyn!$A$3:$A$41954,0),MATCH("percSW",PLASC_pobblwyddyn!$A$2:$H$2,0))</f>
        <v>0.21199999999999999</v>
      </c>
      <c r="K63" s="123">
        <f>INDEX(PLASC_pobblwyddyn!$A$3:$H$41954,MATCH(K$32&amp;$C63&amp;"1"&amp;$C$5,PLASC_pobblwyddyn!$A$3:$A$41954,0),MATCH("percSW",PLASC_pobblwyddyn!$A$2:$H$2,0))</f>
        <v>0.215</v>
      </c>
      <c r="L63" s="123">
        <f>INDEX(PLASC_pobblwyddyn!$A$3:$H$41954,MATCH(L$32&amp;$C63&amp;"1"&amp;$C$5,PLASC_pobblwyddyn!$A$3:$A$41954,0),MATCH("percSW",PLASC_pobblwyddyn!$A$2:$H$2,0))</f>
        <v>0.217</v>
      </c>
      <c r="M63" s="123">
        <f>INDEX(PLASC_pobblwyddyn!$A$3:$H$41954,MATCH(M$32&amp;$C63&amp;"1"&amp;$C$5,PLASC_pobblwyddyn!$A$3:$A$41954,0),MATCH("percSW",PLASC_pobblwyddyn!$A$2:$H$2,0))</f>
        <v>0.215</v>
      </c>
      <c r="N63" s="123">
        <f>INDEX(PLASC_pobblwyddyn!$A$3:$H$41954,MATCH(N$32&amp;$C63&amp;"1"&amp;$C$5,PLASC_pobblwyddyn!$A$3:$A$41954,0),MATCH("percSW",PLASC_pobblwyddyn!$A$2:$H$2,0))</f>
        <v>0.219</v>
      </c>
      <c r="O63" s="123">
        <f>INDEX(PLASC_pobblwyddyn!$A$3:$H$41954,MATCH(O$32&amp;$C63&amp;"1"&amp;$C$5,PLASC_pobblwyddyn!$A$3:$A$41954,0),MATCH("percSW",PLASC_pobblwyddyn!$A$2:$H$2,0))</f>
        <v>0.216</v>
      </c>
      <c r="P63" s="123">
        <f>INDEX(PLASC_pobblwyddyn!$A$3:$H$41954,MATCH(P$32&amp;$C63&amp;"1"&amp;$C$5,PLASC_pobblwyddyn!$A$3:$A$41954,0),MATCH("percSW",PLASC_pobblwyddyn!$A$2:$H$2,0))</f>
        <v>0.217</v>
      </c>
      <c r="Q63" s="68"/>
    </row>
    <row r="64" spans="1:23" x14ac:dyDescent="0.35">
      <c r="A64" s="68"/>
      <c r="B64" s="68"/>
      <c r="C64" s="4">
        <v>7</v>
      </c>
      <c r="D64" s="50" t="s">
        <v>170</v>
      </c>
      <c r="E64" s="123">
        <f>INDEX(PLASC_pobblwyddyn!$A$3:$H$41954,MATCH(E$32&amp;$C64&amp;"1"&amp;$C$5,PLASC_pobblwyddyn!$A$3:$A$41954,0),MATCH("percSW",PLASC_pobblwyddyn!$A$2:$H$2,0))</f>
        <v>0.17799999999999999</v>
      </c>
      <c r="F64" s="123">
        <f>INDEX(PLASC_pobblwyddyn!$A$3:$H$41954,MATCH(F$32&amp;$C64&amp;"1"&amp;$C$5,PLASC_pobblwyddyn!$A$3:$A$41954,0),MATCH("percSW",PLASC_pobblwyddyn!$A$2:$H$2,0))</f>
        <v>0.183</v>
      </c>
      <c r="G64" s="123">
        <f>INDEX(PLASC_pobblwyddyn!$A$3:$H$41954,MATCH(G$32&amp;$C64&amp;"1"&amp;$C$5,PLASC_pobblwyddyn!$A$3:$A$41954,0),MATCH("percSW",PLASC_pobblwyddyn!$A$2:$H$2,0))</f>
        <v>0.188</v>
      </c>
      <c r="H64" s="123">
        <f>INDEX(PLASC_pobblwyddyn!$A$3:$H$41954,MATCH(H$32&amp;$C64&amp;"1"&amp;$C$5,PLASC_pobblwyddyn!$A$3:$A$41954,0),MATCH("percSW",PLASC_pobblwyddyn!$A$2:$H$2,0))</f>
        <v>0.189</v>
      </c>
      <c r="I64" s="123">
        <f>INDEX(PLASC_pobblwyddyn!$A$3:$H$41954,MATCH(I$32&amp;$C64&amp;"1"&amp;$C$5,PLASC_pobblwyddyn!$A$3:$A$41954,0),MATCH("percSW",PLASC_pobblwyddyn!$A$2:$H$2,0))</f>
        <v>0.191</v>
      </c>
      <c r="J64" s="123">
        <f>INDEX(PLASC_pobblwyddyn!$A$3:$H$41954,MATCH(J$32&amp;$C64&amp;"1"&amp;$C$5,PLASC_pobblwyddyn!$A$3:$A$41954,0),MATCH("percSW",PLASC_pobblwyddyn!$A$2:$H$2,0))</f>
        <v>0.189</v>
      </c>
      <c r="K64" s="123">
        <f>INDEX(PLASC_pobblwyddyn!$A$3:$H$41954,MATCH(K$32&amp;$C64&amp;"1"&amp;$C$5,PLASC_pobblwyddyn!$A$3:$A$41954,0),MATCH("percSW",PLASC_pobblwyddyn!$A$2:$H$2,0))</f>
        <v>0.19500000000000001</v>
      </c>
      <c r="L64" s="123">
        <f>INDEX(PLASC_pobblwyddyn!$A$3:$H$41954,MATCH(L$32&amp;$C64&amp;"1"&amp;$C$5,PLASC_pobblwyddyn!$A$3:$A$41954,0),MATCH("percSW",PLASC_pobblwyddyn!$A$2:$H$2,0))</f>
        <v>0.20100000000000001</v>
      </c>
      <c r="M64" s="123">
        <f>INDEX(PLASC_pobblwyddyn!$A$3:$H$41954,MATCH(M$32&amp;$C64&amp;"1"&amp;$C$5,PLASC_pobblwyddyn!$A$3:$A$41954,0),MATCH("percSW",PLASC_pobblwyddyn!$A$2:$H$2,0))</f>
        <v>0.2</v>
      </c>
      <c r="N64" s="123">
        <f>INDEX(PLASC_pobblwyddyn!$A$3:$H$41954,MATCH(N$32&amp;$C64&amp;"1"&amp;$C$5,PLASC_pobblwyddyn!$A$3:$A$41954,0),MATCH("percSW",PLASC_pobblwyddyn!$A$2:$H$2,0))</f>
        <v>0.19800000000000001</v>
      </c>
      <c r="O64" s="123">
        <f>INDEX(PLASC_pobblwyddyn!$A$3:$H$41954,MATCH(O$32&amp;$C64&amp;"1"&amp;$C$5,PLASC_pobblwyddyn!$A$3:$A$41954,0),MATCH("percSW",PLASC_pobblwyddyn!$A$2:$H$2,0))</f>
        <v>0.20100000000000001</v>
      </c>
      <c r="P64" s="123">
        <f>INDEX(PLASC_pobblwyddyn!$A$3:$H$41954,MATCH(P$32&amp;$C64&amp;"1"&amp;$C$5,PLASC_pobblwyddyn!$A$3:$A$41954,0),MATCH("percSW",PLASC_pobblwyddyn!$A$2:$H$2,0))</f>
        <v>0.193</v>
      </c>
      <c r="Q64" s="68"/>
    </row>
    <row r="65" spans="1:17" x14ac:dyDescent="0.35">
      <c r="A65" s="68"/>
      <c r="B65" s="68"/>
      <c r="C65" s="4">
        <v>8</v>
      </c>
      <c r="D65" s="50" t="s">
        <v>171</v>
      </c>
      <c r="E65" s="123">
        <f>INDEX(PLASC_pobblwyddyn!$A$3:$H$41954,MATCH(E$32&amp;$C65&amp;"1"&amp;$C$5,PLASC_pobblwyddyn!$A$3:$A$41954,0),MATCH("percSW",PLASC_pobblwyddyn!$A$2:$H$2,0))</f>
        <v>0.17699999999999999</v>
      </c>
      <c r="F65" s="123">
        <f>INDEX(PLASC_pobblwyddyn!$A$3:$H$41954,MATCH(F$32&amp;$C65&amp;"1"&amp;$C$5,PLASC_pobblwyddyn!$A$3:$A$41954,0),MATCH("percSW",PLASC_pobblwyddyn!$A$2:$H$2,0))</f>
        <v>0.17499999999999999</v>
      </c>
      <c r="G65" s="123">
        <f>INDEX(PLASC_pobblwyddyn!$A$3:$H$41954,MATCH(G$32&amp;$C65&amp;"1"&amp;$C$5,PLASC_pobblwyddyn!$A$3:$A$41954,0),MATCH("percSW",PLASC_pobblwyddyn!$A$2:$H$2,0))</f>
        <v>0.182</v>
      </c>
      <c r="H65" s="123">
        <f>INDEX(PLASC_pobblwyddyn!$A$3:$H$41954,MATCH(H$32&amp;$C65&amp;"1"&amp;$C$5,PLASC_pobblwyddyn!$A$3:$A$41954,0),MATCH("percSW",PLASC_pobblwyddyn!$A$2:$H$2,0))</f>
        <v>0.184</v>
      </c>
      <c r="I65" s="123">
        <f>INDEX(PLASC_pobblwyddyn!$A$3:$H$41954,MATCH(I$32&amp;$C65&amp;"1"&amp;$C$5,PLASC_pobblwyddyn!$A$3:$A$41954,0),MATCH("percSW",PLASC_pobblwyddyn!$A$2:$H$2,0))</f>
        <v>0.187</v>
      </c>
      <c r="J65" s="123">
        <f>INDEX(PLASC_pobblwyddyn!$A$3:$H$41954,MATCH(J$32&amp;$C65&amp;"1"&amp;$C$5,PLASC_pobblwyddyn!$A$3:$A$41954,0),MATCH("percSW",PLASC_pobblwyddyn!$A$2:$H$2,0))</f>
        <v>0.187</v>
      </c>
      <c r="K65" s="123">
        <f>INDEX(PLASC_pobblwyddyn!$A$3:$H$41954,MATCH(K$32&amp;$C65&amp;"1"&amp;$C$5,PLASC_pobblwyddyn!$A$3:$A$41954,0),MATCH("percSW",PLASC_pobblwyddyn!$A$2:$H$2,0))</f>
        <v>0.19</v>
      </c>
      <c r="L65" s="123">
        <f>INDEX(PLASC_pobblwyddyn!$A$3:$H$41954,MATCH(L$32&amp;$C65&amp;"1"&amp;$C$5,PLASC_pobblwyddyn!$A$3:$A$41954,0),MATCH("percSW",PLASC_pobblwyddyn!$A$2:$H$2,0))</f>
        <v>0.19500000000000001</v>
      </c>
      <c r="M65" s="123">
        <f>INDEX(PLASC_pobblwyddyn!$A$3:$H$41954,MATCH(M$32&amp;$C65&amp;"1"&amp;$C$5,PLASC_pobblwyddyn!$A$3:$A$41954,0),MATCH("percSW",PLASC_pobblwyddyn!$A$2:$H$2,0))</f>
        <v>0.19600000000000001</v>
      </c>
      <c r="N65" s="123">
        <f>INDEX(PLASC_pobblwyddyn!$A$3:$H$41954,MATCH(N$32&amp;$C65&amp;"1"&amp;$C$5,PLASC_pobblwyddyn!$A$3:$A$41954,0),MATCH("percSW",PLASC_pobblwyddyn!$A$2:$H$2,0))</f>
        <v>0.19700000000000001</v>
      </c>
      <c r="O65" s="123">
        <f>INDEX(PLASC_pobblwyddyn!$A$3:$H$41954,MATCH(O$32&amp;$C65&amp;"1"&amp;$C$5,PLASC_pobblwyddyn!$A$3:$A$41954,0),MATCH("percSW",PLASC_pobblwyddyn!$A$2:$H$2,0))</f>
        <v>0.19600000000000001</v>
      </c>
      <c r="P65" s="123">
        <f>INDEX(PLASC_pobblwyddyn!$A$3:$H$41954,MATCH(P$32&amp;$C65&amp;"1"&amp;$C$5,PLASC_pobblwyddyn!$A$3:$A$41954,0),MATCH("percSW",PLASC_pobblwyddyn!$A$2:$H$2,0))</f>
        <v>0.19700000000000001</v>
      </c>
      <c r="Q65" s="68"/>
    </row>
    <row r="66" spans="1:17" x14ac:dyDescent="0.35">
      <c r="A66" s="68"/>
      <c r="B66" s="68"/>
      <c r="C66" s="4">
        <v>9</v>
      </c>
      <c r="D66" s="50" t="s">
        <v>172</v>
      </c>
      <c r="E66" s="123">
        <f>INDEX(PLASC_pobblwyddyn!$A$3:$H$41954,MATCH(E$32&amp;$C66&amp;"1"&amp;$C$5,PLASC_pobblwyddyn!$A$3:$A$41954,0),MATCH("percSW",PLASC_pobblwyddyn!$A$2:$H$2,0))</f>
        <v>0.17</v>
      </c>
      <c r="F66" s="123">
        <f>INDEX(PLASC_pobblwyddyn!$A$3:$H$41954,MATCH(F$32&amp;$C66&amp;"1"&amp;$C$5,PLASC_pobblwyddyn!$A$3:$A$41954,0),MATCH("percSW",PLASC_pobblwyddyn!$A$2:$H$2,0))</f>
        <v>0.17299999999999999</v>
      </c>
      <c r="G66" s="123">
        <f>INDEX(PLASC_pobblwyddyn!$A$3:$H$41954,MATCH(G$32&amp;$C66&amp;"1"&amp;$C$5,PLASC_pobblwyddyn!$A$3:$A$41954,0),MATCH("percSW",PLASC_pobblwyddyn!$A$2:$H$2,0))</f>
        <v>0.17499999999999999</v>
      </c>
      <c r="H66" s="123">
        <f>INDEX(PLASC_pobblwyddyn!$A$3:$H$41954,MATCH(H$32&amp;$C66&amp;"1"&amp;$C$5,PLASC_pobblwyddyn!$A$3:$A$41954,0),MATCH("percSW",PLASC_pobblwyddyn!$A$2:$H$2,0))</f>
        <v>0.18099999999999999</v>
      </c>
      <c r="I66" s="123">
        <f>INDEX(PLASC_pobblwyddyn!$A$3:$H$41954,MATCH(I$32&amp;$C66&amp;"1"&amp;$C$5,PLASC_pobblwyddyn!$A$3:$A$41954,0),MATCH("percSW",PLASC_pobblwyddyn!$A$2:$H$2,0))</f>
        <v>0.183</v>
      </c>
      <c r="J66" s="123">
        <f>INDEX(PLASC_pobblwyddyn!$A$3:$H$41954,MATCH(J$32&amp;$C66&amp;"1"&amp;$C$5,PLASC_pobblwyddyn!$A$3:$A$41954,0),MATCH("percSW",PLASC_pobblwyddyn!$A$2:$H$2,0))</f>
        <v>0.183</v>
      </c>
      <c r="K66" s="123">
        <f>INDEX(PLASC_pobblwyddyn!$A$3:$H$41954,MATCH(K$32&amp;$C66&amp;"1"&amp;$C$5,PLASC_pobblwyddyn!$A$3:$A$41954,0),MATCH("percSW",PLASC_pobblwyddyn!$A$2:$H$2,0))</f>
        <v>0.186</v>
      </c>
      <c r="L66" s="123">
        <f>INDEX(PLASC_pobblwyddyn!$A$3:$H$41954,MATCH(L$32&amp;$C66&amp;"1"&amp;$C$5,PLASC_pobblwyddyn!$A$3:$A$41954,0),MATCH("percSW",PLASC_pobblwyddyn!$A$2:$H$2,0))</f>
        <v>0.189</v>
      </c>
      <c r="M66" s="123">
        <f>INDEX(PLASC_pobblwyddyn!$A$3:$H$41954,MATCH(M$32&amp;$C66&amp;"1"&amp;$C$5,PLASC_pobblwyddyn!$A$3:$A$41954,0),MATCH("percSW",PLASC_pobblwyddyn!$A$2:$H$2,0))</f>
        <v>0.192</v>
      </c>
      <c r="N66" s="123">
        <f>INDEX(PLASC_pobblwyddyn!$A$3:$H$41954,MATCH(N$32&amp;$C66&amp;"1"&amp;$C$5,PLASC_pobblwyddyn!$A$3:$A$41954,0),MATCH("percSW",PLASC_pobblwyddyn!$A$2:$H$2,0))</f>
        <v>0.19500000000000001</v>
      </c>
      <c r="O66" s="123">
        <f>INDEX(PLASC_pobblwyddyn!$A$3:$H$41954,MATCH(O$32&amp;$C66&amp;"1"&amp;$C$5,PLASC_pobblwyddyn!$A$3:$A$41954,0),MATCH("percSW",PLASC_pobblwyddyn!$A$2:$H$2,0))</f>
        <v>0.19500000000000001</v>
      </c>
      <c r="P66" s="123">
        <f>INDEX(PLASC_pobblwyddyn!$A$3:$H$41954,MATCH(P$32&amp;$C66&amp;"1"&amp;$C$5,PLASC_pobblwyddyn!$A$3:$A$41954,0),MATCH("percSW",PLASC_pobblwyddyn!$A$2:$H$2,0))</f>
        <v>0.19400000000000001</v>
      </c>
      <c r="Q66" s="68"/>
    </row>
    <row r="67" spans="1:17" x14ac:dyDescent="0.35">
      <c r="A67" s="68"/>
      <c r="B67" s="68"/>
      <c r="C67" s="4">
        <v>10</v>
      </c>
      <c r="D67" s="50" t="s">
        <v>173</v>
      </c>
      <c r="E67" s="123">
        <f>INDEX(PLASC_pobblwyddyn!$A$3:$H$41954,MATCH(E$32&amp;$C67&amp;"1"&amp;$C$5,PLASC_pobblwyddyn!$A$3:$A$41954,0),MATCH("percSW",PLASC_pobblwyddyn!$A$2:$H$2,0))</f>
        <v>0.16300000000000001</v>
      </c>
      <c r="F67" s="123">
        <f>INDEX(PLASC_pobblwyddyn!$A$3:$H$41954,MATCH(F$32&amp;$C67&amp;"1"&amp;$C$5,PLASC_pobblwyddyn!$A$3:$A$41954,0),MATCH("percSW",PLASC_pobblwyddyn!$A$2:$H$2,0))</f>
        <v>0.16900000000000001</v>
      </c>
      <c r="G67" s="123">
        <f>INDEX(PLASC_pobblwyddyn!$A$3:$H$41954,MATCH(G$32&amp;$C67&amp;"1"&amp;$C$5,PLASC_pobblwyddyn!$A$3:$A$41954,0),MATCH("percSW",PLASC_pobblwyddyn!$A$2:$H$2,0))</f>
        <v>0.17199999999999999</v>
      </c>
      <c r="H67" s="123">
        <f>INDEX(PLASC_pobblwyddyn!$A$3:$H$41954,MATCH(H$32&amp;$C67&amp;"1"&amp;$C$5,PLASC_pobblwyddyn!$A$3:$A$41954,0),MATCH("percSW",PLASC_pobblwyddyn!$A$2:$H$2,0))</f>
        <v>0.17199999999999999</v>
      </c>
      <c r="I67" s="123">
        <f>INDEX(PLASC_pobblwyddyn!$A$3:$H$41954,MATCH(I$32&amp;$C67&amp;"1"&amp;$C$5,PLASC_pobblwyddyn!$A$3:$A$41954,0),MATCH("percSW",PLASC_pobblwyddyn!$A$2:$H$2,0))</f>
        <v>0.17799999999999999</v>
      </c>
      <c r="J67" s="123">
        <f>INDEX(PLASC_pobblwyddyn!$A$3:$H$41954,MATCH(J$32&amp;$C67&amp;"1"&amp;$C$5,PLASC_pobblwyddyn!$A$3:$A$41954,0),MATCH("percSW",PLASC_pobblwyddyn!$A$2:$H$2,0))</f>
        <v>0.18099999999999999</v>
      </c>
      <c r="K67" s="123">
        <f>INDEX(PLASC_pobblwyddyn!$A$3:$H$41954,MATCH(K$32&amp;$C67&amp;"1"&amp;$C$5,PLASC_pobblwyddyn!$A$3:$A$41954,0),MATCH("percSW",PLASC_pobblwyddyn!$A$2:$H$2,0))</f>
        <v>0.18099999999999999</v>
      </c>
      <c r="L67" s="123">
        <f>INDEX(PLASC_pobblwyddyn!$A$3:$H$41954,MATCH(L$32&amp;$C67&amp;"1"&amp;$C$5,PLASC_pobblwyddyn!$A$3:$A$41954,0),MATCH("percSW",PLASC_pobblwyddyn!$A$2:$H$2,0))</f>
        <v>0.184</v>
      </c>
      <c r="M67" s="123">
        <f>INDEX(PLASC_pobblwyddyn!$A$3:$H$41954,MATCH(M$32&amp;$C67&amp;"1"&amp;$C$5,PLASC_pobblwyddyn!$A$3:$A$41954,0),MATCH("percSW",PLASC_pobblwyddyn!$A$2:$H$2,0))</f>
        <v>0.186</v>
      </c>
      <c r="N67" s="123">
        <f>INDEX(PLASC_pobblwyddyn!$A$3:$H$41954,MATCH(N$32&amp;$C67&amp;"1"&amp;$C$5,PLASC_pobblwyddyn!$A$3:$A$41954,0),MATCH("percSW",PLASC_pobblwyddyn!$A$2:$H$2,0))</f>
        <v>0.193</v>
      </c>
      <c r="O67" s="123">
        <f>INDEX(PLASC_pobblwyddyn!$A$3:$H$41954,MATCH(O$32&amp;$C67&amp;"1"&amp;$C$5,PLASC_pobblwyddyn!$A$3:$A$41954,0),MATCH("percSW",PLASC_pobblwyddyn!$A$2:$H$2,0))</f>
        <v>0.19400000000000001</v>
      </c>
      <c r="P67" s="123">
        <f>INDEX(PLASC_pobblwyddyn!$A$3:$H$41954,MATCH(P$32&amp;$C67&amp;"1"&amp;$C$5,PLASC_pobblwyddyn!$A$3:$A$41954,0),MATCH("percSW",PLASC_pobblwyddyn!$A$2:$H$2,0))</f>
        <v>0.191</v>
      </c>
      <c r="Q67" s="68"/>
    </row>
    <row r="68" spans="1:17" x14ac:dyDescent="0.35">
      <c r="A68" s="68"/>
      <c r="B68" s="68"/>
      <c r="C68" s="4">
        <v>11</v>
      </c>
      <c r="D68" s="50" t="s">
        <v>174</v>
      </c>
      <c r="E68" s="123">
        <f>INDEX(PLASC_pobblwyddyn!$A$3:$H$41954,MATCH(E$32&amp;$C68&amp;"1"&amp;$C$5,PLASC_pobblwyddyn!$A$3:$A$41954,0),MATCH("percSW",PLASC_pobblwyddyn!$A$2:$H$2,0))</f>
        <v>0.16</v>
      </c>
      <c r="F68" s="123">
        <f>INDEX(PLASC_pobblwyddyn!$A$3:$H$41954,MATCH(F$32&amp;$C68&amp;"1"&amp;$C$5,PLASC_pobblwyddyn!$A$3:$A$41954,0),MATCH("percSW",PLASC_pobblwyddyn!$A$2:$H$2,0))</f>
        <v>0.16400000000000001</v>
      </c>
      <c r="G68" s="123">
        <f>INDEX(PLASC_pobblwyddyn!$A$3:$H$41954,MATCH(G$32&amp;$C68&amp;"1"&amp;$C$5,PLASC_pobblwyddyn!$A$3:$A$41954,0),MATCH("percSW",PLASC_pobblwyddyn!$A$2:$H$2,0))</f>
        <v>0.17</v>
      </c>
      <c r="H68" s="123">
        <f>INDEX(PLASC_pobblwyddyn!$A$3:$H$41954,MATCH(H$32&amp;$C68&amp;"1"&amp;$C$5,PLASC_pobblwyddyn!$A$3:$A$41954,0),MATCH("percSW",PLASC_pobblwyddyn!$A$2:$H$2,0))</f>
        <v>0.17299999999999999</v>
      </c>
      <c r="I68" s="123">
        <f>INDEX(PLASC_pobblwyddyn!$A$3:$H$41954,MATCH(I$32&amp;$C68&amp;"1"&amp;$C$5,PLASC_pobblwyddyn!$A$3:$A$41954,0),MATCH("percSW",PLASC_pobblwyddyn!$A$2:$H$2,0))</f>
        <v>0.17299999999999999</v>
      </c>
      <c r="J68" s="123">
        <f>INDEX(PLASC_pobblwyddyn!$A$3:$H$41954,MATCH(J$32&amp;$C68&amp;"1"&amp;$C$5,PLASC_pobblwyddyn!$A$3:$A$41954,0),MATCH("percSW",PLASC_pobblwyddyn!$A$2:$H$2,0))</f>
        <v>0.17899999999999999</v>
      </c>
      <c r="K68" s="123">
        <f>INDEX(PLASC_pobblwyddyn!$A$3:$H$41954,MATCH(K$32&amp;$C68&amp;"1"&amp;$C$5,PLASC_pobblwyddyn!$A$3:$A$41954,0),MATCH("percSW",PLASC_pobblwyddyn!$A$2:$H$2,0))</f>
        <v>0.183</v>
      </c>
      <c r="L68" s="123">
        <f>INDEX(PLASC_pobblwyddyn!$A$3:$H$41954,MATCH(L$32&amp;$C68&amp;"1"&amp;$C$5,PLASC_pobblwyddyn!$A$3:$A$41954,0),MATCH("percSW",PLASC_pobblwyddyn!$A$2:$H$2,0))</f>
        <v>0.183</v>
      </c>
      <c r="M68" s="123">
        <f>INDEX(PLASC_pobblwyddyn!$A$3:$H$41954,MATCH(M$32&amp;$C68&amp;"1"&amp;$C$5,PLASC_pobblwyddyn!$A$3:$A$41954,0),MATCH("percSW",PLASC_pobblwyddyn!$A$2:$H$2,0))</f>
        <v>0.186</v>
      </c>
      <c r="N68" s="123">
        <f>INDEX(PLASC_pobblwyddyn!$A$3:$H$41954,MATCH(N$32&amp;$C68&amp;"1"&amp;$C$5,PLASC_pobblwyddyn!$A$3:$A$41954,0),MATCH("percSW",PLASC_pobblwyddyn!$A$2:$H$2,0))</f>
        <v>0.187</v>
      </c>
      <c r="O68" s="123">
        <f>INDEX(PLASC_pobblwyddyn!$A$3:$H$41954,MATCH(O$32&amp;$C68&amp;"1"&amp;$C$5,PLASC_pobblwyddyn!$A$3:$A$41954,0),MATCH("percSW",PLASC_pobblwyddyn!$A$2:$H$2,0))</f>
        <v>0.193</v>
      </c>
      <c r="P68" s="123">
        <f>INDEX(PLASC_pobblwyddyn!$A$3:$H$41954,MATCH(P$32&amp;$C68&amp;"1"&amp;$C$5,PLASC_pobblwyddyn!$A$3:$A$41954,0),MATCH("percSW",PLASC_pobblwyddyn!$A$2:$H$2,0))</f>
        <v>0.193</v>
      </c>
      <c r="Q68" s="68"/>
    </row>
    <row r="69" spans="1:17" x14ac:dyDescent="0.35">
      <c r="A69" s="68"/>
      <c r="B69" s="68"/>
      <c r="C69" s="4">
        <v>12</v>
      </c>
      <c r="D69" s="50" t="s">
        <v>175</v>
      </c>
      <c r="E69" s="123">
        <f>INDEX(PLASC_pobblwyddyn!$A$3:$H$41954,MATCH(E$32&amp;$C69&amp;"1"&amp;$C$5,PLASC_pobblwyddyn!$A$3:$A$41954,0),MATCH("percSW",PLASC_pobblwyddyn!$A$2:$H$2,0))</f>
        <v>0.182</v>
      </c>
      <c r="F69" s="123">
        <f>INDEX(PLASC_pobblwyddyn!$A$3:$H$41954,MATCH(F$32&amp;$C69&amp;"1"&amp;$C$5,PLASC_pobblwyddyn!$A$3:$A$41954,0),MATCH("percSW",PLASC_pobblwyddyn!$A$2:$H$2,0))</f>
        <v>0.19500000000000001</v>
      </c>
      <c r="G69" s="123">
        <f>INDEX(PLASC_pobblwyddyn!$A$3:$H$41954,MATCH(G$32&amp;$C69&amp;"1"&amp;$C$5,PLASC_pobblwyddyn!$A$3:$A$41954,0),MATCH("percSW",PLASC_pobblwyddyn!$A$2:$H$2,0))</f>
        <v>0.17799999999999999</v>
      </c>
      <c r="H69" s="123">
        <f>INDEX(PLASC_pobblwyddyn!$A$3:$H$41954,MATCH(H$32&amp;$C69&amp;"1"&amp;$C$5,PLASC_pobblwyddyn!$A$3:$A$41954,0),MATCH("percSW",PLASC_pobblwyddyn!$A$2:$H$2,0))</f>
        <v>0.193</v>
      </c>
      <c r="I69" s="123">
        <f>INDEX(PLASC_pobblwyddyn!$A$3:$H$41954,MATCH(I$32&amp;$C69&amp;"1"&amp;$C$5,PLASC_pobblwyddyn!$A$3:$A$41954,0),MATCH("percSW",PLASC_pobblwyddyn!$A$2:$H$2,0))</f>
        <v>0.20699999999999999</v>
      </c>
      <c r="J69" s="123">
        <f>INDEX(PLASC_pobblwyddyn!$A$3:$H$41954,MATCH(J$32&amp;$C69&amp;"1"&amp;$C$5,PLASC_pobblwyddyn!$A$3:$A$41954,0),MATCH("percSW",PLASC_pobblwyddyn!$A$2:$H$2,0))</f>
        <v>0.22500000000000001</v>
      </c>
      <c r="K69" s="123">
        <f>INDEX(PLASC_pobblwyddyn!$A$3:$H$41954,MATCH(K$32&amp;$C69&amp;"1"&amp;$C$5,PLASC_pobblwyddyn!$A$3:$A$41954,0),MATCH("percSW",PLASC_pobblwyddyn!$A$2:$H$2,0))</f>
        <v>0.23599999999999999</v>
      </c>
      <c r="L69" s="123">
        <f>INDEX(PLASC_pobblwyddyn!$A$3:$H$41954,MATCH(L$32&amp;$C69&amp;"1"&amp;$C$5,PLASC_pobblwyddyn!$A$3:$A$41954,0),MATCH("percSW",PLASC_pobblwyddyn!$A$2:$H$2,0))</f>
        <v>0.23300000000000001</v>
      </c>
      <c r="M69" s="123">
        <f>INDEX(PLASC_pobblwyddyn!$A$3:$H$41954,MATCH(M$32&amp;$C69&amp;"1"&amp;$C$5,PLASC_pobblwyddyn!$A$3:$A$41954,0),MATCH("percSW",PLASC_pobblwyddyn!$A$2:$H$2,0))</f>
        <v>0.23499999999999999</v>
      </c>
      <c r="N69" s="123">
        <f>INDEX(PLASC_pobblwyddyn!$A$3:$H$41954,MATCH(N$32&amp;$C69&amp;"1"&amp;$C$5,PLASC_pobblwyddyn!$A$3:$A$41954,0),MATCH("percSW",PLASC_pobblwyddyn!$A$2:$H$2,0))</f>
        <v>0.23200000000000001</v>
      </c>
      <c r="O69" s="123">
        <f>INDEX(PLASC_pobblwyddyn!$A$3:$H$41954,MATCH(O$32&amp;$C69&amp;"1"&amp;$C$5,PLASC_pobblwyddyn!$A$3:$A$41954,0),MATCH("percSW",PLASC_pobblwyddyn!$A$2:$H$2,0))</f>
        <v>0.24</v>
      </c>
      <c r="P69" s="123">
        <f>INDEX(PLASC_pobblwyddyn!$A$3:$H$41954,MATCH(P$32&amp;$C69&amp;"1"&amp;$C$5,PLASC_pobblwyddyn!$A$3:$A$41954,0),MATCH("percSW",PLASC_pobblwyddyn!$A$2:$H$2,0))</f>
        <v>0.254</v>
      </c>
      <c r="Q69" s="68"/>
    </row>
    <row r="70" spans="1:17" x14ac:dyDescent="0.35">
      <c r="A70" s="68"/>
      <c r="B70" s="68"/>
      <c r="C70" s="4">
        <v>13</v>
      </c>
      <c r="D70" s="50" t="s">
        <v>176</v>
      </c>
      <c r="E70" s="123">
        <f>INDEX(PLASC_pobblwyddyn!$A$3:$H$41954,MATCH(E$32&amp;$C70&amp;"1"&amp;$C$5,PLASC_pobblwyddyn!$A$3:$A$41954,0),MATCH("percSW",PLASC_pobblwyddyn!$A$2:$H$2,0))</f>
        <v>0.20799999999999999</v>
      </c>
      <c r="F70" s="123">
        <f>INDEX(PLASC_pobblwyddyn!$A$3:$H$41954,MATCH(F$32&amp;$C70&amp;"1"&amp;$C$5,PLASC_pobblwyddyn!$A$3:$A$41954,0),MATCH("percSW",PLASC_pobblwyddyn!$A$2:$H$2,0))</f>
        <v>0.20100000000000001</v>
      </c>
      <c r="G70" s="123">
        <f>INDEX(PLASC_pobblwyddyn!$A$3:$H$41954,MATCH(G$32&amp;$C70&amp;"1"&amp;$C$5,PLASC_pobblwyddyn!$A$3:$A$41954,0),MATCH("percSW",PLASC_pobblwyddyn!$A$2:$H$2,0))</f>
        <v>0.185</v>
      </c>
      <c r="H70" s="123">
        <f>INDEX(PLASC_pobblwyddyn!$A$3:$H$41954,MATCH(H$32&amp;$C70&amp;"1"&amp;$C$5,PLASC_pobblwyddyn!$A$3:$A$41954,0),MATCH("percSW",PLASC_pobblwyddyn!$A$2:$H$2,0))</f>
        <v>0.2</v>
      </c>
      <c r="I70" s="123">
        <f>INDEX(PLASC_pobblwyddyn!$A$3:$H$41954,MATCH(I$32&amp;$C70&amp;"1"&amp;$C$5,PLASC_pobblwyddyn!$A$3:$A$41954,0),MATCH("percSW",PLASC_pobblwyddyn!$A$2:$H$2,0))</f>
        <v>0.20699999999999999</v>
      </c>
      <c r="J70" s="123">
        <f>INDEX(PLASC_pobblwyddyn!$A$3:$H$41954,MATCH(J$32&amp;$C70&amp;"1"&amp;$C$5,PLASC_pobblwyddyn!$A$3:$A$41954,0),MATCH("percSW",PLASC_pobblwyddyn!$A$2:$H$2,0))</f>
        <v>0.223</v>
      </c>
      <c r="K70" s="123">
        <f>INDEX(PLASC_pobblwyddyn!$A$3:$H$41954,MATCH(K$32&amp;$C70&amp;"1"&amp;$C$5,PLASC_pobblwyddyn!$A$3:$A$41954,0),MATCH("percSW",PLASC_pobblwyddyn!$A$2:$H$2,0))</f>
        <v>0.23599999999999999</v>
      </c>
      <c r="L70" s="123">
        <f>INDEX(PLASC_pobblwyddyn!$A$3:$H$41954,MATCH(L$32&amp;$C70&amp;"1"&amp;$C$5,PLASC_pobblwyddyn!$A$3:$A$41954,0),MATCH("percSW",PLASC_pobblwyddyn!$A$2:$H$2,0))</f>
        <v>0.24399999999999999</v>
      </c>
      <c r="M70" s="123">
        <f>INDEX(PLASC_pobblwyddyn!$A$3:$H$41954,MATCH(M$32&amp;$C70&amp;"1"&amp;$C$5,PLASC_pobblwyddyn!$A$3:$A$41954,0),MATCH("percSW",PLASC_pobblwyddyn!$A$2:$H$2,0))</f>
        <v>0.246</v>
      </c>
      <c r="N70" s="123">
        <f>INDEX(PLASC_pobblwyddyn!$A$3:$H$41954,MATCH(N$32&amp;$C70&amp;"1"&amp;$C$5,PLASC_pobblwyddyn!$A$3:$A$41954,0),MATCH("percSW",PLASC_pobblwyddyn!$A$2:$H$2,0))</f>
        <v>0.24099999999999999</v>
      </c>
      <c r="O70" s="123">
        <f>INDEX(PLASC_pobblwyddyn!$A$3:$H$41954,MATCH(O$32&amp;$C70&amp;"1"&amp;$C$5,PLASC_pobblwyddyn!$A$3:$A$41954,0),MATCH("percSW",PLASC_pobblwyddyn!$A$2:$H$2,0))</f>
        <v>0.23400000000000001</v>
      </c>
      <c r="P70" s="123">
        <f>INDEX(PLASC_pobblwyddyn!$A$3:$H$41954,MATCH(P$32&amp;$C70&amp;"1"&amp;$C$5,PLASC_pobblwyddyn!$A$3:$A$41954,0),MATCH("percSW",PLASC_pobblwyddyn!$A$2:$H$2,0))</f>
        <v>0.249</v>
      </c>
      <c r="Q70" s="68"/>
    </row>
    <row r="71" spans="1:17" x14ac:dyDescent="0.35">
      <c r="A71" s="68"/>
      <c r="B71" s="68"/>
      <c r="C71" s="4"/>
      <c r="D71" s="68"/>
      <c r="E71" s="68"/>
      <c r="F71" s="68"/>
      <c r="G71" s="68"/>
      <c r="H71" s="68"/>
      <c r="I71" s="68"/>
      <c r="J71" s="68"/>
      <c r="K71" s="68"/>
      <c r="L71" s="68"/>
      <c r="M71" s="68"/>
      <c r="N71" s="68"/>
      <c r="O71" s="68"/>
      <c r="P71" s="68"/>
      <c r="Q71" s="68"/>
    </row>
    <row r="72" spans="1:17" x14ac:dyDescent="0.35">
      <c r="C72" s="4"/>
    </row>
  </sheetData>
  <mergeCells count="6">
    <mergeCell ref="S33:T33"/>
    <mergeCell ref="D3:H3"/>
    <mergeCell ref="D14:D16"/>
    <mergeCell ref="D26:L27"/>
    <mergeCell ref="D28:L28"/>
    <mergeCell ref="D31:L31"/>
  </mergeCells>
  <phoneticPr fontId="43" type="noConversion"/>
  <hyperlinks>
    <hyperlink ref="E29" r:id="rId1" display="Cyfrifiad Ysgolion Blynyddol ar Lefel Disgyblion" xr:uid="{55EF4F41-95F4-403A-816F-BF6E546861FE}"/>
    <hyperlink ref="C2" location="Data!A1" display="Yn ôl" xr:uid="{142E5FAD-40A5-435F-A6FA-89A6324289E6}"/>
  </hyperlinks>
  <pageMargins left="0.7" right="0.7" top="0.75" bottom="0.75" header="0.3" footer="0.3"/>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82945" r:id="rId5" name="Drop Down 1">
              <controlPr defaultSize="0" autoLine="0" autoPict="0">
                <anchor moveWithCells="1">
                  <from>
                    <xdr:col>8</xdr:col>
                    <xdr:colOff>6350</xdr:colOff>
                    <xdr:row>1</xdr:row>
                    <xdr:rowOff>158750</xdr:rowOff>
                  </from>
                  <to>
                    <xdr:col>8</xdr:col>
                    <xdr:colOff>1714500</xdr:colOff>
                    <xdr:row>2</xdr:row>
                    <xdr:rowOff>158750</xdr:rowOff>
                  </to>
                </anchor>
              </controlPr>
            </control>
          </mc:Choice>
        </mc:AlternateContent>
        <mc:AlternateContent xmlns:mc="http://schemas.openxmlformats.org/markup-compatibility/2006">
          <mc:Choice Requires="x14">
            <control shapeId="82946" r:id="rId6" name="Drop Down 2">
              <controlPr defaultSize="0" autoLine="0" autoPict="0">
                <anchor moveWithCells="1">
                  <from>
                    <xdr:col>9</xdr:col>
                    <xdr:colOff>146050</xdr:colOff>
                    <xdr:row>1</xdr:row>
                    <xdr:rowOff>152400</xdr:rowOff>
                  </from>
                  <to>
                    <xdr:col>11</xdr:col>
                    <xdr:colOff>69850</xdr:colOff>
                    <xdr:row>2</xdr:row>
                    <xdr:rowOff>177800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D93DE8-8417-4C27-86A5-AD1C05F4E400}">
  <dimension ref="A1:H6994"/>
  <sheetViews>
    <sheetView workbookViewId="0">
      <selection activeCell="A3" sqref="A3:H6994"/>
    </sheetView>
  </sheetViews>
  <sheetFormatPr defaultRowHeight="14.5" x14ac:dyDescent="0.35"/>
  <cols>
    <col min="1" max="2" width="21" bestFit="1" customWidth="1"/>
  </cols>
  <sheetData>
    <row r="1" spans="1:8" x14ac:dyDescent="0.35">
      <c r="A1" t="s">
        <v>390</v>
      </c>
    </row>
    <row r="2" spans="1:8" x14ac:dyDescent="0.35">
      <c r="A2" t="s">
        <v>284</v>
      </c>
      <c r="B2" t="s">
        <v>284</v>
      </c>
      <c r="C2" s="71" t="s">
        <v>1</v>
      </c>
      <c r="D2" s="71" t="s">
        <v>279</v>
      </c>
      <c r="E2" s="71" t="s">
        <v>280</v>
      </c>
      <c r="F2" s="71" t="s">
        <v>281</v>
      </c>
      <c r="G2" s="71" t="s">
        <v>282</v>
      </c>
      <c r="H2" s="71" t="s">
        <v>0</v>
      </c>
    </row>
    <row r="3" spans="1:8" x14ac:dyDescent="0.35">
      <c r="A3" t="s">
        <v>401</v>
      </c>
      <c r="B3" t="s">
        <v>402</v>
      </c>
      <c r="C3">
        <v>200801</v>
      </c>
      <c r="D3" t="s">
        <v>3</v>
      </c>
      <c r="E3">
        <v>1</v>
      </c>
      <c r="F3">
        <v>6565</v>
      </c>
      <c r="G3">
        <v>0.21299999999999999</v>
      </c>
      <c r="H3">
        <v>999</v>
      </c>
    </row>
    <row r="4" spans="1:8" x14ac:dyDescent="0.35">
      <c r="A4" t="s">
        <v>403</v>
      </c>
      <c r="B4" t="s">
        <v>404</v>
      </c>
      <c r="C4">
        <v>200801</v>
      </c>
      <c r="D4" t="s">
        <v>37</v>
      </c>
      <c r="E4">
        <v>1</v>
      </c>
      <c r="F4">
        <v>5415</v>
      </c>
      <c r="G4">
        <v>0.14799999999999999</v>
      </c>
      <c r="H4">
        <v>999</v>
      </c>
    </row>
    <row r="5" spans="1:8" x14ac:dyDescent="0.35">
      <c r="A5" t="s">
        <v>405</v>
      </c>
      <c r="B5" t="s">
        <v>406</v>
      </c>
      <c r="C5">
        <v>200801</v>
      </c>
      <c r="D5" t="s">
        <v>38</v>
      </c>
      <c r="E5">
        <v>1</v>
      </c>
      <c r="F5">
        <v>5560</v>
      </c>
      <c r="G5">
        <v>0.14899999999999999</v>
      </c>
      <c r="H5">
        <v>999</v>
      </c>
    </row>
    <row r="6" spans="1:8" x14ac:dyDescent="0.35">
      <c r="A6" t="s">
        <v>407</v>
      </c>
      <c r="B6" t="s">
        <v>408</v>
      </c>
      <c r="C6">
        <v>200801</v>
      </c>
      <c r="D6" t="s">
        <v>39</v>
      </c>
      <c r="E6">
        <v>1</v>
      </c>
      <c r="F6">
        <v>2625</v>
      </c>
      <c r="G6">
        <v>0.161</v>
      </c>
      <c r="H6">
        <v>999</v>
      </c>
    </row>
    <row r="7" spans="1:8" x14ac:dyDescent="0.35">
      <c r="A7" t="s">
        <v>409</v>
      </c>
      <c r="B7" t="s">
        <v>410</v>
      </c>
      <c r="C7">
        <v>200801</v>
      </c>
      <c r="D7" t="s">
        <v>40</v>
      </c>
      <c r="E7">
        <v>1</v>
      </c>
      <c r="F7">
        <v>2080</v>
      </c>
      <c r="G7">
        <v>0.17699999999999999</v>
      </c>
      <c r="H7">
        <v>999</v>
      </c>
    </row>
    <row r="8" spans="1:8" x14ac:dyDescent="0.35">
      <c r="A8" t="s">
        <v>411</v>
      </c>
      <c r="B8" t="s">
        <v>412</v>
      </c>
      <c r="C8">
        <v>200801</v>
      </c>
      <c r="D8" t="s">
        <v>283</v>
      </c>
      <c r="E8">
        <v>1</v>
      </c>
      <c r="F8" t="s">
        <v>389</v>
      </c>
      <c r="G8" t="s">
        <v>389</v>
      </c>
      <c r="H8">
        <v>999</v>
      </c>
    </row>
    <row r="9" spans="1:8" x14ac:dyDescent="0.35">
      <c r="A9" t="s">
        <v>413</v>
      </c>
      <c r="B9" t="s">
        <v>414</v>
      </c>
      <c r="C9">
        <v>200801</v>
      </c>
      <c r="D9" t="s">
        <v>29</v>
      </c>
      <c r="E9">
        <v>1</v>
      </c>
      <c r="F9">
        <v>6665</v>
      </c>
      <c r="G9">
        <v>0.21</v>
      </c>
      <c r="H9">
        <v>999</v>
      </c>
    </row>
    <row r="10" spans="1:8" x14ac:dyDescent="0.35">
      <c r="A10" t="s">
        <v>415</v>
      </c>
      <c r="B10" t="s">
        <v>416</v>
      </c>
      <c r="C10">
        <v>200801</v>
      </c>
      <c r="D10" t="s">
        <v>30</v>
      </c>
      <c r="E10">
        <v>1</v>
      </c>
      <c r="F10">
        <v>6505</v>
      </c>
      <c r="G10">
        <v>0.20200000000000001</v>
      </c>
      <c r="H10">
        <v>999</v>
      </c>
    </row>
    <row r="11" spans="1:8" x14ac:dyDescent="0.35">
      <c r="A11" t="s">
        <v>417</v>
      </c>
      <c r="B11" t="s">
        <v>418</v>
      </c>
      <c r="C11">
        <v>200801</v>
      </c>
      <c r="D11" t="s">
        <v>31</v>
      </c>
      <c r="E11">
        <v>1</v>
      </c>
      <c r="F11">
        <v>6710</v>
      </c>
      <c r="G11">
        <v>0.2</v>
      </c>
      <c r="H11">
        <v>999</v>
      </c>
    </row>
    <row r="12" spans="1:8" x14ac:dyDescent="0.35">
      <c r="A12" t="s">
        <v>419</v>
      </c>
      <c r="B12" t="s">
        <v>420</v>
      </c>
      <c r="C12">
        <v>200801</v>
      </c>
      <c r="D12" t="s">
        <v>32</v>
      </c>
      <c r="E12">
        <v>1</v>
      </c>
      <c r="F12">
        <v>6690</v>
      </c>
      <c r="G12">
        <v>0.19400000000000001</v>
      </c>
      <c r="H12">
        <v>999</v>
      </c>
    </row>
    <row r="13" spans="1:8" x14ac:dyDescent="0.35">
      <c r="A13" t="s">
        <v>421</v>
      </c>
      <c r="B13" t="s">
        <v>422</v>
      </c>
      <c r="C13">
        <v>200801</v>
      </c>
      <c r="D13" t="s">
        <v>33</v>
      </c>
      <c r="E13">
        <v>1</v>
      </c>
      <c r="F13">
        <v>6755</v>
      </c>
      <c r="G13">
        <v>0.188</v>
      </c>
      <c r="H13">
        <v>999</v>
      </c>
    </row>
    <row r="14" spans="1:8" x14ac:dyDescent="0.35">
      <c r="A14" t="s">
        <v>423</v>
      </c>
      <c r="B14" t="s">
        <v>424</v>
      </c>
      <c r="C14">
        <v>200801</v>
      </c>
      <c r="D14" t="s">
        <v>34</v>
      </c>
      <c r="E14">
        <v>1</v>
      </c>
      <c r="F14">
        <v>5665</v>
      </c>
      <c r="G14">
        <v>0.16500000000000001</v>
      </c>
      <c r="H14">
        <v>999</v>
      </c>
    </row>
    <row r="15" spans="1:8" x14ac:dyDescent="0.35">
      <c r="A15" t="s">
        <v>425</v>
      </c>
      <c r="B15" t="s">
        <v>426</v>
      </c>
      <c r="C15">
        <v>200801</v>
      </c>
      <c r="D15" t="s">
        <v>35</v>
      </c>
      <c r="E15">
        <v>1</v>
      </c>
      <c r="F15">
        <v>5665</v>
      </c>
      <c r="G15">
        <v>0.16200000000000001</v>
      </c>
      <c r="H15">
        <v>999</v>
      </c>
    </row>
    <row r="16" spans="1:8" x14ac:dyDescent="0.35">
      <c r="A16" t="s">
        <v>427</v>
      </c>
      <c r="B16" t="s">
        <v>428</v>
      </c>
      <c r="C16">
        <v>200801</v>
      </c>
      <c r="D16" t="s">
        <v>36</v>
      </c>
      <c r="E16">
        <v>1</v>
      </c>
      <c r="F16">
        <v>5820</v>
      </c>
      <c r="G16">
        <v>0.16200000000000001</v>
      </c>
      <c r="H16">
        <v>999</v>
      </c>
    </row>
    <row r="17" spans="1:8" x14ac:dyDescent="0.35">
      <c r="A17" t="s">
        <v>429</v>
      </c>
      <c r="B17" t="s">
        <v>430</v>
      </c>
      <c r="C17">
        <v>200801</v>
      </c>
      <c r="D17" t="s">
        <v>208</v>
      </c>
      <c r="E17">
        <v>1</v>
      </c>
      <c r="F17">
        <v>6155</v>
      </c>
      <c r="G17">
        <v>0.19900000000000001</v>
      </c>
      <c r="H17">
        <v>999</v>
      </c>
    </row>
    <row r="18" spans="1:8" x14ac:dyDescent="0.35">
      <c r="A18" t="s">
        <v>431</v>
      </c>
      <c r="B18" t="s">
        <v>432</v>
      </c>
      <c r="C18">
        <v>200801</v>
      </c>
      <c r="D18" t="s">
        <v>5</v>
      </c>
      <c r="E18">
        <v>1</v>
      </c>
      <c r="F18">
        <v>7205</v>
      </c>
      <c r="G18">
        <v>0.22500000000000001</v>
      </c>
      <c r="H18">
        <v>999</v>
      </c>
    </row>
    <row r="19" spans="1:8" x14ac:dyDescent="0.35">
      <c r="A19" t="s">
        <v>433</v>
      </c>
      <c r="B19" t="s">
        <v>434</v>
      </c>
      <c r="C19">
        <v>200901</v>
      </c>
      <c r="D19" t="s">
        <v>3</v>
      </c>
      <c r="E19">
        <v>1</v>
      </c>
      <c r="F19">
        <v>6755</v>
      </c>
      <c r="G19">
        <v>0.214</v>
      </c>
      <c r="H19">
        <v>999</v>
      </c>
    </row>
    <row r="20" spans="1:8" x14ac:dyDescent="0.35">
      <c r="A20" t="s">
        <v>435</v>
      </c>
      <c r="B20" t="s">
        <v>436</v>
      </c>
      <c r="C20">
        <v>200901</v>
      </c>
      <c r="D20" t="s">
        <v>37</v>
      </c>
      <c r="E20">
        <v>1</v>
      </c>
      <c r="F20">
        <v>5800</v>
      </c>
      <c r="G20">
        <v>0.16200000000000001</v>
      </c>
      <c r="H20">
        <v>999</v>
      </c>
    </row>
    <row r="21" spans="1:8" x14ac:dyDescent="0.35">
      <c r="A21" t="s">
        <v>437</v>
      </c>
      <c r="B21" t="s">
        <v>438</v>
      </c>
      <c r="C21">
        <v>200901</v>
      </c>
      <c r="D21" t="s">
        <v>38</v>
      </c>
      <c r="E21">
        <v>1</v>
      </c>
      <c r="F21">
        <v>5370</v>
      </c>
      <c r="G21">
        <v>0.14899999999999999</v>
      </c>
      <c r="H21">
        <v>999</v>
      </c>
    </row>
    <row r="22" spans="1:8" x14ac:dyDescent="0.35">
      <c r="A22" t="s">
        <v>439</v>
      </c>
      <c r="B22" t="s">
        <v>440</v>
      </c>
      <c r="C22">
        <v>200901</v>
      </c>
      <c r="D22" t="s">
        <v>39</v>
      </c>
      <c r="E22">
        <v>1</v>
      </c>
      <c r="F22">
        <v>2885</v>
      </c>
      <c r="G22">
        <v>0.17399999999999999</v>
      </c>
      <c r="H22">
        <v>999</v>
      </c>
    </row>
    <row r="23" spans="1:8" x14ac:dyDescent="0.35">
      <c r="A23" t="s">
        <v>441</v>
      </c>
      <c r="B23" t="s">
        <v>442</v>
      </c>
      <c r="C23">
        <v>200901</v>
      </c>
      <c r="D23" t="s">
        <v>40</v>
      </c>
      <c r="E23">
        <v>1</v>
      </c>
      <c r="F23">
        <v>2255</v>
      </c>
      <c r="G23">
        <v>0.185</v>
      </c>
      <c r="H23">
        <v>999</v>
      </c>
    </row>
    <row r="24" spans="1:8" x14ac:dyDescent="0.35">
      <c r="A24" t="s">
        <v>443</v>
      </c>
      <c r="B24" t="s">
        <v>444</v>
      </c>
      <c r="C24">
        <v>200901</v>
      </c>
      <c r="D24" t="s">
        <v>283</v>
      </c>
      <c r="E24">
        <v>1</v>
      </c>
      <c r="F24" t="s">
        <v>389</v>
      </c>
      <c r="G24" t="s">
        <v>389</v>
      </c>
      <c r="H24">
        <v>999</v>
      </c>
    </row>
    <row r="25" spans="1:8" x14ac:dyDescent="0.35">
      <c r="A25" t="s">
        <v>445</v>
      </c>
      <c r="B25" t="s">
        <v>446</v>
      </c>
      <c r="C25">
        <v>200901</v>
      </c>
      <c r="D25" t="s">
        <v>29</v>
      </c>
      <c r="E25">
        <v>1</v>
      </c>
      <c r="F25">
        <v>6445</v>
      </c>
      <c r="G25">
        <v>0.20899999999999999</v>
      </c>
      <c r="H25">
        <v>999</v>
      </c>
    </row>
    <row r="26" spans="1:8" x14ac:dyDescent="0.35">
      <c r="A26" t="s">
        <v>447</v>
      </c>
      <c r="B26" t="s">
        <v>448</v>
      </c>
      <c r="C26">
        <v>200901</v>
      </c>
      <c r="D26" t="s">
        <v>30</v>
      </c>
      <c r="E26">
        <v>1</v>
      </c>
      <c r="F26">
        <v>6560</v>
      </c>
      <c r="G26">
        <v>0.20699999999999999</v>
      </c>
      <c r="H26">
        <v>999</v>
      </c>
    </row>
    <row r="27" spans="1:8" x14ac:dyDescent="0.35">
      <c r="A27" t="s">
        <v>449</v>
      </c>
      <c r="B27" t="s">
        <v>450</v>
      </c>
      <c r="C27">
        <v>200901</v>
      </c>
      <c r="D27" t="s">
        <v>31</v>
      </c>
      <c r="E27">
        <v>1</v>
      </c>
      <c r="F27">
        <v>6420</v>
      </c>
      <c r="G27">
        <v>0.19900000000000001</v>
      </c>
      <c r="H27">
        <v>999</v>
      </c>
    </row>
    <row r="28" spans="1:8" x14ac:dyDescent="0.35">
      <c r="A28" t="s">
        <v>451</v>
      </c>
      <c r="B28" t="s">
        <v>452</v>
      </c>
      <c r="C28">
        <v>200901</v>
      </c>
      <c r="D28" t="s">
        <v>32</v>
      </c>
      <c r="E28">
        <v>1</v>
      </c>
      <c r="F28">
        <v>6590</v>
      </c>
      <c r="G28">
        <v>0.19700000000000001</v>
      </c>
      <c r="H28">
        <v>999</v>
      </c>
    </row>
    <row r="29" spans="1:8" x14ac:dyDescent="0.35">
      <c r="A29" t="s">
        <v>453</v>
      </c>
      <c r="B29" t="s">
        <v>454</v>
      </c>
      <c r="C29">
        <v>200901</v>
      </c>
      <c r="D29" t="s">
        <v>33</v>
      </c>
      <c r="E29">
        <v>1</v>
      </c>
      <c r="F29">
        <v>6605</v>
      </c>
      <c r="G29">
        <v>0.191</v>
      </c>
      <c r="H29">
        <v>999</v>
      </c>
    </row>
    <row r="30" spans="1:8" x14ac:dyDescent="0.35">
      <c r="A30" t="s">
        <v>455</v>
      </c>
      <c r="B30" t="s">
        <v>456</v>
      </c>
      <c r="C30">
        <v>200901</v>
      </c>
      <c r="D30" t="s">
        <v>34</v>
      </c>
      <c r="E30">
        <v>1</v>
      </c>
      <c r="F30">
        <v>5950</v>
      </c>
      <c r="G30">
        <v>0.16800000000000001</v>
      </c>
      <c r="H30">
        <v>999</v>
      </c>
    </row>
    <row r="31" spans="1:8" x14ac:dyDescent="0.35">
      <c r="A31" t="s">
        <v>457</v>
      </c>
      <c r="B31" t="s">
        <v>458</v>
      </c>
      <c r="C31">
        <v>200901</v>
      </c>
      <c r="D31" t="s">
        <v>35</v>
      </c>
      <c r="E31">
        <v>1</v>
      </c>
      <c r="F31">
        <v>5600</v>
      </c>
      <c r="G31">
        <v>0.16300000000000001</v>
      </c>
      <c r="H31">
        <v>999</v>
      </c>
    </row>
    <row r="32" spans="1:8" x14ac:dyDescent="0.35">
      <c r="A32" t="s">
        <v>459</v>
      </c>
      <c r="B32" t="s">
        <v>460</v>
      </c>
      <c r="C32">
        <v>200901</v>
      </c>
      <c r="D32" t="s">
        <v>36</v>
      </c>
      <c r="E32">
        <v>1</v>
      </c>
      <c r="F32">
        <v>5600</v>
      </c>
      <c r="G32">
        <v>0.161</v>
      </c>
      <c r="H32">
        <v>999</v>
      </c>
    </row>
    <row r="33" spans="1:8" x14ac:dyDescent="0.35">
      <c r="A33" t="s">
        <v>461</v>
      </c>
      <c r="B33" t="s">
        <v>462</v>
      </c>
      <c r="C33">
        <v>200901</v>
      </c>
      <c r="D33" t="s">
        <v>208</v>
      </c>
      <c r="E33">
        <v>1</v>
      </c>
      <c r="F33">
        <v>6485</v>
      </c>
      <c r="G33">
        <v>0.20599999999999999</v>
      </c>
      <c r="H33">
        <v>999</v>
      </c>
    </row>
    <row r="34" spans="1:8" x14ac:dyDescent="0.35">
      <c r="A34" t="s">
        <v>463</v>
      </c>
      <c r="B34" t="s">
        <v>464</v>
      </c>
      <c r="C34">
        <v>200901</v>
      </c>
      <c r="D34" t="s">
        <v>5</v>
      </c>
      <c r="E34">
        <v>1</v>
      </c>
      <c r="F34">
        <v>7310</v>
      </c>
      <c r="G34">
        <v>0.22500000000000001</v>
      </c>
      <c r="H34">
        <v>999</v>
      </c>
    </row>
    <row r="35" spans="1:8" x14ac:dyDescent="0.35">
      <c r="A35" t="s">
        <v>465</v>
      </c>
      <c r="B35" t="s">
        <v>466</v>
      </c>
      <c r="C35">
        <v>201001</v>
      </c>
      <c r="D35" t="s">
        <v>3</v>
      </c>
      <c r="E35">
        <v>1</v>
      </c>
      <c r="F35">
        <v>7090</v>
      </c>
      <c r="G35">
        <v>0.221</v>
      </c>
      <c r="H35">
        <v>999</v>
      </c>
    </row>
    <row r="36" spans="1:8" x14ac:dyDescent="0.35">
      <c r="A36" t="s">
        <v>467</v>
      </c>
      <c r="B36" t="s">
        <v>468</v>
      </c>
      <c r="C36">
        <v>201001</v>
      </c>
      <c r="D36" t="s">
        <v>37</v>
      </c>
      <c r="E36">
        <v>1</v>
      </c>
      <c r="F36">
        <v>5575</v>
      </c>
      <c r="G36">
        <v>0.16</v>
      </c>
      <c r="H36">
        <v>999</v>
      </c>
    </row>
    <row r="37" spans="1:8" x14ac:dyDescent="0.35">
      <c r="A37" t="s">
        <v>469</v>
      </c>
      <c r="B37" t="s">
        <v>470</v>
      </c>
      <c r="C37">
        <v>201001</v>
      </c>
      <c r="D37" t="s">
        <v>38</v>
      </c>
      <c r="E37">
        <v>1</v>
      </c>
      <c r="F37">
        <v>5765</v>
      </c>
      <c r="G37">
        <v>0.16300000000000001</v>
      </c>
      <c r="H37">
        <v>999</v>
      </c>
    </row>
    <row r="38" spans="1:8" x14ac:dyDescent="0.35">
      <c r="A38" t="s">
        <v>471</v>
      </c>
      <c r="B38" t="s">
        <v>472</v>
      </c>
      <c r="C38">
        <v>201001</v>
      </c>
      <c r="D38" t="s">
        <v>39</v>
      </c>
      <c r="E38">
        <v>1</v>
      </c>
      <c r="F38">
        <v>2905</v>
      </c>
      <c r="G38">
        <v>0.16700000000000001</v>
      </c>
      <c r="H38">
        <v>999</v>
      </c>
    </row>
    <row r="39" spans="1:8" x14ac:dyDescent="0.35">
      <c r="A39" t="s">
        <v>473</v>
      </c>
      <c r="B39" t="s">
        <v>474</v>
      </c>
      <c r="C39">
        <v>201001</v>
      </c>
      <c r="D39" t="s">
        <v>40</v>
      </c>
      <c r="E39">
        <v>1</v>
      </c>
      <c r="F39">
        <v>2340</v>
      </c>
      <c r="G39">
        <v>0.188</v>
      </c>
      <c r="H39">
        <v>999</v>
      </c>
    </row>
    <row r="40" spans="1:8" x14ac:dyDescent="0.35">
      <c r="A40" t="s">
        <v>475</v>
      </c>
      <c r="B40" t="s">
        <v>476</v>
      </c>
      <c r="C40">
        <v>201001</v>
      </c>
      <c r="D40" t="s">
        <v>283</v>
      </c>
      <c r="E40">
        <v>1</v>
      </c>
      <c r="F40">
        <v>10</v>
      </c>
      <c r="G40">
        <v>0.42299999999999999</v>
      </c>
      <c r="H40">
        <v>999</v>
      </c>
    </row>
    <row r="41" spans="1:8" x14ac:dyDescent="0.35">
      <c r="A41" t="s">
        <v>477</v>
      </c>
      <c r="B41" t="s">
        <v>478</v>
      </c>
      <c r="C41">
        <v>201001</v>
      </c>
      <c r="D41" t="s">
        <v>29</v>
      </c>
      <c r="E41">
        <v>1</v>
      </c>
      <c r="F41">
        <v>6750</v>
      </c>
      <c r="G41">
        <v>0.214</v>
      </c>
      <c r="H41">
        <v>999</v>
      </c>
    </row>
    <row r="42" spans="1:8" x14ac:dyDescent="0.35">
      <c r="A42" t="s">
        <v>479</v>
      </c>
      <c r="B42" t="s">
        <v>480</v>
      </c>
      <c r="C42">
        <v>201001</v>
      </c>
      <c r="D42" t="s">
        <v>30</v>
      </c>
      <c r="E42">
        <v>1</v>
      </c>
      <c r="F42">
        <v>6445</v>
      </c>
      <c r="G42">
        <v>0.20899999999999999</v>
      </c>
      <c r="H42">
        <v>999</v>
      </c>
    </row>
    <row r="43" spans="1:8" x14ac:dyDescent="0.35">
      <c r="A43" t="s">
        <v>481</v>
      </c>
      <c r="B43" t="s">
        <v>482</v>
      </c>
      <c r="C43">
        <v>201001</v>
      </c>
      <c r="D43" t="s">
        <v>31</v>
      </c>
      <c r="E43">
        <v>1</v>
      </c>
      <c r="F43">
        <v>6445</v>
      </c>
      <c r="G43">
        <v>0.20399999999999999</v>
      </c>
      <c r="H43">
        <v>999</v>
      </c>
    </row>
    <row r="44" spans="1:8" x14ac:dyDescent="0.35">
      <c r="A44" t="s">
        <v>483</v>
      </c>
      <c r="B44" t="s">
        <v>484</v>
      </c>
      <c r="C44">
        <v>201001</v>
      </c>
      <c r="D44" t="s">
        <v>32</v>
      </c>
      <c r="E44">
        <v>1</v>
      </c>
      <c r="F44">
        <v>6345</v>
      </c>
      <c r="G44">
        <v>0.19600000000000001</v>
      </c>
      <c r="H44">
        <v>999</v>
      </c>
    </row>
    <row r="45" spans="1:8" x14ac:dyDescent="0.35">
      <c r="A45" t="s">
        <v>485</v>
      </c>
      <c r="B45" t="s">
        <v>486</v>
      </c>
      <c r="C45">
        <v>201001</v>
      </c>
      <c r="D45" t="s">
        <v>33</v>
      </c>
      <c r="E45">
        <v>1</v>
      </c>
      <c r="F45">
        <v>6525</v>
      </c>
      <c r="G45">
        <v>0.19500000000000001</v>
      </c>
      <c r="H45">
        <v>999</v>
      </c>
    </row>
    <row r="46" spans="1:8" x14ac:dyDescent="0.35">
      <c r="A46" t="s">
        <v>487</v>
      </c>
      <c r="B46" t="s">
        <v>488</v>
      </c>
      <c r="C46">
        <v>201001</v>
      </c>
      <c r="D46" t="s">
        <v>34</v>
      </c>
      <c r="E46">
        <v>1</v>
      </c>
      <c r="F46">
        <v>5890</v>
      </c>
      <c r="G46">
        <v>0.17199999999999999</v>
      </c>
      <c r="H46">
        <v>999</v>
      </c>
    </row>
    <row r="47" spans="1:8" x14ac:dyDescent="0.35">
      <c r="A47" t="s">
        <v>489</v>
      </c>
      <c r="B47" t="s">
        <v>490</v>
      </c>
      <c r="C47">
        <v>201001</v>
      </c>
      <c r="D47" t="s">
        <v>35</v>
      </c>
      <c r="E47">
        <v>1</v>
      </c>
      <c r="F47">
        <v>5985</v>
      </c>
      <c r="G47">
        <v>0.16900000000000001</v>
      </c>
      <c r="H47">
        <v>999</v>
      </c>
    </row>
    <row r="48" spans="1:8" x14ac:dyDescent="0.35">
      <c r="A48" t="s">
        <v>491</v>
      </c>
      <c r="B48" t="s">
        <v>492</v>
      </c>
      <c r="C48">
        <v>201001</v>
      </c>
      <c r="D48" t="s">
        <v>36</v>
      </c>
      <c r="E48">
        <v>1</v>
      </c>
      <c r="F48">
        <v>5575</v>
      </c>
      <c r="G48">
        <v>0.16200000000000001</v>
      </c>
      <c r="H48">
        <v>999</v>
      </c>
    </row>
    <row r="49" spans="1:8" x14ac:dyDescent="0.35">
      <c r="A49" t="s">
        <v>493</v>
      </c>
      <c r="B49" t="s">
        <v>494</v>
      </c>
      <c r="C49">
        <v>201001</v>
      </c>
      <c r="D49" t="s">
        <v>208</v>
      </c>
      <c r="E49">
        <v>1</v>
      </c>
      <c r="F49">
        <v>6595</v>
      </c>
      <c r="G49">
        <v>0.20399999999999999</v>
      </c>
      <c r="H49">
        <v>999</v>
      </c>
    </row>
    <row r="50" spans="1:8" x14ac:dyDescent="0.35">
      <c r="A50" t="s">
        <v>495</v>
      </c>
      <c r="B50" t="s">
        <v>496</v>
      </c>
      <c r="C50">
        <v>201001</v>
      </c>
      <c r="D50" t="s">
        <v>5</v>
      </c>
      <c r="E50">
        <v>1</v>
      </c>
      <c r="F50">
        <v>7590</v>
      </c>
      <c r="G50">
        <v>0.23</v>
      </c>
      <c r="H50">
        <v>999</v>
      </c>
    </row>
    <row r="51" spans="1:8" x14ac:dyDescent="0.35">
      <c r="A51" t="s">
        <v>497</v>
      </c>
      <c r="B51" t="s">
        <v>498</v>
      </c>
      <c r="C51">
        <v>201101</v>
      </c>
      <c r="D51" t="s">
        <v>3</v>
      </c>
      <c r="E51">
        <v>1</v>
      </c>
      <c r="F51">
        <v>7370</v>
      </c>
      <c r="G51">
        <v>0.22500000000000001</v>
      </c>
      <c r="H51">
        <v>999</v>
      </c>
    </row>
    <row r="52" spans="1:8" x14ac:dyDescent="0.35">
      <c r="A52" t="s">
        <v>499</v>
      </c>
      <c r="B52" t="s">
        <v>500</v>
      </c>
      <c r="C52">
        <v>201101</v>
      </c>
      <c r="D52" t="s">
        <v>37</v>
      </c>
      <c r="E52">
        <v>1</v>
      </c>
      <c r="F52">
        <v>5475</v>
      </c>
      <c r="G52">
        <v>0.16</v>
      </c>
      <c r="H52">
        <v>999</v>
      </c>
    </row>
    <row r="53" spans="1:8" x14ac:dyDescent="0.35">
      <c r="A53" t="s">
        <v>501</v>
      </c>
      <c r="B53" t="s">
        <v>502</v>
      </c>
      <c r="C53">
        <v>201101</v>
      </c>
      <c r="D53" t="s">
        <v>38</v>
      </c>
      <c r="E53">
        <v>1</v>
      </c>
      <c r="F53">
        <v>5490</v>
      </c>
      <c r="G53">
        <v>0.16</v>
      </c>
      <c r="H53">
        <v>999</v>
      </c>
    </row>
    <row r="54" spans="1:8" x14ac:dyDescent="0.35">
      <c r="A54" t="s">
        <v>503</v>
      </c>
      <c r="B54" t="s">
        <v>504</v>
      </c>
      <c r="C54">
        <v>201101</v>
      </c>
      <c r="D54" t="s">
        <v>39</v>
      </c>
      <c r="E54">
        <v>1</v>
      </c>
      <c r="F54">
        <v>3165</v>
      </c>
      <c r="G54">
        <v>0.184</v>
      </c>
      <c r="H54">
        <v>999</v>
      </c>
    </row>
    <row r="55" spans="1:8" x14ac:dyDescent="0.35">
      <c r="A55" t="s">
        <v>505</v>
      </c>
      <c r="B55" t="s">
        <v>506</v>
      </c>
      <c r="C55">
        <v>201101</v>
      </c>
      <c r="D55" t="s">
        <v>40</v>
      </c>
      <c r="E55">
        <v>1</v>
      </c>
      <c r="F55">
        <v>2430</v>
      </c>
      <c r="G55">
        <v>0.192</v>
      </c>
      <c r="H55">
        <v>999</v>
      </c>
    </row>
    <row r="56" spans="1:8" x14ac:dyDescent="0.35">
      <c r="A56" t="s">
        <v>507</v>
      </c>
      <c r="B56" t="s">
        <v>508</v>
      </c>
      <c r="C56">
        <v>201101</v>
      </c>
      <c r="D56" t="s">
        <v>283</v>
      </c>
      <c r="E56">
        <v>1</v>
      </c>
      <c r="F56">
        <v>20</v>
      </c>
      <c r="G56">
        <v>0.36199999999999999</v>
      </c>
      <c r="H56">
        <v>999</v>
      </c>
    </row>
    <row r="57" spans="1:8" x14ac:dyDescent="0.35">
      <c r="A57" t="s">
        <v>509</v>
      </c>
      <c r="B57" t="s">
        <v>510</v>
      </c>
      <c r="C57">
        <v>201101</v>
      </c>
      <c r="D57" t="s">
        <v>29</v>
      </c>
      <c r="E57">
        <v>1</v>
      </c>
      <c r="F57">
        <v>7010</v>
      </c>
      <c r="G57">
        <v>0.218</v>
      </c>
      <c r="H57">
        <v>999</v>
      </c>
    </row>
    <row r="58" spans="1:8" x14ac:dyDescent="0.35">
      <c r="A58" t="s">
        <v>511</v>
      </c>
      <c r="B58" t="s">
        <v>512</v>
      </c>
      <c r="C58">
        <v>201101</v>
      </c>
      <c r="D58" t="s">
        <v>30</v>
      </c>
      <c r="E58">
        <v>1</v>
      </c>
      <c r="F58">
        <v>6780</v>
      </c>
      <c r="G58">
        <v>0.215</v>
      </c>
      <c r="H58">
        <v>999</v>
      </c>
    </row>
    <row r="59" spans="1:8" x14ac:dyDescent="0.35">
      <c r="A59" t="s">
        <v>513</v>
      </c>
      <c r="B59" t="s">
        <v>514</v>
      </c>
      <c r="C59">
        <v>201101</v>
      </c>
      <c r="D59" t="s">
        <v>31</v>
      </c>
      <c r="E59">
        <v>1</v>
      </c>
      <c r="F59">
        <v>6380</v>
      </c>
      <c r="G59">
        <v>0.20699999999999999</v>
      </c>
      <c r="H59">
        <v>999</v>
      </c>
    </row>
    <row r="60" spans="1:8" x14ac:dyDescent="0.35">
      <c r="A60" t="s">
        <v>515</v>
      </c>
      <c r="B60" t="s">
        <v>516</v>
      </c>
      <c r="C60">
        <v>201101</v>
      </c>
      <c r="D60" t="s">
        <v>32</v>
      </c>
      <c r="E60">
        <v>1</v>
      </c>
      <c r="F60">
        <v>6425</v>
      </c>
      <c r="G60">
        <v>0.20200000000000001</v>
      </c>
      <c r="H60">
        <v>999</v>
      </c>
    </row>
    <row r="61" spans="1:8" x14ac:dyDescent="0.35">
      <c r="A61" t="s">
        <v>517</v>
      </c>
      <c r="B61" t="s">
        <v>518</v>
      </c>
      <c r="C61">
        <v>201101</v>
      </c>
      <c r="D61" t="s">
        <v>33</v>
      </c>
      <c r="E61">
        <v>1</v>
      </c>
      <c r="F61">
        <v>6300</v>
      </c>
      <c r="G61">
        <v>0.19500000000000001</v>
      </c>
      <c r="H61">
        <v>999</v>
      </c>
    </row>
    <row r="62" spans="1:8" x14ac:dyDescent="0.35">
      <c r="A62" t="s">
        <v>519</v>
      </c>
      <c r="B62" t="s">
        <v>520</v>
      </c>
      <c r="C62">
        <v>201101</v>
      </c>
      <c r="D62" t="s">
        <v>34</v>
      </c>
      <c r="E62">
        <v>1</v>
      </c>
      <c r="F62">
        <v>5895</v>
      </c>
      <c r="G62">
        <v>0.17799999999999999</v>
      </c>
      <c r="H62">
        <v>999</v>
      </c>
    </row>
    <row r="63" spans="1:8" x14ac:dyDescent="0.35">
      <c r="A63" t="s">
        <v>521</v>
      </c>
      <c r="B63" t="s">
        <v>522</v>
      </c>
      <c r="C63">
        <v>201101</v>
      </c>
      <c r="D63" t="s">
        <v>35</v>
      </c>
      <c r="E63">
        <v>1</v>
      </c>
      <c r="F63">
        <v>5830</v>
      </c>
      <c r="G63">
        <v>0.17100000000000001</v>
      </c>
      <c r="H63">
        <v>999</v>
      </c>
    </row>
    <row r="64" spans="1:8" x14ac:dyDescent="0.35">
      <c r="A64" t="s">
        <v>523</v>
      </c>
      <c r="B64" t="s">
        <v>524</v>
      </c>
      <c r="C64">
        <v>201101</v>
      </c>
      <c r="D64" t="s">
        <v>36</v>
      </c>
      <c r="E64">
        <v>1</v>
      </c>
      <c r="F64">
        <v>5885</v>
      </c>
      <c r="G64">
        <v>0.16600000000000001</v>
      </c>
      <c r="H64">
        <v>999</v>
      </c>
    </row>
    <row r="65" spans="1:8" x14ac:dyDescent="0.35">
      <c r="A65" t="s">
        <v>525</v>
      </c>
      <c r="B65" t="s">
        <v>526</v>
      </c>
      <c r="C65">
        <v>201101</v>
      </c>
      <c r="D65" t="s">
        <v>208</v>
      </c>
      <c r="E65">
        <v>1</v>
      </c>
      <c r="F65">
        <v>6990</v>
      </c>
      <c r="G65">
        <v>0.20399999999999999</v>
      </c>
      <c r="H65">
        <v>999</v>
      </c>
    </row>
    <row r="66" spans="1:8" x14ac:dyDescent="0.35">
      <c r="A66" t="s">
        <v>527</v>
      </c>
      <c r="B66" t="s">
        <v>528</v>
      </c>
      <c r="C66">
        <v>201101</v>
      </c>
      <c r="D66" t="s">
        <v>5</v>
      </c>
      <c r="E66">
        <v>1</v>
      </c>
      <c r="F66">
        <v>7790</v>
      </c>
      <c r="G66">
        <v>0.23200000000000001</v>
      </c>
      <c r="H66">
        <v>999</v>
      </c>
    </row>
    <row r="67" spans="1:8" x14ac:dyDescent="0.35">
      <c r="A67" t="s">
        <v>529</v>
      </c>
      <c r="B67" t="s">
        <v>530</v>
      </c>
      <c r="C67">
        <v>201201</v>
      </c>
      <c r="D67" t="s">
        <v>3</v>
      </c>
      <c r="E67">
        <v>1</v>
      </c>
      <c r="F67">
        <v>7670</v>
      </c>
      <c r="G67">
        <v>0.23100000000000001</v>
      </c>
      <c r="H67">
        <v>999</v>
      </c>
    </row>
    <row r="68" spans="1:8" x14ac:dyDescent="0.35">
      <c r="A68" t="s">
        <v>531</v>
      </c>
      <c r="B68" t="s">
        <v>532</v>
      </c>
      <c r="C68">
        <v>201201</v>
      </c>
      <c r="D68" t="s">
        <v>37</v>
      </c>
      <c r="E68">
        <v>1</v>
      </c>
      <c r="F68">
        <v>5765</v>
      </c>
      <c r="G68">
        <v>0.16300000000000001</v>
      </c>
      <c r="H68">
        <v>999</v>
      </c>
    </row>
    <row r="69" spans="1:8" x14ac:dyDescent="0.35">
      <c r="A69" t="s">
        <v>533</v>
      </c>
      <c r="B69" t="s">
        <v>534</v>
      </c>
      <c r="C69">
        <v>201201</v>
      </c>
      <c r="D69" t="s">
        <v>38</v>
      </c>
      <c r="E69">
        <v>1</v>
      </c>
      <c r="F69">
        <v>5400</v>
      </c>
      <c r="G69">
        <v>0.16</v>
      </c>
      <c r="H69">
        <v>999</v>
      </c>
    </row>
    <row r="70" spans="1:8" x14ac:dyDescent="0.35">
      <c r="A70" t="s">
        <v>535</v>
      </c>
      <c r="B70" t="s">
        <v>536</v>
      </c>
      <c r="C70">
        <v>201201</v>
      </c>
      <c r="D70" t="s">
        <v>39</v>
      </c>
      <c r="E70">
        <v>1</v>
      </c>
      <c r="F70">
        <v>3065</v>
      </c>
      <c r="G70">
        <v>0.182</v>
      </c>
      <c r="H70">
        <v>999</v>
      </c>
    </row>
    <row r="71" spans="1:8" x14ac:dyDescent="0.35">
      <c r="A71" t="s">
        <v>537</v>
      </c>
      <c r="B71" t="s">
        <v>538</v>
      </c>
      <c r="C71">
        <v>201201</v>
      </c>
      <c r="D71" t="s">
        <v>40</v>
      </c>
      <c r="E71">
        <v>1</v>
      </c>
      <c r="F71">
        <v>2650</v>
      </c>
      <c r="G71">
        <v>0.20799999999999999</v>
      </c>
      <c r="H71">
        <v>999</v>
      </c>
    </row>
    <row r="72" spans="1:8" x14ac:dyDescent="0.35">
      <c r="A72" t="s">
        <v>539</v>
      </c>
      <c r="B72" t="s">
        <v>540</v>
      </c>
      <c r="C72">
        <v>201201</v>
      </c>
      <c r="D72" t="s">
        <v>283</v>
      </c>
      <c r="E72">
        <v>1</v>
      </c>
      <c r="F72">
        <v>10</v>
      </c>
      <c r="G72">
        <v>8.5000000000000006E-2</v>
      </c>
      <c r="H72">
        <v>999</v>
      </c>
    </row>
    <row r="73" spans="1:8" x14ac:dyDescent="0.35">
      <c r="A73" t="s">
        <v>541</v>
      </c>
      <c r="B73" t="s">
        <v>542</v>
      </c>
      <c r="C73">
        <v>201201</v>
      </c>
      <c r="D73" t="s">
        <v>29</v>
      </c>
      <c r="E73">
        <v>1</v>
      </c>
      <c r="F73">
        <v>7295</v>
      </c>
      <c r="G73">
        <v>0.222</v>
      </c>
      <c r="H73">
        <v>999</v>
      </c>
    </row>
    <row r="74" spans="1:8" x14ac:dyDescent="0.35">
      <c r="A74" t="s">
        <v>543</v>
      </c>
      <c r="B74" t="s">
        <v>544</v>
      </c>
      <c r="C74">
        <v>201201</v>
      </c>
      <c r="D74" t="s">
        <v>30</v>
      </c>
      <c r="E74">
        <v>1</v>
      </c>
      <c r="F74">
        <v>6900</v>
      </c>
      <c r="G74">
        <v>0.215</v>
      </c>
      <c r="H74">
        <v>999</v>
      </c>
    </row>
    <row r="75" spans="1:8" x14ac:dyDescent="0.35">
      <c r="A75" t="s">
        <v>545</v>
      </c>
      <c r="B75" t="s">
        <v>546</v>
      </c>
      <c r="C75">
        <v>201201</v>
      </c>
      <c r="D75" t="s">
        <v>31</v>
      </c>
      <c r="E75">
        <v>1</v>
      </c>
      <c r="F75">
        <v>6670</v>
      </c>
      <c r="G75">
        <v>0.21199999999999999</v>
      </c>
      <c r="H75">
        <v>999</v>
      </c>
    </row>
    <row r="76" spans="1:8" x14ac:dyDescent="0.35">
      <c r="A76" t="s">
        <v>547</v>
      </c>
      <c r="B76" t="s">
        <v>548</v>
      </c>
      <c r="C76">
        <v>201201</v>
      </c>
      <c r="D76" t="s">
        <v>32</v>
      </c>
      <c r="E76">
        <v>1</v>
      </c>
      <c r="F76">
        <v>6295</v>
      </c>
      <c r="G76">
        <v>0.20399999999999999</v>
      </c>
      <c r="H76">
        <v>999</v>
      </c>
    </row>
    <row r="77" spans="1:8" x14ac:dyDescent="0.35">
      <c r="A77" t="s">
        <v>549</v>
      </c>
      <c r="B77" t="s">
        <v>550</v>
      </c>
      <c r="C77">
        <v>201201</v>
      </c>
      <c r="D77" t="s">
        <v>33</v>
      </c>
      <c r="E77">
        <v>1</v>
      </c>
      <c r="F77">
        <v>6355</v>
      </c>
      <c r="G77">
        <v>0.2</v>
      </c>
      <c r="H77">
        <v>999</v>
      </c>
    </row>
    <row r="78" spans="1:8" x14ac:dyDescent="0.35">
      <c r="A78" t="s">
        <v>551</v>
      </c>
      <c r="B78" t="s">
        <v>552</v>
      </c>
      <c r="C78">
        <v>201201</v>
      </c>
      <c r="D78" t="s">
        <v>34</v>
      </c>
      <c r="E78">
        <v>1</v>
      </c>
      <c r="F78">
        <v>5685</v>
      </c>
      <c r="G78">
        <v>0.17799999999999999</v>
      </c>
      <c r="H78">
        <v>999</v>
      </c>
    </row>
    <row r="79" spans="1:8" x14ac:dyDescent="0.35">
      <c r="A79" t="s">
        <v>553</v>
      </c>
      <c r="B79" t="s">
        <v>554</v>
      </c>
      <c r="C79">
        <v>201201</v>
      </c>
      <c r="D79" t="s">
        <v>35</v>
      </c>
      <c r="E79">
        <v>1</v>
      </c>
      <c r="F79">
        <v>5840</v>
      </c>
      <c r="G79">
        <v>0.17699999999999999</v>
      </c>
      <c r="H79">
        <v>999</v>
      </c>
    </row>
    <row r="80" spans="1:8" x14ac:dyDescent="0.35">
      <c r="A80" t="s">
        <v>555</v>
      </c>
      <c r="B80" t="s">
        <v>556</v>
      </c>
      <c r="C80">
        <v>201201</v>
      </c>
      <c r="D80" t="s">
        <v>36</v>
      </c>
      <c r="E80">
        <v>1</v>
      </c>
      <c r="F80">
        <v>5785</v>
      </c>
      <c r="G80">
        <v>0.17</v>
      </c>
      <c r="H80">
        <v>999</v>
      </c>
    </row>
    <row r="81" spans="1:8" x14ac:dyDescent="0.35">
      <c r="A81" t="s">
        <v>557</v>
      </c>
      <c r="B81" t="s">
        <v>558</v>
      </c>
      <c r="C81">
        <v>201201</v>
      </c>
      <c r="D81" t="s">
        <v>208</v>
      </c>
      <c r="E81">
        <v>1</v>
      </c>
      <c r="F81">
        <v>7505</v>
      </c>
      <c r="G81">
        <v>0.21099999999999999</v>
      </c>
      <c r="H81">
        <v>999</v>
      </c>
    </row>
    <row r="82" spans="1:8" x14ac:dyDescent="0.35">
      <c r="A82" t="s">
        <v>559</v>
      </c>
      <c r="B82" t="s">
        <v>560</v>
      </c>
      <c r="C82">
        <v>201201</v>
      </c>
      <c r="D82" t="s">
        <v>5</v>
      </c>
      <c r="E82">
        <v>1</v>
      </c>
      <c r="F82">
        <v>8160</v>
      </c>
      <c r="G82">
        <v>0.23799999999999999</v>
      </c>
      <c r="H82">
        <v>999</v>
      </c>
    </row>
    <row r="83" spans="1:8" x14ac:dyDescent="0.35">
      <c r="A83" t="s">
        <v>561</v>
      </c>
      <c r="B83" t="s">
        <v>562</v>
      </c>
      <c r="C83">
        <v>201301</v>
      </c>
      <c r="D83" t="s">
        <v>3</v>
      </c>
      <c r="E83">
        <v>1</v>
      </c>
      <c r="F83">
        <v>7830</v>
      </c>
      <c r="G83">
        <v>0.23</v>
      </c>
      <c r="H83">
        <v>999</v>
      </c>
    </row>
    <row r="84" spans="1:8" x14ac:dyDescent="0.35">
      <c r="A84" t="s">
        <v>563</v>
      </c>
      <c r="B84" t="s">
        <v>564</v>
      </c>
      <c r="C84">
        <v>201301</v>
      </c>
      <c r="D84" t="s">
        <v>37</v>
      </c>
      <c r="E84">
        <v>1</v>
      </c>
      <c r="F84">
        <v>5755</v>
      </c>
      <c r="G84">
        <v>0.16900000000000001</v>
      </c>
      <c r="H84">
        <v>999</v>
      </c>
    </row>
    <row r="85" spans="1:8" x14ac:dyDescent="0.35">
      <c r="A85" t="s">
        <v>565</v>
      </c>
      <c r="B85" t="s">
        <v>566</v>
      </c>
      <c r="C85">
        <v>201301</v>
      </c>
      <c r="D85" t="s">
        <v>38</v>
      </c>
      <c r="E85">
        <v>1</v>
      </c>
      <c r="F85">
        <v>5745</v>
      </c>
      <c r="G85">
        <v>0.16400000000000001</v>
      </c>
      <c r="H85">
        <v>999</v>
      </c>
    </row>
    <row r="86" spans="1:8" x14ac:dyDescent="0.35">
      <c r="A86" t="s">
        <v>567</v>
      </c>
      <c r="B86" t="s">
        <v>568</v>
      </c>
      <c r="C86">
        <v>201301</v>
      </c>
      <c r="D86" t="s">
        <v>39</v>
      </c>
      <c r="E86">
        <v>1</v>
      </c>
      <c r="F86">
        <v>3120</v>
      </c>
      <c r="G86">
        <v>0.19500000000000001</v>
      </c>
      <c r="H86">
        <v>999</v>
      </c>
    </row>
    <row r="87" spans="1:8" x14ac:dyDescent="0.35">
      <c r="A87" t="s">
        <v>569</v>
      </c>
      <c r="B87" t="s">
        <v>570</v>
      </c>
      <c r="C87">
        <v>201301</v>
      </c>
      <c r="D87" t="s">
        <v>40</v>
      </c>
      <c r="E87">
        <v>1</v>
      </c>
      <c r="F87">
        <v>2535</v>
      </c>
      <c r="G87">
        <v>0.20100000000000001</v>
      </c>
      <c r="H87">
        <v>999</v>
      </c>
    </row>
    <row r="88" spans="1:8" x14ac:dyDescent="0.35">
      <c r="A88" t="s">
        <v>571</v>
      </c>
      <c r="B88" t="s">
        <v>572</v>
      </c>
      <c r="C88">
        <v>201301</v>
      </c>
      <c r="D88" t="s">
        <v>283</v>
      </c>
      <c r="E88">
        <v>1</v>
      </c>
      <c r="F88">
        <v>20</v>
      </c>
      <c r="G88">
        <v>0.36199999999999999</v>
      </c>
      <c r="H88">
        <v>999</v>
      </c>
    </row>
    <row r="89" spans="1:8" x14ac:dyDescent="0.35">
      <c r="A89" t="s">
        <v>573</v>
      </c>
      <c r="B89" t="s">
        <v>574</v>
      </c>
      <c r="C89">
        <v>201301</v>
      </c>
      <c r="D89" t="s">
        <v>29</v>
      </c>
      <c r="E89">
        <v>1</v>
      </c>
      <c r="F89">
        <v>7550</v>
      </c>
      <c r="G89">
        <v>0.22700000000000001</v>
      </c>
      <c r="H89">
        <v>999</v>
      </c>
    </row>
    <row r="90" spans="1:8" x14ac:dyDescent="0.35">
      <c r="A90" t="s">
        <v>575</v>
      </c>
      <c r="B90" t="s">
        <v>576</v>
      </c>
      <c r="C90">
        <v>201301</v>
      </c>
      <c r="D90" t="s">
        <v>30</v>
      </c>
      <c r="E90">
        <v>1</v>
      </c>
      <c r="F90">
        <v>7140</v>
      </c>
      <c r="G90">
        <v>0.217</v>
      </c>
      <c r="H90">
        <v>999</v>
      </c>
    </row>
    <row r="91" spans="1:8" x14ac:dyDescent="0.35">
      <c r="A91" t="s">
        <v>577</v>
      </c>
      <c r="B91" t="s">
        <v>578</v>
      </c>
      <c r="C91">
        <v>201301</v>
      </c>
      <c r="D91" t="s">
        <v>31</v>
      </c>
      <c r="E91">
        <v>1</v>
      </c>
      <c r="F91">
        <v>6795</v>
      </c>
      <c r="G91">
        <v>0.21199999999999999</v>
      </c>
      <c r="H91">
        <v>999</v>
      </c>
    </row>
    <row r="92" spans="1:8" x14ac:dyDescent="0.35">
      <c r="A92" t="s">
        <v>579</v>
      </c>
      <c r="B92" t="s">
        <v>580</v>
      </c>
      <c r="C92">
        <v>201301</v>
      </c>
      <c r="D92" t="s">
        <v>32</v>
      </c>
      <c r="E92">
        <v>1</v>
      </c>
      <c r="F92">
        <v>6520</v>
      </c>
      <c r="G92">
        <v>0.20699999999999999</v>
      </c>
      <c r="H92">
        <v>999</v>
      </c>
    </row>
    <row r="93" spans="1:8" x14ac:dyDescent="0.35">
      <c r="A93" t="s">
        <v>581</v>
      </c>
      <c r="B93" t="s">
        <v>582</v>
      </c>
      <c r="C93">
        <v>201301</v>
      </c>
      <c r="D93" t="s">
        <v>33</v>
      </c>
      <c r="E93">
        <v>1</v>
      </c>
      <c r="F93">
        <v>6200</v>
      </c>
      <c r="G93">
        <v>0.20100000000000001</v>
      </c>
      <c r="H93">
        <v>999</v>
      </c>
    </row>
    <row r="94" spans="1:8" x14ac:dyDescent="0.35">
      <c r="A94" t="s">
        <v>583</v>
      </c>
      <c r="B94" t="s">
        <v>584</v>
      </c>
      <c r="C94">
        <v>201301</v>
      </c>
      <c r="D94" t="s">
        <v>34</v>
      </c>
      <c r="E94">
        <v>1</v>
      </c>
      <c r="F94">
        <v>5735</v>
      </c>
      <c r="G94">
        <v>0.183</v>
      </c>
      <c r="H94">
        <v>999</v>
      </c>
    </row>
    <row r="95" spans="1:8" x14ac:dyDescent="0.35">
      <c r="A95" t="s">
        <v>585</v>
      </c>
      <c r="B95" t="s">
        <v>586</v>
      </c>
      <c r="C95">
        <v>201301</v>
      </c>
      <c r="D95" t="s">
        <v>35</v>
      </c>
      <c r="E95">
        <v>1</v>
      </c>
      <c r="F95">
        <v>5590</v>
      </c>
      <c r="G95">
        <v>0.17499999999999999</v>
      </c>
      <c r="H95">
        <v>999</v>
      </c>
    </row>
    <row r="96" spans="1:8" x14ac:dyDescent="0.35">
      <c r="A96" t="s">
        <v>587</v>
      </c>
      <c r="B96" t="s">
        <v>588</v>
      </c>
      <c r="C96">
        <v>201301</v>
      </c>
      <c r="D96" t="s">
        <v>36</v>
      </c>
      <c r="E96">
        <v>1</v>
      </c>
      <c r="F96">
        <v>5695</v>
      </c>
      <c r="G96">
        <v>0.17299999999999999</v>
      </c>
      <c r="H96">
        <v>999</v>
      </c>
    </row>
    <row r="97" spans="1:8" x14ac:dyDescent="0.35">
      <c r="A97" t="s">
        <v>589</v>
      </c>
      <c r="B97" t="s">
        <v>590</v>
      </c>
      <c r="C97">
        <v>201301</v>
      </c>
      <c r="D97" t="s">
        <v>208</v>
      </c>
      <c r="E97">
        <v>1</v>
      </c>
      <c r="F97">
        <v>7010</v>
      </c>
      <c r="G97">
        <v>0.20100000000000001</v>
      </c>
      <c r="H97">
        <v>999</v>
      </c>
    </row>
    <row r="98" spans="1:8" x14ac:dyDescent="0.35">
      <c r="A98" t="s">
        <v>591</v>
      </c>
      <c r="B98" t="s">
        <v>592</v>
      </c>
      <c r="C98">
        <v>201301</v>
      </c>
      <c r="D98" t="s">
        <v>5</v>
      </c>
      <c r="E98">
        <v>1</v>
      </c>
      <c r="F98">
        <v>8290</v>
      </c>
      <c r="G98">
        <v>0.23300000000000001</v>
      </c>
      <c r="H98">
        <v>999</v>
      </c>
    </row>
    <row r="99" spans="1:8" x14ac:dyDescent="0.35">
      <c r="A99" t="s">
        <v>593</v>
      </c>
      <c r="B99" t="s">
        <v>594</v>
      </c>
      <c r="C99">
        <v>201401</v>
      </c>
      <c r="D99" t="s">
        <v>3</v>
      </c>
      <c r="E99">
        <v>1</v>
      </c>
      <c r="F99">
        <v>8105</v>
      </c>
      <c r="G99">
        <v>0.22800000000000001</v>
      </c>
      <c r="H99">
        <v>999</v>
      </c>
    </row>
    <row r="100" spans="1:8" x14ac:dyDescent="0.35">
      <c r="A100" t="s">
        <v>595</v>
      </c>
      <c r="B100" t="s">
        <v>596</v>
      </c>
      <c r="C100">
        <v>201401</v>
      </c>
      <c r="D100" t="s">
        <v>37</v>
      </c>
      <c r="E100">
        <v>1</v>
      </c>
      <c r="F100">
        <v>5660</v>
      </c>
      <c r="G100">
        <v>0.17199999999999999</v>
      </c>
      <c r="H100">
        <v>999</v>
      </c>
    </row>
    <row r="101" spans="1:8" x14ac:dyDescent="0.35">
      <c r="A101" t="s">
        <v>597</v>
      </c>
      <c r="B101" t="s">
        <v>598</v>
      </c>
      <c r="C101">
        <v>201401</v>
      </c>
      <c r="D101" t="s">
        <v>38</v>
      </c>
      <c r="E101">
        <v>1</v>
      </c>
      <c r="F101">
        <v>5705</v>
      </c>
      <c r="G101">
        <v>0.17</v>
      </c>
      <c r="H101">
        <v>999</v>
      </c>
    </row>
    <row r="102" spans="1:8" x14ac:dyDescent="0.35">
      <c r="A102" t="s">
        <v>599</v>
      </c>
      <c r="B102" t="s">
        <v>600</v>
      </c>
      <c r="C102">
        <v>201401</v>
      </c>
      <c r="D102" t="s">
        <v>39</v>
      </c>
      <c r="E102">
        <v>1</v>
      </c>
      <c r="F102">
        <v>2895</v>
      </c>
      <c r="G102">
        <v>0.17799999999999999</v>
      </c>
      <c r="H102">
        <v>999</v>
      </c>
    </row>
    <row r="103" spans="1:8" x14ac:dyDescent="0.35">
      <c r="A103" t="s">
        <v>601</v>
      </c>
      <c r="B103" t="s">
        <v>602</v>
      </c>
      <c r="C103">
        <v>201401</v>
      </c>
      <c r="D103" t="s">
        <v>40</v>
      </c>
      <c r="E103">
        <v>1</v>
      </c>
      <c r="F103">
        <v>2305</v>
      </c>
      <c r="G103">
        <v>0.185</v>
      </c>
      <c r="H103">
        <v>999</v>
      </c>
    </row>
    <row r="104" spans="1:8" x14ac:dyDescent="0.35">
      <c r="A104" t="s">
        <v>603</v>
      </c>
      <c r="B104" t="s">
        <v>604</v>
      </c>
      <c r="C104">
        <v>201401</v>
      </c>
      <c r="D104" t="s">
        <v>283</v>
      </c>
      <c r="E104">
        <v>1</v>
      </c>
      <c r="F104">
        <v>5</v>
      </c>
      <c r="G104">
        <v>0.17899999999999999</v>
      </c>
      <c r="H104">
        <v>999</v>
      </c>
    </row>
    <row r="105" spans="1:8" x14ac:dyDescent="0.35">
      <c r="A105" t="s">
        <v>605</v>
      </c>
      <c r="B105" t="s">
        <v>606</v>
      </c>
      <c r="C105">
        <v>201401</v>
      </c>
      <c r="D105" t="s">
        <v>29</v>
      </c>
      <c r="E105">
        <v>1</v>
      </c>
      <c r="F105">
        <v>7650</v>
      </c>
      <c r="G105">
        <v>0.22500000000000001</v>
      </c>
      <c r="H105">
        <v>999</v>
      </c>
    </row>
    <row r="106" spans="1:8" x14ac:dyDescent="0.35">
      <c r="A106" t="s">
        <v>607</v>
      </c>
      <c r="B106" t="s">
        <v>608</v>
      </c>
      <c r="C106">
        <v>201401</v>
      </c>
      <c r="D106" t="s">
        <v>30</v>
      </c>
      <c r="E106">
        <v>1</v>
      </c>
      <c r="F106">
        <v>7360</v>
      </c>
      <c r="G106">
        <v>0.221</v>
      </c>
      <c r="H106">
        <v>999</v>
      </c>
    </row>
    <row r="107" spans="1:8" x14ac:dyDescent="0.35">
      <c r="A107" t="s">
        <v>609</v>
      </c>
      <c r="B107" t="s">
        <v>610</v>
      </c>
      <c r="C107">
        <v>201401</v>
      </c>
      <c r="D107" t="s">
        <v>31</v>
      </c>
      <c r="E107">
        <v>1</v>
      </c>
      <c r="F107">
        <v>7010</v>
      </c>
      <c r="G107">
        <v>0.21299999999999999</v>
      </c>
      <c r="H107">
        <v>999</v>
      </c>
    </row>
    <row r="108" spans="1:8" x14ac:dyDescent="0.35">
      <c r="A108" t="s">
        <v>611</v>
      </c>
      <c r="B108" t="s">
        <v>612</v>
      </c>
      <c r="C108">
        <v>201401</v>
      </c>
      <c r="D108" t="s">
        <v>32</v>
      </c>
      <c r="E108">
        <v>1</v>
      </c>
      <c r="F108">
        <v>6635</v>
      </c>
      <c r="G108">
        <v>0.20699999999999999</v>
      </c>
      <c r="H108">
        <v>999</v>
      </c>
    </row>
    <row r="109" spans="1:8" x14ac:dyDescent="0.35">
      <c r="A109" t="s">
        <v>613</v>
      </c>
      <c r="B109" t="s">
        <v>614</v>
      </c>
      <c r="C109">
        <v>201401</v>
      </c>
      <c r="D109" t="s">
        <v>33</v>
      </c>
      <c r="E109">
        <v>1</v>
      </c>
      <c r="F109">
        <v>6425</v>
      </c>
      <c r="G109">
        <v>0.20300000000000001</v>
      </c>
      <c r="H109">
        <v>999</v>
      </c>
    </row>
    <row r="110" spans="1:8" x14ac:dyDescent="0.35">
      <c r="A110" t="s">
        <v>615</v>
      </c>
      <c r="B110" t="s">
        <v>616</v>
      </c>
      <c r="C110">
        <v>201401</v>
      </c>
      <c r="D110" t="s">
        <v>34</v>
      </c>
      <c r="E110">
        <v>1</v>
      </c>
      <c r="F110">
        <v>5740</v>
      </c>
      <c r="G110">
        <v>0.188</v>
      </c>
      <c r="H110">
        <v>999</v>
      </c>
    </row>
    <row r="111" spans="1:8" x14ac:dyDescent="0.35">
      <c r="A111" t="s">
        <v>617</v>
      </c>
      <c r="B111" t="s">
        <v>618</v>
      </c>
      <c r="C111">
        <v>201401</v>
      </c>
      <c r="D111" t="s">
        <v>35</v>
      </c>
      <c r="E111">
        <v>1</v>
      </c>
      <c r="F111">
        <v>5720</v>
      </c>
      <c r="G111">
        <v>0.182</v>
      </c>
      <c r="H111">
        <v>999</v>
      </c>
    </row>
    <row r="112" spans="1:8" x14ac:dyDescent="0.35">
      <c r="A112" t="s">
        <v>619</v>
      </c>
      <c r="B112" t="s">
        <v>620</v>
      </c>
      <c r="C112">
        <v>201401</v>
      </c>
      <c r="D112" t="s">
        <v>36</v>
      </c>
      <c r="E112">
        <v>1</v>
      </c>
      <c r="F112">
        <v>5590</v>
      </c>
      <c r="G112">
        <v>0.17499999999999999</v>
      </c>
      <c r="H112">
        <v>999</v>
      </c>
    </row>
    <row r="113" spans="1:8" x14ac:dyDescent="0.35">
      <c r="A113" t="s">
        <v>621</v>
      </c>
      <c r="B113" t="s">
        <v>622</v>
      </c>
      <c r="C113">
        <v>201401</v>
      </c>
      <c r="D113" t="s">
        <v>208</v>
      </c>
      <c r="E113">
        <v>1</v>
      </c>
      <c r="F113">
        <v>7460</v>
      </c>
      <c r="G113">
        <v>0.20599999999999999</v>
      </c>
      <c r="H113">
        <v>999</v>
      </c>
    </row>
    <row r="114" spans="1:8" x14ac:dyDescent="0.35">
      <c r="A114" t="s">
        <v>623</v>
      </c>
      <c r="B114" t="s">
        <v>624</v>
      </c>
      <c r="C114">
        <v>201401</v>
      </c>
      <c r="D114" t="s">
        <v>5</v>
      </c>
      <c r="E114">
        <v>1</v>
      </c>
      <c r="F114">
        <v>7980</v>
      </c>
      <c r="G114">
        <v>0.23</v>
      </c>
      <c r="H114">
        <v>999</v>
      </c>
    </row>
    <row r="115" spans="1:8" x14ac:dyDescent="0.35">
      <c r="A115" t="s">
        <v>625</v>
      </c>
      <c r="B115" t="s">
        <v>626</v>
      </c>
      <c r="C115">
        <v>201501</v>
      </c>
      <c r="D115" t="s">
        <v>3</v>
      </c>
      <c r="E115">
        <v>1</v>
      </c>
      <c r="F115">
        <v>7855</v>
      </c>
      <c r="G115">
        <v>0.22700000000000001</v>
      </c>
      <c r="H115">
        <v>999</v>
      </c>
    </row>
    <row r="116" spans="1:8" x14ac:dyDescent="0.35">
      <c r="A116" t="s">
        <v>627</v>
      </c>
      <c r="B116" t="s">
        <v>628</v>
      </c>
      <c r="C116">
        <v>201501</v>
      </c>
      <c r="D116" t="s">
        <v>37</v>
      </c>
      <c r="E116">
        <v>1</v>
      </c>
      <c r="F116">
        <v>5485</v>
      </c>
      <c r="G116">
        <v>0.17199999999999999</v>
      </c>
      <c r="H116">
        <v>999</v>
      </c>
    </row>
    <row r="117" spans="1:8" x14ac:dyDescent="0.35">
      <c r="A117" t="s">
        <v>629</v>
      </c>
      <c r="B117" t="s">
        <v>630</v>
      </c>
      <c r="C117">
        <v>201501</v>
      </c>
      <c r="D117" t="s">
        <v>38</v>
      </c>
      <c r="E117">
        <v>1</v>
      </c>
      <c r="F117">
        <v>5595</v>
      </c>
      <c r="G117">
        <v>0.17299999999999999</v>
      </c>
      <c r="H117">
        <v>999</v>
      </c>
    </row>
    <row r="118" spans="1:8" x14ac:dyDescent="0.35">
      <c r="A118" t="s">
        <v>631</v>
      </c>
      <c r="B118" t="s">
        <v>632</v>
      </c>
      <c r="C118">
        <v>201501</v>
      </c>
      <c r="D118" t="s">
        <v>39</v>
      </c>
      <c r="E118">
        <v>1</v>
      </c>
      <c r="F118">
        <v>3035</v>
      </c>
      <c r="G118">
        <v>0.193</v>
      </c>
      <c r="H118">
        <v>999</v>
      </c>
    </row>
    <row r="119" spans="1:8" x14ac:dyDescent="0.35">
      <c r="A119" t="s">
        <v>633</v>
      </c>
      <c r="B119" t="s">
        <v>634</v>
      </c>
      <c r="C119">
        <v>201501</v>
      </c>
      <c r="D119" t="s">
        <v>40</v>
      </c>
      <c r="E119">
        <v>1</v>
      </c>
      <c r="F119">
        <v>2500</v>
      </c>
      <c r="G119">
        <v>0.2</v>
      </c>
      <c r="H119">
        <v>999</v>
      </c>
    </row>
    <row r="120" spans="1:8" x14ac:dyDescent="0.35">
      <c r="A120" t="s">
        <v>635</v>
      </c>
      <c r="B120" t="s">
        <v>636</v>
      </c>
      <c r="C120">
        <v>201501</v>
      </c>
      <c r="D120" t="s">
        <v>283</v>
      </c>
      <c r="E120">
        <v>1</v>
      </c>
      <c r="F120">
        <v>5</v>
      </c>
      <c r="G120">
        <v>0.14299999999999999</v>
      </c>
      <c r="H120">
        <v>999</v>
      </c>
    </row>
    <row r="121" spans="1:8" x14ac:dyDescent="0.35">
      <c r="A121" t="s">
        <v>637</v>
      </c>
      <c r="B121" t="s">
        <v>638</v>
      </c>
      <c r="C121">
        <v>201501</v>
      </c>
      <c r="D121" t="s">
        <v>29</v>
      </c>
      <c r="E121">
        <v>1</v>
      </c>
      <c r="F121">
        <v>7985</v>
      </c>
      <c r="G121">
        <v>0.224</v>
      </c>
      <c r="H121">
        <v>999</v>
      </c>
    </row>
    <row r="122" spans="1:8" x14ac:dyDescent="0.35">
      <c r="A122" t="s">
        <v>639</v>
      </c>
      <c r="B122" t="s">
        <v>640</v>
      </c>
      <c r="C122">
        <v>201501</v>
      </c>
      <c r="D122" t="s">
        <v>30</v>
      </c>
      <c r="E122">
        <v>1</v>
      </c>
      <c r="F122">
        <v>7510</v>
      </c>
      <c r="G122">
        <v>0.22</v>
      </c>
      <c r="H122">
        <v>999</v>
      </c>
    </row>
    <row r="123" spans="1:8" x14ac:dyDescent="0.35">
      <c r="A123" t="s">
        <v>641</v>
      </c>
      <c r="B123" t="s">
        <v>642</v>
      </c>
      <c r="C123">
        <v>201501</v>
      </c>
      <c r="D123" t="s">
        <v>31</v>
      </c>
      <c r="E123">
        <v>1</v>
      </c>
      <c r="F123">
        <v>7245</v>
      </c>
      <c r="G123">
        <v>0.218</v>
      </c>
      <c r="H123">
        <v>999</v>
      </c>
    </row>
    <row r="124" spans="1:8" x14ac:dyDescent="0.35">
      <c r="A124" t="s">
        <v>643</v>
      </c>
      <c r="B124" t="s">
        <v>644</v>
      </c>
      <c r="C124">
        <v>201501</v>
      </c>
      <c r="D124" t="s">
        <v>32</v>
      </c>
      <c r="E124">
        <v>1</v>
      </c>
      <c r="F124">
        <v>6885</v>
      </c>
      <c r="G124">
        <v>0.20899999999999999</v>
      </c>
      <c r="H124">
        <v>999</v>
      </c>
    </row>
    <row r="125" spans="1:8" x14ac:dyDescent="0.35">
      <c r="A125" t="s">
        <v>645</v>
      </c>
      <c r="B125" t="s">
        <v>646</v>
      </c>
      <c r="C125">
        <v>201501</v>
      </c>
      <c r="D125" t="s">
        <v>33</v>
      </c>
      <c r="E125">
        <v>1</v>
      </c>
      <c r="F125">
        <v>6515</v>
      </c>
      <c r="G125">
        <v>0.20300000000000001</v>
      </c>
      <c r="H125">
        <v>999</v>
      </c>
    </row>
    <row r="126" spans="1:8" x14ac:dyDescent="0.35">
      <c r="A126" t="s">
        <v>647</v>
      </c>
      <c r="B126" t="s">
        <v>648</v>
      </c>
      <c r="C126">
        <v>201501</v>
      </c>
      <c r="D126" t="s">
        <v>34</v>
      </c>
      <c r="E126">
        <v>1</v>
      </c>
      <c r="F126">
        <v>5910</v>
      </c>
      <c r="G126">
        <v>0.189</v>
      </c>
      <c r="H126">
        <v>999</v>
      </c>
    </row>
    <row r="127" spans="1:8" x14ac:dyDescent="0.35">
      <c r="A127" t="s">
        <v>649</v>
      </c>
      <c r="B127" t="s">
        <v>650</v>
      </c>
      <c r="C127">
        <v>201501</v>
      </c>
      <c r="D127" t="s">
        <v>35</v>
      </c>
      <c r="E127">
        <v>1</v>
      </c>
      <c r="F127">
        <v>5605</v>
      </c>
      <c r="G127">
        <v>0.184</v>
      </c>
      <c r="H127">
        <v>999</v>
      </c>
    </row>
    <row r="128" spans="1:8" x14ac:dyDescent="0.35">
      <c r="A128" t="s">
        <v>651</v>
      </c>
      <c r="B128" t="s">
        <v>652</v>
      </c>
      <c r="C128">
        <v>201501</v>
      </c>
      <c r="D128" t="s">
        <v>36</v>
      </c>
      <c r="E128">
        <v>1</v>
      </c>
      <c r="F128">
        <v>5690</v>
      </c>
      <c r="G128">
        <v>0.18099999999999999</v>
      </c>
      <c r="H128">
        <v>999</v>
      </c>
    </row>
    <row r="129" spans="1:8" x14ac:dyDescent="0.35">
      <c r="A129" t="s">
        <v>653</v>
      </c>
      <c r="B129" t="s">
        <v>654</v>
      </c>
      <c r="C129">
        <v>201501</v>
      </c>
      <c r="D129" t="s">
        <v>208</v>
      </c>
      <c r="E129">
        <v>1</v>
      </c>
      <c r="F129">
        <v>7540</v>
      </c>
      <c r="G129">
        <v>0.20599999999999999</v>
      </c>
      <c r="H129">
        <v>999</v>
      </c>
    </row>
    <row r="130" spans="1:8" x14ac:dyDescent="0.35">
      <c r="A130" t="s">
        <v>655</v>
      </c>
      <c r="B130" t="s">
        <v>656</v>
      </c>
      <c r="C130">
        <v>201501</v>
      </c>
      <c r="D130" t="s">
        <v>5</v>
      </c>
      <c r="E130">
        <v>1</v>
      </c>
      <c r="F130">
        <v>8245</v>
      </c>
      <c r="G130">
        <v>0.23300000000000001</v>
      </c>
      <c r="H130">
        <v>999</v>
      </c>
    </row>
    <row r="131" spans="1:8" x14ac:dyDescent="0.35">
      <c r="A131" t="s">
        <v>657</v>
      </c>
      <c r="B131" t="s">
        <v>658</v>
      </c>
      <c r="C131">
        <v>201601</v>
      </c>
      <c r="D131" t="s">
        <v>3</v>
      </c>
      <c r="E131">
        <v>1</v>
      </c>
      <c r="F131">
        <v>8110</v>
      </c>
      <c r="G131">
        <v>0.23</v>
      </c>
      <c r="H131">
        <v>999</v>
      </c>
    </row>
    <row r="132" spans="1:8" x14ac:dyDescent="0.35">
      <c r="A132" t="s">
        <v>659</v>
      </c>
      <c r="B132" t="s">
        <v>660</v>
      </c>
      <c r="C132">
        <v>201601</v>
      </c>
      <c r="D132" t="s">
        <v>37</v>
      </c>
      <c r="E132">
        <v>1</v>
      </c>
      <c r="F132">
        <v>5585</v>
      </c>
      <c r="G132">
        <v>0.17799999999999999</v>
      </c>
      <c r="H132">
        <v>999</v>
      </c>
    </row>
    <row r="133" spans="1:8" x14ac:dyDescent="0.35">
      <c r="A133" t="s">
        <v>661</v>
      </c>
      <c r="B133" t="s">
        <v>662</v>
      </c>
      <c r="C133">
        <v>201601</v>
      </c>
      <c r="D133" t="s">
        <v>38</v>
      </c>
      <c r="E133">
        <v>1</v>
      </c>
      <c r="F133">
        <v>5395</v>
      </c>
      <c r="G133">
        <v>0.17299999999999999</v>
      </c>
      <c r="H133">
        <v>999</v>
      </c>
    </row>
    <row r="134" spans="1:8" x14ac:dyDescent="0.35">
      <c r="A134" t="s">
        <v>663</v>
      </c>
      <c r="B134" t="s">
        <v>664</v>
      </c>
      <c r="C134">
        <v>201601</v>
      </c>
      <c r="D134" t="s">
        <v>39</v>
      </c>
      <c r="E134">
        <v>1</v>
      </c>
      <c r="F134">
        <v>3025</v>
      </c>
      <c r="G134">
        <v>0.20699999999999999</v>
      </c>
      <c r="H134">
        <v>999</v>
      </c>
    </row>
    <row r="135" spans="1:8" x14ac:dyDescent="0.35">
      <c r="A135" t="s">
        <v>665</v>
      </c>
      <c r="B135" t="s">
        <v>666</v>
      </c>
      <c r="C135">
        <v>201601</v>
      </c>
      <c r="D135" t="s">
        <v>40</v>
      </c>
      <c r="E135">
        <v>1</v>
      </c>
      <c r="F135">
        <v>2525</v>
      </c>
      <c r="G135">
        <v>0.20699999999999999</v>
      </c>
      <c r="H135">
        <v>999</v>
      </c>
    </row>
    <row r="136" spans="1:8" x14ac:dyDescent="0.35">
      <c r="A136" t="s">
        <v>667</v>
      </c>
      <c r="B136" t="s">
        <v>668</v>
      </c>
      <c r="C136">
        <v>201601</v>
      </c>
      <c r="D136" t="s">
        <v>29</v>
      </c>
      <c r="E136">
        <v>1</v>
      </c>
      <c r="F136">
        <v>7760</v>
      </c>
      <c r="G136">
        <v>0.223</v>
      </c>
      <c r="H136">
        <v>999</v>
      </c>
    </row>
    <row r="137" spans="1:8" x14ac:dyDescent="0.35">
      <c r="A137" t="s">
        <v>669</v>
      </c>
      <c r="B137" t="s">
        <v>670</v>
      </c>
      <c r="C137">
        <v>201601</v>
      </c>
      <c r="D137" t="s">
        <v>30</v>
      </c>
      <c r="E137">
        <v>1</v>
      </c>
      <c r="F137">
        <v>7850</v>
      </c>
      <c r="G137">
        <v>0.221</v>
      </c>
      <c r="H137">
        <v>999</v>
      </c>
    </row>
    <row r="138" spans="1:8" x14ac:dyDescent="0.35">
      <c r="A138" t="s">
        <v>671</v>
      </c>
      <c r="B138" t="s">
        <v>672</v>
      </c>
      <c r="C138">
        <v>201601</v>
      </c>
      <c r="D138" t="s">
        <v>31</v>
      </c>
      <c r="E138">
        <v>1</v>
      </c>
      <c r="F138">
        <v>7405</v>
      </c>
      <c r="G138">
        <v>0.218</v>
      </c>
      <c r="H138">
        <v>999</v>
      </c>
    </row>
    <row r="139" spans="1:8" x14ac:dyDescent="0.35">
      <c r="A139" t="s">
        <v>673</v>
      </c>
      <c r="B139" t="s">
        <v>674</v>
      </c>
      <c r="C139">
        <v>201601</v>
      </c>
      <c r="D139" t="s">
        <v>32</v>
      </c>
      <c r="E139">
        <v>1</v>
      </c>
      <c r="F139">
        <v>7140</v>
      </c>
      <c r="G139">
        <v>0.214</v>
      </c>
      <c r="H139">
        <v>999</v>
      </c>
    </row>
    <row r="140" spans="1:8" x14ac:dyDescent="0.35">
      <c r="A140" t="s">
        <v>675</v>
      </c>
      <c r="B140" t="s">
        <v>676</v>
      </c>
      <c r="C140">
        <v>201601</v>
      </c>
      <c r="D140" t="s">
        <v>33</v>
      </c>
      <c r="E140">
        <v>1</v>
      </c>
      <c r="F140">
        <v>6775</v>
      </c>
      <c r="G140">
        <v>0.20599999999999999</v>
      </c>
      <c r="H140">
        <v>999</v>
      </c>
    </row>
    <row r="141" spans="1:8" x14ac:dyDescent="0.35">
      <c r="A141" t="s">
        <v>677</v>
      </c>
      <c r="B141" t="s">
        <v>678</v>
      </c>
      <c r="C141">
        <v>201601</v>
      </c>
      <c r="D141" t="s">
        <v>34</v>
      </c>
      <c r="E141">
        <v>1</v>
      </c>
      <c r="F141">
        <v>6050</v>
      </c>
      <c r="G141">
        <v>0.191</v>
      </c>
      <c r="H141">
        <v>999</v>
      </c>
    </row>
    <row r="142" spans="1:8" x14ac:dyDescent="0.35">
      <c r="A142" t="s">
        <v>679</v>
      </c>
      <c r="B142" t="s">
        <v>680</v>
      </c>
      <c r="C142">
        <v>201601</v>
      </c>
      <c r="D142" t="s">
        <v>35</v>
      </c>
      <c r="E142">
        <v>1</v>
      </c>
      <c r="F142">
        <v>5835</v>
      </c>
      <c r="G142">
        <v>0.187</v>
      </c>
      <c r="H142">
        <v>999</v>
      </c>
    </row>
    <row r="143" spans="1:8" x14ac:dyDescent="0.35">
      <c r="A143" t="s">
        <v>681</v>
      </c>
      <c r="B143" t="s">
        <v>682</v>
      </c>
      <c r="C143">
        <v>201601</v>
      </c>
      <c r="D143" t="s">
        <v>36</v>
      </c>
      <c r="E143">
        <v>1</v>
      </c>
      <c r="F143">
        <v>5550</v>
      </c>
      <c r="G143">
        <v>0.183</v>
      </c>
      <c r="H143">
        <v>999</v>
      </c>
    </row>
    <row r="144" spans="1:8" x14ac:dyDescent="0.35">
      <c r="A144" t="s">
        <v>683</v>
      </c>
      <c r="B144" t="s">
        <v>684</v>
      </c>
      <c r="C144">
        <v>201601</v>
      </c>
      <c r="D144" t="s">
        <v>208</v>
      </c>
      <c r="E144">
        <v>1</v>
      </c>
      <c r="F144">
        <v>7630</v>
      </c>
      <c r="G144">
        <v>0.20899999999999999</v>
      </c>
      <c r="H144">
        <v>999</v>
      </c>
    </row>
    <row r="145" spans="1:8" x14ac:dyDescent="0.35">
      <c r="A145" t="s">
        <v>685</v>
      </c>
      <c r="B145" t="s">
        <v>686</v>
      </c>
      <c r="C145">
        <v>201601</v>
      </c>
      <c r="D145" t="s">
        <v>5</v>
      </c>
      <c r="E145">
        <v>1</v>
      </c>
      <c r="F145">
        <v>8295</v>
      </c>
      <c r="G145">
        <v>0.23</v>
      </c>
      <c r="H145">
        <v>999</v>
      </c>
    </row>
    <row r="146" spans="1:8" x14ac:dyDescent="0.35">
      <c r="A146" t="s">
        <v>687</v>
      </c>
      <c r="B146" t="s">
        <v>688</v>
      </c>
      <c r="C146">
        <v>201701</v>
      </c>
      <c r="D146" t="s">
        <v>3</v>
      </c>
      <c r="E146">
        <v>1</v>
      </c>
      <c r="F146">
        <v>8125</v>
      </c>
      <c r="G146">
        <v>0.22600000000000001</v>
      </c>
      <c r="H146">
        <v>999</v>
      </c>
    </row>
    <row r="147" spans="1:8" x14ac:dyDescent="0.35">
      <c r="A147" t="s">
        <v>689</v>
      </c>
      <c r="B147" t="s">
        <v>690</v>
      </c>
      <c r="C147">
        <v>201701</v>
      </c>
      <c r="D147" t="s">
        <v>37</v>
      </c>
      <c r="E147">
        <v>1</v>
      </c>
      <c r="F147">
        <v>5490</v>
      </c>
      <c r="G147">
        <v>0.18099999999999999</v>
      </c>
      <c r="H147">
        <v>999</v>
      </c>
    </row>
    <row r="148" spans="1:8" x14ac:dyDescent="0.35">
      <c r="A148" t="s">
        <v>691</v>
      </c>
      <c r="B148" t="s">
        <v>692</v>
      </c>
      <c r="C148">
        <v>201701</v>
      </c>
      <c r="D148" t="s">
        <v>38</v>
      </c>
      <c r="E148">
        <v>1</v>
      </c>
      <c r="F148">
        <v>5435</v>
      </c>
      <c r="G148">
        <v>0.17899999999999999</v>
      </c>
      <c r="H148">
        <v>999</v>
      </c>
    </row>
    <row r="149" spans="1:8" x14ac:dyDescent="0.35">
      <c r="A149" t="s">
        <v>693</v>
      </c>
      <c r="B149" t="s">
        <v>694</v>
      </c>
      <c r="C149">
        <v>201701</v>
      </c>
      <c r="D149" t="s">
        <v>39</v>
      </c>
      <c r="E149">
        <v>1</v>
      </c>
      <c r="F149">
        <v>3035</v>
      </c>
      <c r="G149">
        <v>0.22500000000000001</v>
      </c>
      <c r="H149">
        <v>999</v>
      </c>
    </row>
    <row r="150" spans="1:8" x14ac:dyDescent="0.35">
      <c r="A150" t="s">
        <v>695</v>
      </c>
      <c r="B150" t="s">
        <v>696</v>
      </c>
      <c r="C150">
        <v>201701</v>
      </c>
      <c r="D150" t="s">
        <v>40</v>
      </c>
      <c r="E150">
        <v>1</v>
      </c>
      <c r="F150">
        <v>2480</v>
      </c>
      <c r="G150">
        <v>0.223</v>
      </c>
      <c r="H150">
        <v>999</v>
      </c>
    </row>
    <row r="151" spans="1:8" x14ac:dyDescent="0.35">
      <c r="A151" t="s">
        <v>697</v>
      </c>
      <c r="B151" t="s">
        <v>698</v>
      </c>
      <c r="C151">
        <v>201701</v>
      </c>
      <c r="D151" t="s">
        <v>283</v>
      </c>
      <c r="E151">
        <v>1</v>
      </c>
      <c r="F151" t="s">
        <v>389</v>
      </c>
      <c r="G151" t="s">
        <v>389</v>
      </c>
      <c r="H151">
        <v>999</v>
      </c>
    </row>
    <row r="152" spans="1:8" x14ac:dyDescent="0.35">
      <c r="A152" t="s">
        <v>699</v>
      </c>
      <c r="B152" t="s">
        <v>700</v>
      </c>
      <c r="C152">
        <v>201701</v>
      </c>
      <c r="D152" t="s">
        <v>29</v>
      </c>
      <c r="E152">
        <v>1</v>
      </c>
      <c r="F152">
        <v>7950</v>
      </c>
      <c r="G152">
        <v>0.22500000000000001</v>
      </c>
      <c r="H152">
        <v>999</v>
      </c>
    </row>
    <row r="153" spans="1:8" x14ac:dyDescent="0.35">
      <c r="A153" t="s">
        <v>701</v>
      </c>
      <c r="B153" t="s">
        <v>702</v>
      </c>
      <c r="C153">
        <v>201701</v>
      </c>
      <c r="D153" t="s">
        <v>30</v>
      </c>
      <c r="E153">
        <v>1</v>
      </c>
      <c r="F153">
        <v>7600</v>
      </c>
      <c r="G153">
        <v>0.218</v>
      </c>
      <c r="H153">
        <v>999</v>
      </c>
    </row>
    <row r="154" spans="1:8" x14ac:dyDescent="0.35">
      <c r="A154" t="s">
        <v>703</v>
      </c>
      <c r="B154" t="s">
        <v>704</v>
      </c>
      <c r="C154">
        <v>201701</v>
      </c>
      <c r="D154" t="s">
        <v>31</v>
      </c>
      <c r="E154">
        <v>1</v>
      </c>
      <c r="F154">
        <v>7755</v>
      </c>
      <c r="G154">
        <v>0.218</v>
      </c>
      <c r="H154">
        <v>999</v>
      </c>
    </row>
    <row r="155" spans="1:8" x14ac:dyDescent="0.35">
      <c r="A155" t="s">
        <v>705</v>
      </c>
      <c r="B155" t="s">
        <v>706</v>
      </c>
      <c r="C155">
        <v>201701</v>
      </c>
      <c r="D155" t="s">
        <v>32</v>
      </c>
      <c r="E155">
        <v>1</v>
      </c>
      <c r="F155">
        <v>7305</v>
      </c>
      <c r="G155">
        <v>0.215</v>
      </c>
      <c r="H155">
        <v>999</v>
      </c>
    </row>
    <row r="156" spans="1:8" x14ac:dyDescent="0.35">
      <c r="A156" t="s">
        <v>707</v>
      </c>
      <c r="B156" t="s">
        <v>708</v>
      </c>
      <c r="C156">
        <v>201701</v>
      </c>
      <c r="D156" t="s">
        <v>33</v>
      </c>
      <c r="E156">
        <v>1</v>
      </c>
      <c r="F156">
        <v>7075</v>
      </c>
      <c r="G156">
        <v>0.21199999999999999</v>
      </c>
      <c r="H156">
        <v>999</v>
      </c>
    </row>
    <row r="157" spans="1:8" x14ac:dyDescent="0.35">
      <c r="A157" t="s">
        <v>709</v>
      </c>
      <c r="B157" t="s">
        <v>710</v>
      </c>
      <c r="C157">
        <v>201701</v>
      </c>
      <c r="D157" t="s">
        <v>34</v>
      </c>
      <c r="E157">
        <v>1</v>
      </c>
      <c r="F157">
        <v>6145</v>
      </c>
      <c r="G157">
        <v>0.189</v>
      </c>
      <c r="H157">
        <v>999</v>
      </c>
    </row>
    <row r="158" spans="1:8" x14ac:dyDescent="0.35">
      <c r="A158" t="s">
        <v>711</v>
      </c>
      <c r="B158" t="s">
        <v>712</v>
      </c>
      <c r="C158">
        <v>201701</v>
      </c>
      <c r="D158" t="s">
        <v>35</v>
      </c>
      <c r="E158">
        <v>1</v>
      </c>
      <c r="F158">
        <v>5920</v>
      </c>
      <c r="G158">
        <v>0.187</v>
      </c>
      <c r="H158">
        <v>999</v>
      </c>
    </row>
    <row r="159" spans="1:8" x14ac:dyDescent="0.35">
      <c r="A159" t="s">
        <v>713</v>
      </c>
      <c r="B159" t="s">
        <v>714</v>
      </c>
      <c r="C159">
        <v>201701</v>
      </c>
      <c r="D159" t="s">
        <v>36</v>
      </c>
      <c r="E159">
        <v>1</v>
      </c>
      <c r="F159">
        <v>5685</v>
      </c>
      <c r="G159">
        <v>0.183</v>
      </c>
      <c r="H159">
        <v>999</v>
      </c>
    </row>
    <row r="160" spans="1:8" x14ac:dyDescent="0.35">
      <c r="A160" t="s">
        <v>715</v>
      </c>
      <c r="B160" t="s">
        <v>716</v>
      </c>
      <c r="C160">
        <v>201701</v>
      </c>
      <c r="D160" t="s">
        <v>208</v>
      </c>
      <c r="E160">
        <v>1</v>
      </c>
      <c r="F160">
        <v>7650</v>
      </c>
      <c r="G160">
        <v>0.214</v>
      </c>
      <c r="H160">
        <v>999</v>
      </c>
    </row>
    <row r="161" spans="1:8" x14ac:dyDescent="0.35">
      <c r="A161" t="s">
        <v>717</v>
      </c>
      <c r="B161" t="s">
        <v>718</v>
      </c>
      <c r="C161">
        <v>201701</v>
      </c>
      <c r="D161" t="s">
        <v>5</v>
      </c>
      <c r="E161">
        <v>1</v>
      </c>
      <c r="F161">
        <v>8330</v>
      </c>
      <c r="G161">
        <v>0.23499999999999999</v>
      </c>
      <c r="H161">
        <v>999</v>
      </c>
    </row>
    <row r="162" spans="1:8" x14ac:dyDescent="0.35">
      <c r="A162" t="s">
        <v>719</v>
      </c>
      <c r="B162" t="s">
        <v>720</v>
      </c>
      <c r="C162">
        <v>201801</v>
      </c>
      <c r="D162" t="s">
        <v>3</v>
      </c>
      <c r="E162">
        <v>1</v>
      </c>
      <c r="F162">
        <v>8295</v>
      </c>
      <c r="G162">
        <v>0.23300000000000001</v>
      </c>
      <c r="H162">
        <v>999</v>
      </c>
    </row>
    <row r="163" spans="1:8" x14ac:dyDescent="0.35">
      <c r="A163" t="s">
        <v>721</v>
      </c>
      <c r="B163" t="s">
        <v>722</v>
      </c>
      <c r="C163">
        <v>201801</v>
      </c>
      <c r="D163" t="s">
        <v>37</v>
      </c>
      <c r="E163">
        <v>1</v>
      </c>
      <c r="F163">
        <v>5645</v>
      </c>
      <c r="G163">
        <v>0.18099999999999999</v>
      </c>
      <c r="H163">
        <v>999</v>
      </c>
    </row>
    <row r="164" spans="1:8" x14ac:dyDescent="0.35">
      <c r="A164" t="s">
        <v>723</v>
      </c>
      <c r="B164" t="s">
        <v>724</v>
      </c>
      <c r="C164">
        <v>201801</v>
      </c>
      <c r="D164" t="s">
        <v>38</v>
      </c>
      <c r="E164">
        <v>1</v>
      </c>
      <c r="F164">
        <v>5355</v>
      </c>
      <c r="G164">
        <v>0.183</v>
      </c>
      <c r="H164">
        <v>999</v>
      </c>
    </row>
    <row r="165" spans="1:8" x14ac:dyDescent="0.35">
      <c r="A165" t="s">
        <v>725</v>
      </c>
      <c r="B165" t="s">
        <v>726</v>
      </c>
      <c r="C165">
        <v>201801</v>
      </c>
      <c r="D165" t="s">
        <v>39</v>
      </c>
      <c r="E165">
        <v>1</v>
      </c>
      <c r="F165">
        <v>2975</v>
      </c>
      <c r="G165">
        <v>0.23599999999999999</v>
      </c>
      <c r="H165">
        <v>999</v>
      </c>
    </row>
    <row r="166" spans="1:8" x14ac:dyDescent="0.35">
      <c r="A166" t="s">
        <v>727</v>
      </c>
      <c r="B166" t="s">
        <v>728</v>
      </c>
      <c r="C166">
        <v>201801</v>
      </c>
      <c r="D166" t="s">
        <v>40</v>
      </c>
      <c r="E166">
        <v>1</v>
      </c>
      <c r="F166">
        <v>2470</v>
      </c>
      <c r="G166">
        <v>0.23599999999999999</v>
      </c>
      <c r="H166">
        <v>999</v>
      </c>
    </row>
    <row r="167" spans="1:8" x14ac:dyDescent="0.35">
      <c r="A167" t="s">
        <v>729</v>
      </c>
      <c r="B167" t="s">
        <v>730</v>
      </c>
      <c r="C167">
        <v>201801</v>
      </c>
      <c r="D167" t="s">
        <v>283</v>
      </c>
      <c r="E167">
        <v>1</v>
      </c>
      <c r="F167" t="s">
        <v>389</v>
      </c>
      <c r="G167" t="s">
        <v>389</v>
      </c>
      <c r="H167">
        <v>999</v>
      </c>
    </row>
    <row r="168" spans="1:8" x14ac:dyDescent="0.35">
      <c r="A168" t="s">
        <v>731</v>
      </c>
      <c r="B168" t="s">
        <v>732</v>
      </c>
      <c r="C168">
        <v>201801</v>
      </c>
      <c r="D168" t="s">
        <v>29</v>
      </c>
      <c r="E168">
        <v>1</v>
      </c>
      <c r="F168">
        <v>8105</v>
      </c>
      <c r="G168">
        <v>0.22500000000000001</v>
      </c>
      <c r="H168">
        <v>999</v>
      </c>
    </row>
    <row r="169" spans="1:8" x14ac:dyDescent="0.35">
      <c r="A169" t="s">
        <v>733</v>
      </c>
      <c r="B169" t="s">
        <v>734</v>
      </c>
      <c r="C169">
        <v>201801</v>
      </c>
      <c r="D169" t="s">
        <v>30</v>
      </c>
      <c r="E169">
        <v>1</v>
      </c>
      <c r="F169">
        <v>7950</v>
      </c>
      <c r="G169">
        <v>0.22500000000000001</v>
      </c>
      <c r="H169">
        <v>999</v>
      </c>
    </row>
    <row r="170" spans="1:8" x14ac:dyDescent="0.35">
      <c r="A170" t="s">
        <v>735</v>
      </c>
      <c r="B170" t="s">
        <v>736</v>
      </c>
      <c r="C170">
        <v>201801</v>
      </c>
      <c r="D170" t="s">
        <v>31</v>
      </c>
      <c r="E170">
        <v>1</v>
      </c>
      <c r="F170">
        <v>7645</v>
      </c>
      <c r="G170">
        <v>0.219</v>
      </c>
      <c r="H170">
        <v>999</v>
      </c>
    </row>
    <row r="171" spans="1:8" x14ac:dyDescent="0.35">
      <c r="A171" t="s">
        <v>737</v>
      </c>
      <c r="B171" t="s">
        <v>738</v>
      </c>
      <c r="C171">
        <v>201801</v>
      </c>
      <c r="D171" t="s">
        <v>32</v>
      </c>
      <c r="E171">
        <v>1</v>
      </c>
      <c r="F171">
        <v>7785</v>
      </c>
      <c r="G171">
        <v>0.218</v>
      </c>
      <c r="H171">
        <v>999</v>
      </c>
    </row>
    <row r="172" spans="1:8" x14ac:dyDescent="0.35">
      <c r="A172" t="s">
        <v>739</v>
      </c>
      <c r="B172" t="s">
        <v>740</v>
      </c>
      <c r="C172">
        <v>201801</v>
      </c>
      <c r="D172" t="s">
        <v>33</v>
      </c>
      <c r="E172">
        <v>1</v>
      </c>
      <c r="F172">
        <v>7335</v>
      </c>
      <c r="G172">
        <v>0.215</v>
      </c>
      <c r="H172">
        <v>999</v>
      </c>
    </row>
    <row r="173" spans="1:8" x14ac:dyDescent="0.35">
      <c r="A173" t="s">
        <v>741</v>
      </c>
      <c r="B173" t="s">
        <v>742</v>
      </c>
      <c r="C173">
        <v>201801</v>
      </c>
      <c r="D173" t="s">
        <v>34</v>
      </c>
      <c r="E173">
        <v>1</v>
      </c>
      <c r="F173">
        <v>6440</v>
      </c>
      <c r="G173">
        <v>0.19500000000000001</v>
      </c>
      <c r="H173">
        <v>999</v>
      </c>
    </row>
    <row r="174" spans="1:8" x14ac:dyDescent="0.35">
      <c r="A174" t="s">
        <v>743</v>
      </c>
      <c r="B174" t="s">
        <v>744</v>
      </c>
      <c r="C174">
        <v>201801</v>
      </c>
      <c r="D174" t="s">
        <v>35</v>
      </c>
      <c r="E174">
        <v>1</v>
      </c>
      <c r="F174">
        <v>6160</v>
      </c>
      <c r="G174">
        <v>0.19</v>
      </c>
      <c r="H174">
        <v>999</v>
      </c>
    </row>
    <row r="175" spans="1:8" x14ac:dyDescent="0.35">
      <c r="A175" t="s">
        <v>745</v>
      </c>
      <c r="B175" t="s">
        <v>746</v>
      </c>
      <c r="C175">
        <v>201801</v>
      </c>
      <c r="D175" t="s">
        <v>36</v>
      </c>
      <c r="E175">
        <v>1</v>
      </c>
      <c r="F175">
        <v>5870</v>
      </c>
      <c r="G175">
        <v>0.186</v>
      </c>
      <c r="H175">
        <v>999</v>
      </c>
    </row>
    <row r="176" spans="1:8" x14ac:dyDescent="0.35">
      <c r="A176" t="s">
        <v>747</v>
      </c>
      <c r="B176" t="s">
        <v>748</v>
      </c>
      <c r="C176">
        <v>201801</v>
      </c>
      <c r="D176" t="s">
        <v>208</v>
      </c>
      <c r="E176">
        <v>1</v>
      </c>
      <c r="F176">
        <v>7625</v>
      </c>
      <c r="G176">
        <v>0.216</v>
      </c>
      <c r="H176">
        <v>999</v>
      </c>
    </row>
    <row r="177" spans="1:8" x14ac:dyDescent="0.35">
      <c r="A177" t="s">
        <v>749</v>
      </c>
      <c r="B177" t="s">
        <v>750</v>
      </c>
      <c r="C177">
        <v>201801</v>
      </c>
      <c r="D177" t="s">
        <v>5</v>
      </c>
      <c r="E177">
        <v>1</v>
      </c>
      <c r="F177">
        <v>7965</v>
      </c>
      <c r="G177">
        <v>0.23200000000000001</v>
      </c>
      <c r="H177">
        <v>999</v>
      </c>
    </row>
    <row r="178" spans="1:8" x14ac:dyDescent="0.35">
      <c r="A178" t="s">
        <v>751</v>
      </c>
      <c r="B178" t="s">
        <v>752</v>
      </c>
      <c r="C178">
        <v>201901</v>
      </c>
      <c r="D178" t="s">
        <v>3</v>
      </c>
      <c r="E178">
        <v>1</v>
      </c>
      <c r="F178">
        <v>8055</v>
      </c>
      <c r="G178">
        <v>0.23400000000000001</v>
      </c>
      <c r="H178">
        <v>999</v>
      </c>
    </row>
    <row r="179" spans="1:8" x14ac:dyDescent="0.35">
      <c r="A179" t="s">
        <v>753</v>
      </c>
      <c r="B179" t="s">
        <v>754</v>
      </c>
      <c r="C179">
        <v>201901</v>
      </c>
      <c r="D179" t="s">
        <v>37</v>
      </c>
      <c r="E179">
        <v>1</v>
      </c>
      <c r="F179">
        <v>5795</v>
      </c>
      <c r="G179">
        <v>0.184</v>
      </c>
      <c r="H179">
        <v>999</v>
      </c>
    </row>
    <row r="180" spans="1:8" x14ac:dyDescent="0.35">
      <c r="A180" t="s">
        <v>755</v>
      </c>
      <c r="B180" t="s">
        <v>756</v>
      </c>
      <c r="C180">
        <v>201901</v>
      </c>
      <c r="D180" t="s">
        <v>38</v>
      </c>
      <c r="E180">
        <v>1</v>
      </c>
      <c r="F180">
        <v>5495</v>
      </c>
      <c r="G180">
        <v>0.183</v>
      </c>
      <c r="H180">
        <v>999</v>
      </c>
    </row>
    <row r="181" spans="1:8" x14ac:dyDescent="0.35">
      <c r="A181" t="s">
        <v>757</v>
      </c>
      <c r="B181" t="s">
        <v>758</v>
      </c>
      <c r="C181">
        <v>201901</v>
      </c>
      <c r="D181" t="s">
        <v>39</v>
      </c>
      <c r="E181">
        <v>1</v>
      </c>
      <c r="F181">
        <v>2750</v>
      </c>
      <c r="G181">
        <v>0.23300000000000001</v>
      </c>
      <c r="H181">
        <v>999</v>
      </c>
    </row>
    <row r="182" spans="1:8" x14ac:dyDescent="0.35">
      <c r="A182" t="s">
        <v>759</v>
      </c>
      <c r="B182" t="s">
        <v>760</v>
      </c>
      <c r="C182">
        <v>201901</v>
      </c>
      <c r="D182" t="s">
        <v>40</v>
      </c>
      <c r="E182">
        <v>1</v>
      </c>
      <c r="F182">
        <v>2445</v>
      </c>
      <c r="G182">
        <v>0.24399999999999999</v>
      </c>
      <c r="H182">
        <v>999</v>
      </c>
    </row>
    <row r="183" spans="1:8" x14ac:dyDescent="0.35">
      <c r="A183" t="s">
        <v>761</v>
      </c>
      <c r="B183" t="s">
        <v>762</v>
      </c>
      <c r="C183">
        <v>201901</v>
      </c>
      <c r="D183" t="s">
        <v>283</v>
      </c>
      <c r="E183">
        <v>1</v>
      </c>
      <c r="F183" t="s">
        <v>389</v>
      </c>
      <c r="G183" t="s">
        <v>389</v>
      </c>
      <c r="H183">
        <v>999</v>
      </c>
    </row>
    <row r="184" spans="1:8" x14ac:dyDescent="0.35">
      <c r="A184" t="s">
        <v>763</v>
      </c>
      <c r="B184" t="s">
        <v>764</v>
      </c>
      <c r="C184">
        <v>201901</v>
      </c>
      <c r="D184" t="s">
        <v>29</v>
      </c>
      <c r="E184">
        <v>1</v>
      </c>
      <c r="F184">
        <v>8195</v>
      </c>
      <c r="G184">
        <v>0.23</v>
      </c>
      <c r="H184">
        <v>999</v>
      </c>
    </row>
    <row r="185" spans="1:8" x14ac:dyDescent="0.35">
      <c r="A185" t="s">
        <v>765</v>
      </c>
      <c r="B185" t="s">
        <v>766</v>
      </c>
      <c r="C185">
        <v>201901</v>
      </c>
      <c r="D185" t="s">
        <v>30</v>
      </c>
      <c r="E185">
        <v>1</v>
      </c>
      <c r="F185">
        <v>8015</v>
      </c>
      <c r="G185">
        <v>0.222</v>
      </c>
      <c r="H185">
        <v>999</v>
      </c>
    </row>
    <row r="186" spans="1:8" x14ac:dyDescent="0.35">
      <c r="A186" t="s">
        <v>767</v>
      </c>
      <c r="B186" t="s">
        <v>768</v>
      </c>
      <c r="C186">
        <v>201901</v>
      </c>
      <c r="D186" t="s">
        <v>31</v>
      </c>
      <c r="E186">
        <v>1</v>
      </c>
      <c r="F186">
        <v>7900</v>
      </c>
      <c r="G186">
        <v>0.223</v>
      </c>
      <c r="H186">
        <v>999</v>
      </c>
    </row>
    <row r="187" spans="1:8" x14ac:dyDescent="0.35">
      <c r="A187" t="s">
        <v>769</v>
      </c>
      <c r="B187" t="s">
        <v>770</v>
      </c>
      <c r="C187">
        <v>201901</v>
      </c>
      <c r="D187" t="s">
        <v>32</v>
      </c>
      <c r="E187">
        <v>1</v>
      </c>
      <c r="F187">
        <v>7545</v>
      </c>
      <c r="G187">
        <v>0.217</v>
      </c>
      <c r="H187">
        <v>999</v>
      </c>
    </row>
    <row r="188" spans="1:8" x14ac:dyDescent="0.35">
      <c r="A188" t="s">
        <v>771</v>
      </c>
      <c r="B188" t="s">
        <v>772</v>
      </c>
      <c r="C188">
        <v>201901</v>
      </c>
      <c r="D188" t="s">
        <v>33</v>
      </c>
      <c r="E188">
        <v>1</v>
      </c>
      <c r="F188">
        <v>7710</v>
      </c>
      <c r="G188">
        <v>0.217</v>
      </c>
      <c r="H188">
        <v>999</v>
      </c>
    </row>
    <row r="189" spans="1:8" x14ac:dyDescent="0.35">
      <c r="A189" t="s">
        <v>773</v>
      </c>
      <c r="B189" t="s">
        <v>774</v>
      </c>
      <c r="C189">
        <v>201901</v>
      </c>
      <c r="D189" t="s">
        <v>34</v>
      </c>
      <c r="E189">
        <v>1</v>
      </c>
      <c r="F189">
        <v>6760</v>
      </c>
      <c r="G189">
        <v>0.20100000000000001</v>
      </c>
      <c r="H189">
        <v>999</v>
      </c>
    </row>
    <row r="190" spans="1:8" x14ac:dyDescent="0.35">
      <c r="A190" t="s">
        <v>775</v>
      </c>
      <c r="B190" t="s">
        <v>776</v>
      </c>
      <c r="C190">
        <v>201901</v>
      </c>
      <c r="D190" t="s">
        <v>35</v>
      </c>
      <c r="E190">
        <v>1</v>
      </c>
      <c r="F190">
        <v>6420</v>
      </c>
      <c r="G190">
        <v>0.19500000000000001</v>
      </c>
      <c r="H190">
        <v>999</v>
      </c>
    </row>
    <row r="191" spans="1:8" x14ac:dyDescent="0.35">
      <c r="A191" t="s">
        <v>777</v>
      </c>
      <c r="B191" t="s">
        <v>778</v>
      </c>
      <c r="C191">
        <v>201901</v>
      </c>
      <c r="D191" t="s">
        <v>36</v>
      </c>
      <c r="E191">
        <v>1</v>
      </c>
      <c r="F191">
        <v>6095</v>
      </c>
      <c r="G191">
        <v>0.189</v>
      </c>
      <c r="H191">
        <v>999</v>
      </c>
    </row>
    <row r="192" spans="1:8" x14ac:dyDescent="0.35">
      <c r="A192" t="s">
        <v>779</v>
      </c>
      <c r="B192" t="s">
        <v>780</v>
      </c>
      <c r="C192">
        <v>201901</v>
      </c>
      <c r="D192" t="s">
        <v>208</v>
      </c>
      <c r="E192">
        <v>1</v>
      </c>
      <c r="F192">
        <v>7720</v>
      </c>
      <c r="G192">
        <v>0.22</v>
      </c>
      <c r="H192">
        <v>999</v>
      </c>
    </row>
    <row r="193" spans="1:8" x14ac:dyDescent="0.35">
      <c r="A193" t="s">
        <v>781</v>
      </c>
      <c r="B193" t="s">
        <v>782</v>
      </c>
      <c r="C193">
        <v>201901</v>
      </c>
      <c r="D193" t="s">
        <v>5</v>
      </c>
      <c r="E193">
        <v>1</v>
      </c>
      <c r="F193">
        <v>7790</v>
      </c>
      <c r="G193">
        <v>0.23100000000000001</v>
      </c>
      <c r="H193">
        <v>999</v>
      </c>
    </row>
    <row r="194" spans="1:8" x14ac:dyDescent="0.35">
      <c r="A194" t="s">
        <v>783</v>
      </c>
      <c r="B194" t="s">
        <v>784</v>
      </c>
      <c r="C194">
        <v>202001</v>
      </c>
      <c r="D194" t="s">
        <v>3</v>
      </c>
      <c r="E194">
        <v>1</v>
      </c>
      <c r="F194">
        <v>7850</v>
      </c>
      <c r="G194">
        <v>0.23300000000000001</v>
      </c>
      <c r="H194">
        <v>999</v>
      </c>
    </row>
    <row r="195" spans="1:8" x14ac:dyDescent="0.35">
      <c r="A195" t="s">
        <v>785</v>
      </c>
      <c r="B195" t="s">
        <v>786</v>
      </c>
      <c r="C195">
        <v>202001</v>
      </c>
      <c r="D195" t="s">
        <v>37</v>
      </c>
      <c r="E195">
        <v>1</v>
      </c>
      <c r="F195">
        <v>5995</v>
      </c>
      <c r="G195">
        <v>0.186</v>
      </c>
      <c r="H195">
        <v>999</v>
      </c>
    </row>
    <row r="196" spans="1:8" x14ac:dyDescent="0.35">
      <c r="A196" t="s">
        <v>787</v>
      </c>
      <c r="B196" t="s">
        <v>788</v>
      </c>
      <c r="C196">
        <v>202001</v>
      </c>
      <c r="D196" t="s">
        <v>38</v>
      </c>
      <c r="E196">
        <v>1</v>
      </c>
      <c r="F196">
        <v>5645</v>
      </c>
      <c r="G196">
        <v>0.186</v>
      </c>
      <c r="H196">
        <v>999</v>
      </c>
    </row>
    <row r="197" spans="1:8" x14ac:dyDescent="0.35">
      <c r="A197" t="s">
        <v>789</v>
      </c>
      <c r="B197" t="s">
        <v>790</v>
      </c>
      <c r="C197">
        <v>202001</v>
      </c>
      <c r="D197" t="s">
        <v>39</v>
      </c>
      <c r="E197">
        <v>1</v>
      </c>
      <c r="F197">
        <v>2785</v>
      </c>
      <c r="G197">
        <v>0.23499999999999999</v>
      </c>
      <c r="H197">
        <v>999</v>
      </c>
    </row>
    <row r="198" spans="1:8" x14ac:dyDescent="0.35">
      <c r="A198" t="s">
        <v>791</v>
      </c>
      <c r="B198" t="s">
        <v>792</v>
      </c>
      <c r="C198">
        <v>202001</v>
      </c>
      <c r="D198" t="s">
        <v>40</v>
      </c>
      <c r="E198">
        <v>1</v>
      </c>
      <c r="F198">
        <v>2330</v>
      </c>
      <c r="G198">
        <v>0.246</v>
      </c>
      <c r="H198">
        <v>999</v>
      </c>
    </row>
    <row r="199" spans="1:8" x14ac:dyDescent="0.35">
      <c r="A199" t="s">
        <v>793</v>
      </c>
      <c r="B199" t="s">
        <v>794</v>
      </c>
      <c r="C199">
        <v>202001</v>
      </c>
      <c r="D199" t="s">
        <v>283</v>
      </c>
      <c r="E199">
        <v>1</v>
      </c>
      <c r="F199" t="s">
        <v>389</v>
      </c>
      <c r="G199" t="s">
        <v>389</v>
      </c>
      <c r="H199">
        <v>999</v>
      </c>
    </row>
    <row r="200" spans="1:8" x14ac:dyDescent="0.35">
      <c r="A200" t="s">
        <v>795</v>
      </c>
      <c r="B200" t="s">
        <v>796</v>
      </c>
      <c r="C200">
        <v>202001</v>
      </c>
      <c r="D200" t="s">
        <v>29</v>
      </c>
      <c r="E200">
        <v>1</v>
      </c>
      <c r="F200">
        <v>7965</v>
      </c>
      <c r="G200">
        <v>0.23100000000000001</v>
      </c>
      <c r="H200">
        <v>999</v>
      </c>
    </row>
    <row r="201" spans="1:8" x14ac:dyDescent="0.35">
      <c r="A201" t="s">
        <v>797</v>
      </c>
      <c r="B201" t="s">
        <v>798</v>
      </c>
      <c r="C201">
        <v>202001</v>
      </c>
      <c r="D201" t="s">
        <v>30</v>
      </c>
      <c r="E201">
        <v>1</v>
      </c>
      <c r="F201">
        <v>8110</v>
      </c>
      <c r="G201">
        <v>0.22800000000000001</v>
      </c>
      <c r="H201">
        <v>999</v>
      </c>
    </row>
    <row r="202" spans="1:8" x14ac:dyDescent="0.35">
      <c r="A202" t="s">
        <v>799</v>
      </c>
      <c r="B202" t="s">
        <v>800</v>
      </c>
      <c r="C202">
        <v>202001</v>
      </c>
      <c r="D202" t="s">
        <v>31</v>
      </c>
      <c r="E202">
        <v>1</v>
      </c>
      <c r="F202">
        <v>7950</v>
      </c>
      <c r="G202">
        <v>0.22</v>
      </c>
      <c r="H202">
        <v>999</v>
      </c>
    </row>
    <row r="203" spans="1:8" x14ac:dyDescent="0.35">
      <c r="A203" t="s">
        <v>801</v>
      </c>
      <c r="B203" t="s">
        <v>802</v>
      </c>
      <c r="C203">
        <v>202001</v>
      </c>
      <c r="D203" t="s">
        <v>32</v>
      </c>
      <c r="E203">
        <v>1</v>
      </c>
      <c r="F203">
        <v>7830</v>
      </c>
      <c r="G203">
        <v>0.221</v>
      </c>
      <c r="H203">
        <v>999</v>
      </c>
    </row>
    <row r="204" spans="1:8" x14ac:dyDescent="0.35">
      <c r="A204" t="s">
        <v>803</v>
      </c>
      <c r="B204" t="s">
        <v>804</v>
      </c>
      <c r="C204">
        <v>202001</v>
      </c>
      <c r="D204" t="s">
        <v>33</v>
      </c>
      <c r="E204">
        <v>1</v>
      </c>
      <c r="F204">
        <v>7490</v>
      </c>
      <c r="G204">
        <v>0.215</v>
      </c>
      <c r="H204">
        <v>999</v>
      </c>
    </row>
    <row r="205" spans="1:8" x14ac:dyDescent="0.35">
      <c r="A205" t="s">
        <v>805</v>
      </c>
      <c r="B205" t="s">
        <v>806</v>
      </c>
      <c r="C205">
        <v>202001</v>
      </c>
      <c r="D205" t="s">
        <v>34</v>
      </c>
      <c r="E205">
        <v>1</v>
      </c>
      <c r="F205">
        <v>7020</v>
      </c>
      <c r="G205">
        <v>0.2</v>
      </c>
      <c r="H205">
        <v>999</v>
      </c>
    </row>
    <row r="206" spans="1:8" x14ac:dyDescent="0.35">
      <c r="A206" t="s">
        <v>807</v>
      </c>
      <c r="B206" t="s">
        <v>808</v>
      </c>
      <c r="C206">
        <v>202001</v>
      </c>
      <c r="D206" t="s">
        <v>35</v>
      </c>
      <c r="E206">
        <v>1</v>
      </c>
      <c r="F206">
        <v>6565</v>
      </c>
      <c r="G206">
        <v>0.19600000000000001</v>
      </c>
      <c r="H206">
        <v>999</v>
      </c>
    </row>
    <row r="207" spans="1:8" x14ac:dyDescent="0.35">
      <c r="A207" t="s">
        <v>809</v>
      </c>
      <c r="B207" t="s">
        <v>810</v>
      </c>
      <c r="C207">
        <v>202001</v>
      </c>
      <c r="D207" t="s">
        <v>36</v>
      </c>
      <c r="E207">
        <v>1</v>
      </c>
      <c r="F207">
        <v>6285</v>
      </c>
      <c r="G207">
        <v>0.192</v>
      </c>
      <c r="H207">
        <v>999</v>
      </c>
    </row>
    <row r="208" spans="1:8" x14ac:dyDescent="0.35">
      <c r="A208" t="s">
        <v>811</v>
      </c>
      <c r="B208" t="s">
        <v>812</v>
      </c>
      <c r="C208">
        <v>202001</v>
      </c>
      <c r="D208" t="s">
        <v>208</v>
      </c>
      <c r="E208">
        <v>1</v>
      </c>
      <c r="F208">
        <v>7880</v>
      </c>
      <c r="G208">
        <v>0.22900000000000001</v>
      </c>
      <c r="H208">
        <v>999</v>
      </c>
    </row>
    <row r="209" spans="1:8" x14ac:dyDescent="0.35">
      <c r="A209" t="s">
        <v>813</v>
      </c>
      <c r="B209" t="s">
        <v>814</v>
      </c>
      <c r="C209">
        <v>202001</v>
      </c>
      <c r="D209" t="s">
        <v>5</v>
      </c>
      <c r="E209">
        <v>1</v>
      </c>
      <c r="F209">
        <v>7895</v>
      </c>
      <c r="G209">
        <v>0.23499999999999999</v>
      </c>
      <c r="H209">
        <v>999</v>
      </c>
    </row>
    <row r="210" spans="1:8" x14ac:dyDescent="0.35">
      <c r="A210" t="s">
        <v>815</v>
      </c>
      <c r="B210" t="s">
        <v>816</v>
      </c>
      <c r="C210">
        <v>202101</v>
      </c>
      <c r="D210" t="s">
        <v>3</v>
      </c>
      <c r="E210">
        <v>1</v>
      </c>
      <c r="F210">
        <v>7895</v>
      </c>
      <c r="G210">
        <v>0.23400000000000001</v>
      </c>
      <c r="H210">
        <v>999</v>
      </c>
    </row>
    <row r="211" spans="1:8" x14ac:dyDescent="0.35">
      <c r="A211" t="s">
        <v>817</v>
      </c>
      <c r="B211" t="s">
        <v>818</v>
      </c>
      <c r="C211">
        <v>202101</v>
      </c>
      <c r="D211" t="s">
        <v>37</v>
      </c>
      <c r="E211">
        <v>1</v>
      </c>
      <c r="F211">
        <v>6275</v>
      </c>
      <c r="G211">
        <v>0.193</v>
      </c>
      <c r="H211">
        <v>999</v>
      </c>
    </row>
    <row r="212" spans="1:8" x14ac:dyDescent="0.35">
      <c r="A212" t="s">
        <v>819</v>
      </c>
      <c r="B212" t="s">
        <v>820</v>
      </c>
      <c r="C212">
        <v>202101</v>
      </c>
      <c r="D212" t="s">
        <v>38</v>
      </c>
      <c r="E212">
        <v>1</v>
      </c>
      <c r="F212">
        <v>5900</v>
      </c>
      <c r="G212">
        <v>0.187</v>
      </c>
      <c r="H212">
        <v>999</v>
      </c>
    </row>
    <row r="213" spans="1:8" x14ac:dyDescent="0.35">
      <c r="A213" t="s">
        <v>821</v>
      </c>
      <c r="B213" t="s">
        <v>822</v>
      </c>
      <c r="C213">
        <v>202101</v>
      </c>
      <c r="D213" t="s">
        <v>39</v>
      </c>
      <c r="E213">
        <v>1</v>
      </c>
      <c r="F213">
        <v>2790</v>
      </c>
      <c r="G213">
        <v>0.23200000000000001</v>
      </c>
      <c r="H213">
        <v>999</v>
      </c>
    </row>
    <row r="214" spans="1:8" x14ac:dyDescent="0.35">
      <c r="A214" t="s">
        <v>823</v>
      </c>
      <c r="B214" t="s">
        <v>824</v>
      </c>
      <c r="C214">
        <v>202101</v>
      </c>
      <c r="D214" t="s">
        <v>40</v>
      </c>
      <c r="E214">
        <v>1</v>
      </c>
      <c r="F214">
        <v>2525</v>
      </c>
      <c r="G214">
        <v>0.24099999999999999</v>
      </c>
      <c r="H214">
        <v>999</v>
      </c>
    </row>
    <row r="215" spans="1:8" x14ac:dyDescent="0.35">
      <c r="A215" t="s">
        <v>825</v>
      </c>
      <c r="B215" t="s">
        <v>826</v>
      </c>
      <c r="C215">
        <v>202101</v>
      </c>
      <c r="D215" t="s">
        <v>283</v>
      </c>
      <c r="E215">
        <v>1</v>
      </c>
      <c r="F215">
        <v>5</v>
      </c>
      <c r="G215">
        <v>0.5</v>
      </c>
      <c r="H215">
        <v>999</v>
      </c>
    </row>
    <row r="216" spans="1:8" x14ac:dyDescent="0.35">
      <c r="A216" t="s">
        <v>827</v>
      </c>
      <c r="B216" t="s">
        <v>828</v>
      </c>
      <c r="C216">
        <v>202101</v>
      </c>
      <c r="D216" t="s">
        <v>29</v>
      </c>
      <c r="E216">
        <v>1</v>
      </c>
      <c r="F216">
        <v>7700</v>
      </c>
      <c r="G216">
        <v>0.22800000000000001</v>
      </c>
      <c r="H216">
        <v>999</v>
      </c>
    </row>
    <row r="217" spans="1:8" x14ac:dyDescent="0.35">
      <c r="A217" t="s">
        <v>829</v>
      </c>
      <c r="B217" t="s">
        <v>830</v>
      </c>
      <c r="C217">
        <v>202101</v>
      </c>
      <c r="D217" t="s">
        <v>30</v>
      </c>
      <c r="E217">
        <v>1</v>
      </c>
      <c r="F217">
        <v>7840</v>
      </c>
      <c r="G217">
        <v>0.22800000000000001</v>
      </c>
      <c r="H217">
        <v>999</v>
      </c>
    </row>
    <row r="218" spans="1:8" x14ac:dyDescent="0.35">
      <c r="A218" t="s">
        <v>831</v>
      </c>
      <c r="B218" t="s">
        <v>832</v>
      </c>
      <c r="C218">
        <v>202101</v>
      </c>
      <c r="D218" t="s">
        <v>31</v>
      </c>
      <c r="E218">
        <v>1</v>
      </c>
      <c r="F218">
        <v>7965</v>
      </c>
      <c r="G218">
        <v>0.224</v>
      </c>
      <c r="H218">
        <v>999</v>
      </c>
    </row>
    <row r="219" spans="1:8" x14ac:dyDescent="0.35">
      <c r="A219" t="s">
        <v>833</v>
      </c>
      <c r="B219" t="s">
        <v>834</v>
      </c>
      <c r="C219">
        <v>202101</v>
      </c>
      <c r="D219" t="s">
        <v>32</v>
      </c>
      <c r="E219">
        <v>1</v>
      </c>
      <c r="F219">
        <v>7840</v>
      </c>
      <c r="G219">
        <v>0.217</v>
      </c>
      <c r="H219">
        <v>999</v>
      </c>
    </row>
    <row r="220" spans="1:8" x14ac:dyDescent="0.35">
      <c r="A220" t="s">
        <v>835</v>
      </c>
      <c r="B220" t="s">
        <v>836</v>
      </c>
      <c r="C220">
        <v>202101</v>
      </c>
      <c r="D220" t="s">
        <v>33</v>
      </c>
      <c r="E220">
        <v>1</v>
      </c>
      <c r="F220">
        <v>7715</v>
      </c>
      <c r="G220">
        <v>0.219</v>
      </c>
      <c r="H220">
        <v>999</v>
      </c>
    </row>
    <row r="221" spans="1:8" x14ac:dyDescent="0.35">
      <c r="A221" t="s">
        <v>837</v>
      </c>
      <c r="B221" t="s">
        <v>838</v>
      </c>
      <c r="C221">
        <v>202101</v>
      </c>
      <c r="D221" t="s">
        <v>34</v>
      </c>
      <c r="E221">
        <v>1</v>
      </c>
      <c r="F221">
        <v>6785</v>
      </c>
      <c r="G221">
        <v>0.19800000000000001</v>
      </c>
      <c r="H221">
        <v>999</v>
      </c>
    </row>
    <row r="222" spans="1:8" x14ac:dyDescent="0.35">
      <c r="A222" t="s">
        <v>839</v>
      </c>
      <c r="B222" t="s">
        <v>840</v>
      </c>
      <c r="C222">
        <v>202101</v>
      </c>
      <c r="D222" t="s">
        <v>35</v>
      </c>
      <c r="E222">
        <v>1</v>
      </c>
      <c r="F222">
        <v>6875</v>
      </c>
      <c r="G222">
        <v>0.19700000000000001</v>
      </c>
      <c r="H222">
        <v>999</v>
      </c>
    </row>
    <row r="223" spans="1:8" x14ac:dyDescent="0.35">
      <c r="A223" t="s">
        <v>841</v>
      </c>
      <c r="B223" t="s">
        <v>842</v>
      </c>
      <c r="C223">
        <v>202101</v>
      </c>
      <c r="D223" t="s">
        <v>36</v>
      </c>
      <c r="E223">
        <v>1</v>
      </c>
      <c r="F223">
        <v>6510</v>
      </c>
      <c r="G223">
        <v>0.19500000000000001</v>
      </c>
      <c r="H223">
        <v>999</v>
      </c>
    </row>
    <row r="224" spans="1:8" x14ac:dyDescent="0.35">
      <c r="A224" t="s">
        <v>843</v>
      </c>
      <c r="B224" t="s">
        <v>844</v>
      </c>
      <c r="C224">
        <v>202101</v>
      </c>
      <c r="D224" t="s">
        <v>208</v>
      </c>
      <c r="E224">
        <v>1</v>
      </c>
      <c r="F224">
        <v>8580</v>
      </c>
      <c r="G224">
        <v>0.23</v>
      </c>
      <c r="H224">
        <v>999</v>
      </c>
    </row>
    <row r="225" spans="1:8" x14ac:dyDescent="0.35">
      <c r="A225" t="s">
        <v>845</v>
      </c>
      <c r="B225" t="s">
        <v>846</v>
      </c>
      <c r="C225">
        <v>202101</v>
      </c>
      <c r="D225" t="s">
        <v>5</v>
      </c>
      <c r="E225">
        <v>1</v>
      </c>
      <c r="F225">
        <v>7895</v>
      </c>
      <c r="G225">
        <v>0.23799999999999999</v>
      </c>
      <c r="H225">
        <v>999</v>
      </c>
    </row>
    <row r="226" spans="1:8" x14ac:dyDescent="0.35">
      <c r="A226" t="s">
        <v>847</v>
      </c>
      <c r="B226" t="s">
        <v>848</v>
      </c>
      <c r="C226">
        <v>202201</v>
      </c>
      <c r="D226" t="s">
        <v>3</v>
      </c>
      <c r="E226">
        <v>1</v>
      </c>
      <c r="F226">
        <v>8010</v>
      </c>
      <c r="G226">
        <v>0.23899999999999999</v>
      </c>
      <c r="H226">
        <v>999</v>
      </c>
    </row>
    <row r="227" spans="1:8" x14ac:dyDescent="0.35">
      <c r="A227" t="s">
        <v>849</v>
      </c>
      <c r="B227" t="s">
        <v>850</v>
      </c>
      <c r="C227">
        <v>202201</v>
      </c>
      <c r="D227" t="s">
        <v>37</v>
      </c>
      <c r="E227">
        <v>1</v>
      </c>
      <c r="F227">
        <v>6445</v>
      </c>
      <c r="G227">
        <v>0.19400000000000001</v>
      </c>
      <c r="H227">
        <v>999</v>
      </c>
    </row>
    <row r="228" spans="1:8" x14ac:dyDescent="0.35">
      <c r="A228" t="s">
        <v>851</v>
      </c>
      <c r="B228" t="s">
        <v>852</v>
      </c>
      <c r="C228">
        <v>202201</v>
      </c>
      <c r="D228" t="s">
        <v>38</v>
      </c>
      <c r="E228">
        <v>1</v>
      </c>
      <c r="F228">
        <v>6160</v>
      </c>
      <c r="G228">
        <v>0.193</v>
      </c>
      <c r="H228">
        <v>999</v>
      </c>
    </row>
    <row r="229" spans="1:8" x14ac:dyDescent="0.35">
      <c r="A229" t="s">
        <v>853</v>
      </c>
      <c r="B229" t="s">
        <v>854</v>
      </c>
      <c r="C229">
        <v>202201</v>
      </c>
      <c r="D229" t="s">
        <v>39</v>
      </c>
      <c r="E229">
        <v>1</v>
      </c>
      <c r="F229">
        <v>2815</v>
      </c>
      <c r="G229">
        <v>0.24</v>
      </c>
      <c r="H229">
        <v>999</v>
      </c>
    </row>
    <row r="230" spans="1:8" x14ac:dyDescent="0.35">
      <c r="A230" t="s">
        <v>855</v>
      </c>
      <c r="B230" t="s">
        <v>856</v>
      </c>
      <c r="C230">
        <v>202201</v>
      </c>
      <c r="D230" t="s">
        <v>40</v>
      </c>
      <c r="E230">
        <v>1</v>
      </c>
      <c r="F230">
        <v>2510</v>
      </c>
      <c r="G230">
        <v>0.23400000000000001</v>
      </c>
      <c r="H230">
        <v>999</v>
      </c>
    </row>
    <row r="231" spans="1:8" x14ac:dyDescent="0.35">
      <c r="A231" t="s">
        <v>857</v>
      </c>
      <c r="B231" t="s">
        <v>858</v>
      </c>
      <c r="C231">
        <v>202201</v>
      </c>
      <c r="D231" t="s">
        <v>283</v>
      </c>
      <c r="E231">
        <v>1</v>
      </c>
      <c r="F231" t="s">
        <v>389</v>
      </c>
      <c r="G231" t="s">
        <v>389</v>
      </c>
      <c r="H231">
        <v>999</v>
      </c>
    </row>
    <row r="232" spans="1:8" x14ac:dyDescent="0.35">
      <c r="A232" t="s">
        <v>859</v>
      </c>
      <c r="B232" t="s">
        <v>860</v>
      </c>
      <c r="C232">
        <v>202201</v>
      </c>
      <c r="D232" t="s">
        <v>29</v>
      </c>
      <c r="E232">
        <v>1</v>
      </c>
      <c r="F232">
        <v>7835</v>
      </c>
      <c r="G232">
        <v>0.23100000000000001</v>
      </c>
      <c r="H232">
        <v>999</v>
      </c>
    </row>
    <row r="233" spans="1:8" x14ac:dyDescent="0.35">
      <c r="A233" t="s">
        <v>861</v>
      </c>
      <c r="B233" t="s">
        <v>862</v>
      </c>
      <c r="C233">
        <v>202201</v>
      </c>
      <c r="D233" t="s">
        <v>30</v>
      </c>
      <c r="E233">
        <v>1</v>
      </c>
      <c r="F233">
        <v>7630</v>
      </c>
      <c r="G233">
        <v>0.22500000000000001</v>
      </c>
      <c r="H233">
        <v>999</v>
      </c>
    </row>
    <row r="234" spans="1:8" x14ac:dyDescent="0.35">
      <c r="A234" t="s">
        <v>863</v>
      </c>
      <c r="B234" t="s">
        <v>864</v>
      </c>
      <c r="C234">
        <v>202201</v>
      </c>
      <c r="D234" t="s">
        <v>31</v>
      </c>
      <c r="E234">
        <v>1</v>
      </c>
      <c r="F234">
        <v>7770</v>
      </c>
      <c r="G234">
        <v>0.22500000000000001</v>
      </c>
      <c r="H234">
        <v>999</v>
      </c>
    </row>
    <row r="235" spans="1:8" x14ac:dyDescent="0.35">
      <c r="A235" t="s">
        <v>865</v>
      </c>
      <c r="B235" t="s">
        <v>866</v>
      </c>
      <c r="C235">
        <v>202201</v>
      </c>
      <c r="D235" t="s">
        <v>32</v>
      </c>
      <c r="E235">
        <v>1</v>
      </c>
      <c r="F235">
        <v>7885</v>
      </c>
      <c r="G235">
        <v>0.221</v>
      </c>
      <c r="H235">
        <v>999</v>
      </c>
    </row>
    <row r="236" spans="1:8" x14ac:dyDescent="0.35">
      <c r="A236" t="s">
        <v>867</v>
      </c>
      <c r="B236" t="s">
        <v>868</v>
      </c>
      <c r="C236">
        <v>202201</v>
      </c>
      <c r="D236" t="s">
        <v>33</v>
      </c>
      <c r="E236">
        <v>1</v>
      </c>
      <c r="F236">
        <v>7795</v>
      </c>
      <c r="G236">
        <v>0.216</v>
      </c>
      <c r="H236">
        <v>999</v>
      </c>
    </row>
    <row r="237" spans="1:8" x14ac:dyDescent="0.35">
      <c r="A237" t="s">
        <v>869</v>
      </c>
      <c r="B237" t="s">
        <v>870</v>
      </c>
      <c r="C237">
        <v>202201</v>
      </c>
      <c r="D237" t="s">
        <v>34</v>
      </c>
      <c r="E237">
        <v>1</v>
      </c>
      <c r="F237">
        <v>7010</v>
      </c>
      <c r="G237">
        <v>0.20100000000000001</v>
      </c>
      <c r="H237">
        <v>999</v>
      </c>
    </row>
    <row r="238" spans="1:8" x14ac:dyDescent="0.35">
      <c r="A238" t="s">
        <v>871</v>
      </c>
      <c r="B238" t="s">
        <v>872</v>
      </c>
      <c r="C238">
        <v>202201</v>
      </c>
      <c r="D238" t="s">
        <v>35</v>
      </c>
      <c r="E238">
        <v>1</v>
      </c>
      <c r="F238">
        <v>6695</v>
      </c>
      <c r="G238">
        <v>0.19600000000000001</v>
      </c>
      <c r="H238">
        <v>999</v>
      </c>
    </row>
    <row r="239" spans="1:8" x14ac:dyDescent="0.35">
      <c r="A239" t="s">
        <v>873</v>
      </c>
      <c r="B239" t="s">
        <v>874</v>
      </c>
      <c r="C239">
        <v>202201</v>
      </c>
      <c r="D239" t="s">
        <v>36</v>
      </c>
      <c r="E239">
        <v>1</v>
      </c>
      <c r="F239">
        <v>6795</v>
      </c>
      <c r="G239">
        <v>0.19500000000000001</v>
      </c>
      <c r="H239">
        <v>999</v>
      </c>
    </row>
    <row r="240" spans="1:8" x14ac:dyDescent="0.35">
      <c r="A240" t="s">
        <v>875</v>
      </c>
      <c r="B240" t="s">
        <v>876</v>
      </c>
      <c r="C240">
        <v>202201</v>
      </c>
      <c r="D240" t="s">
        <v>208</v>
      </c>
      <c r="E240">
        <v>1</v>
      </c>
      <c r="F240">
        <v>7555</v>
      </c>
      <c r="G240">
        <v>0.22500000000000001</v>
      </c>
      <c r="H240">
        <v>999</v>
      </c>
    </row>
    <row r="241" spans="1:8" x14ac:dyDescent="0.35">
      <c r="A241" t="s">
        <v>877</v>
      </c>
      <c r="B241" t="s">
        <v>878</v>
      </c>
      <c r="C241">
        <v>202201</v>
      </c>
      <c r="D241" t="s">
        <v>5</v>
      </c>
      <c r="E241">
        <v>1</v>
      </c>
      <c r="F241">
        <v>7535</v>
      </c>
      <c r="G241">
        <v>0.23300000000000001</v>
      </c>
      <c r="H241">
        <v>999</v>
      </c>
    </row>
    <row r="242" spans="1:8" x14ac:dyDescent="0.35">
      <c r="A242" t="s">
        <v>879</v>
      </c>
      <c r="B242" t="s">
        <v>880</v>
      </c>
      <c r="C242">
        <v>202301</v>
      </c>
      <c r="D242" t="s">
        <v>3</v>
      </c>
      <c r="E242">
        <v>1</v>
      </c>
      <c r="F242">
        <v>7690</v>
      </c>
      <c r="G242">
        <v>0.23400000000000001</v>
      </c>
      <c r="H242">
        <v>999</v>
      </c>
    </row>
    <row r="243" spans="1:8" x14ac:dyDescent="0.35">
      <c r="A243" t="s">
        <v>881</v>
      </c>
      <c r="B243" t="s">
        <v>882</v>
      </c>
      <c r="C243">
        <v>202301</v>
      </c>
      <c r="D243" t="s">
        <v>37</v>
      </c>
      <c r="E243">
        <v>1</v>
      </c>
      <c r="F243">
        <v>6635</v>
      </c>
      <c r="G243">
        <v>0.191</v>
      </c>
      <c r="H243">
        <v>999</v>
      </c>
    </row>
    <row r="244" spans="1:8" x14ac:dyDescent="0.35">
      <c r="A244" t="s">
        <v>883</v>
      </c>
      <c r="B244" t="s">
        <v>884</v>
      </c>
      <c r="C244">
        <v>202301</v>
      </c>
      <c r="D244" t="s">
        <v>38</v>
      </c>
      <c r="E244">
        <v>1</v>
      </c>
      <c r="F244">
        <v>6320</v>
      </c>
      <c r="G244">
        <v>0.193</v>
      </c>
      <c r="H244">
        <v>999</v>
      </c>
    </row>
    <row r="245" spans="1:8" x14ac:dyDescent="0.35">
      <c r="A245" t="s">
        <v>885</v>
      </c>
      <c r="B245" t="s">
        <v>886</v>
      </c>
      <c r="C245">
        <v>202301</v>
      </c>
      <c r="D245" t="s">
        <v>39</v>
      </c>
      <c r="E245">
        <v>1</v>
      </c>
      <c r="F245">
        <v>2815</v>
      </c>
      <c r="G245">
        <v>0.254</v>
      </c>
      <c r="H245">
        <v>999</v>
      </c>
    </row>
    <row r="246" spans="1:8" x14ac:dyDescent="0.35">
      <c r="A246" t="s">
        <v>887</v>
      </c>
      <c r="B246" t="s">
        <v>888</v>
      </c>
      <c r="C246">
        <v>202301</v>
      </c>
      <c r="D246" t="s">
        <v>40</v>
      </c>
      <c r="E246">
        <v>1</v>
      </c>
      <c r="F246">
        <v>2440</v>
      </c>
      <c r="G246">
        <v>0.249</v>
      </c>
      <c r="H246">
        <v>999</v>
      </c>
    </row>
    <row r="247" spans="1:8" x14ac:dyDescent="0.35">
      <c r="A247" t="s">
        <v>889</v>
      </c>
      <c r="B247" t="s">
        <v>890</v>
      </c>
      <c r="C247">
        <v>202301</v>
      </c>
      <c r="D247" t="s">
        <v>283</v>
      </c>
      <c r="E247">
        <v>1</v>
      </c>
      <c r="F247" t="s">
        <v>389</v>
      </c>
      <c r="G247" t="s">
        <v>389</v>
      </c>
      <c r="H247">
        <v>999</v>
      </c>
    </row>
    <row r="248" spans="1:8" x14ac:dyDescent="0.35">
      <c r="A248" t="s">
        <v>891</v>
      </c>
      <c r="B248" t="s">
        <v>892</v>
      </c>
      <c r="C248">
        <v>202301</v>
      </c>
      <c r="D248" t="s">
        <v>29</v>
      </c>
      <c r="E248">
        <v>1</v>
      </c>
      <c r="F248">
        <v>7960</v>
      </c>
      <c r="G248">
        <v>0.23400000000000001</v>
      </c>
      <c r="H248">
        <v>999</v>
      </c>
    </row>
    <row r="249" spans="1:8" x14ac:dyDescent="0.35">
      <c r="A249" t="s">
        <v>893</v>
      </c>
      <c r="B249" t="s">
        <v>894</v>
      </c>
      <c r="C249">
        <v>202301</v>
      </c>
      <c r="D249" t="s">
        <v>30</v>
      </c>
      <c r="E249">
        <v>1</v>
      </c>
      <c r="F249">
        <v>7790</v>
      </c>
      <c r="G249">
        <v>0.22700000000000001</v>
      </c>
      <c r="H249">
        <v>999</v>
      </c>
    </row>
    <row r="250" spans="1:8" x14ac:dyDescent="0.35">
      <c r="A250" t="s">
        <v>895</v>
      </c>
      <c r="B250" t="s">
        <v>896</v>
      </c>
      <c r="C250">
        <v>202301</v>
      </c>
      <c r="D250" t="s">
        <v>31</v>
      </c>
      <c r="E250">
        <v>1</v>
      </c>
      <c r="F250">
        <v>7560</v>
      </c>
      <c r="G250">
        <v>0.22</v>
      </c>
      <c r="H250">
        <v>999</v>
      </c>
    </row>
    <row r="251" spans="1:8" x14ac:dyDescent="0.35">
      <c r="A251" t="s">
        <v>897</v>
      </c>
      <c r="B251" t="s">
        <v>898</v>
      </c>
      <c r="C251">
        <v>202301</v>
      </c>
      <c r="D251" t="s">
        <v>32</v>
      </c>
      <c r="E251">
        <v>1</v>
      </c>
      <c r="F251">
        <v>7705</v>
      </c>
      <c r="G251">
        <v>0.221</v>
      </c>
      <c r="H251">
        <v>999</v>
      </c>
    </row>
    <row r="252" spans="1:8" x14ac:dyDescent="0.35">
      <c r="A252" t="s">
        <v>899</v>
      </c>
      <c r="B252" t="s">
        <v>900</v>
      </c>
      <c r="C252">
        <v>202301</v>
      </c>
      <c r="D252" t="s">
        <v>33</v>
      </c>
      <c r="E252">
        <v>1</v>
      </c>
      <c r="F252">
        <v>7820</v>
      </c>
      <c r="G252">
        <v>0.217</v>
      </c>
      <c r="H252">
        <v>999</v>
      </c>
    </row>
    <row r="253" spans="1:8" x14ac:dyDescent="0.35">
      <c r="A253" t="s">
        <v>901</v>
      </c>
      <c r="B253" t="s">
        <v>902</v>
      </c>
      <c r="C253">
        <v>202301</v>
      </c>
      <c r="D253" t="s">
        <v>34</v>
      </c>
      <c r="E253">
        <v>1</v>
      </c>
      <c r="F253">
        <v>6920</v>
      </c>
      <c r="G253">
        <v>0.193</v>
      </c>
      <c r="H253">
        <v>999</v>
      </c>
    </row>
    <row r="254" spans="1:8" x14ac:dyDescent="0.35">
      <c r="A254" t="s">
        <v>903</v>
      </c>
      <c r="B254" t="s">
        <v>904</v>
      </c>
      <c r="C254">
        <v>202301</v>
      </c>
      <c r="D254" t="s">
        <v>35</v>
      </c>
      <c r="E254">
        <v>1</v>
      </c>
      <c r="F254">
        <v>6900</v>
      </c>
      <c r="G254">
        <v>0.19700000000000001</v>
      </c>
      <c r="H254">
        <v>999</v>
      </c>
    </row>
    <row r="255" spans="1:8" x14ac:dyDescent="0.35">
      <c r="A255" t="s">
        <v>905</v>
      </c>
      <c r="B255" t="s">
        <v>906</v>
      </c>
      <c r="C255">
        <v>202301</v>
      </c>
      <c r="D255" t="s">
        <v>36</v>
      </c>
      <c r="E255">
        <v>1</v>
      </c>
      <c r="F255">
        <v>6640</v>
      </c>
      <c r="G255">
        <v>0.19400000000000001</v>
      </c>
      <c r="H255">
        <v>999</v>
      </c>
    </row>
    <row r="256" spans="1:8" x14ac:dyDescent="0.35">
      <c r="A256" t="s">
        <v>907</v>
      </c>
      <c r="B256" t="s">
        <v>908</v>
      </c>
      <c r="C256">
        <v>202301</v>
      </c>
      <c r="D256" t="s">
        <v>208</v>
      </c>
      <c r="E256">
        <v>1</v>
      </c>
      <c r="F256">
        <v>7195</v>
      </c>
      <c r="G256">
        <v>0.224</v>
      </c>
      <c r="H256">
        <v>999</v>
      </c>
    </row>
    <row r="257" spans="1:8" x14ac:dyDescent="0.35">
      <c r="A257" t="s">
        <v>909</v>
      </c>
      <c r="B257" t="s">
        <v>910</v>
      </c>
      <c r="C257">
        <v>202301</v>
      </c>
      <c r="D257" t="s">
        <v>5</v>
      </c>
      <c r="E257">
        <v>1</v>
      </c>
      <c r="F257">
        <v>7630</v>
      </c>
      <c r="G257">
        <v>0.23799999999999999</v>
      </c>
      <c r="H257">
        <v>999</v>
      </c>
    </row>
    <row r="258" spans="1:8" x14ac:dyDescent="0.35">
      <c r="A258" t="s">
        <v>911</v>
      </c>
      <c r="B258" t="s">
        <v>912</v>
      </c>
      <c r="C258">
        <v>200806</v>
      </c>
      <c r="D258" t="s">
        <v>5</v>
      </c>
      <c r="E258">
        <v>1</v>
      </c>
      <c r="F258">
        <v>0</v>
      </c>
      <c r="G258">
        <v>0</v>
      </c>
      <c r="H258">
        <v>999</v>
      </c>
    </row>
    <row r="259" spans="1:8" x14ac:dyDescent="0.35">
      <c r="A259" t="s">
        <v>913</v>
      </c>
      <c r="B259" t="s">
        <v>914</v>
      </c>
      <c r="C259">
        <v>200906</v>
      </c>
      <c r="D259" t="s">
        <v>5</v>
      </c>
      <c r="E259">
        <v>1</v>
      </c>
      <c r="F259">
        <v>0</v>
      </c>
      <c r="G259">
        <v>0</v>
      </c>
      <c r="H259">
        <v>999</v>
      </c>
    </row>
    <row r="260" spans="1:8" x14ac:dyDescent="0.35">
      <c r="A260" t="s">
        <v>915</v>
      </c>
      <c r="B260" t="s">
        <v>916</v>
      </c>
      <c r="C260">
        <v>201006</v>
      </c>
      <c r="D260" t="s">
        <v>5</v>
      </c>
      <c r="E260">
        <v>1</v>
      </c>
      <c r="F260">
        <v>0</v>
      </c>
      <c r="G260">
        <v>0</v>
      </c>
      <c r="H260">
        <v>999</v>
      </c>
    </row>
    <row r="261" spans="1:8" x14ac:dyDescent="0.35">
      <c r="A261" t="s">
        <v>917</v>
      </c>
      <c r="B261" t="s">
        <v>918</v>
      </c>
      <c r="C261">
        <v>200806</v>
      </c>
      <c r="D261" t="s">
        <v>33</v>
      </c>
      <c r="E261">
        <v>1</v>
      </c>
      <c r="F261">
        <v>0</v>
      </c>
      <c r="G261">
        <v>0</v>
      </c>
      <c r="H261">
        <v>999</v>
      </c>
    </row>
    <row r="262" spans="1:8" x14ac:dyDescent="0.35">
      <c r="A262" t="s">
        <v>919</v>
      </c>
      <c r="B262" t="s">
        <v>920</v>
      </c>
      <c r="C262">
        <v>200906</v>
      </c>
      <c r="D262" t="s">
        <v>33</v>
      </c>
      <c r="E262">
        <v>1</v>
      </c>
      <c r="F262">
        <v>0</v>
      </c>
      <c r="G262">
        <v>0</v>
      </c>
      <c r="H262">
        <v>999</v>
      </c>
    </row>
    <row r="263" spans="1:8" x14ac:dyDescent="0.35">
      <c r="A263" t="s">
        <v>921</v>
      </c>
      <c r="B263" t="s">
        <v>922</v>
      </c>
      <c r="C263">
        <v>201006</v>
      </c>
      <c r="D263" t="s">
        <v>33</v>
      </c>
      <c r="E263">
        <v>1</v>
      </c>
      <c r="F263">
        <v>0</v>
      </c>
      <c r="G263">
        <v>0</v>
      </c>
      <c r="H263">
        <v>999</v>
      </c>
    </row>
    <row r="264" spans="1:8" x14ac:dyDescent="0.35">
      <c r="A264" t="s">
        <v>923</v>
      </c>
      <c r="B264" t="s">
        <v>924</v>
      </c>
      <c r="C264">
        <v>200806</v>
      </c>
      <c r="D264" t="s">
        <v>32</v>
      </c>
      <c r="E264">
        <v>1</v>
      </c>
      <c r="F264">
        <v>0</v>
      </c>
      <c r="G264">
        <v>0</v>
      </c>
      <c r="H264">
        <v>999</v>
      </c>
    </row>
    <row r="265" spans="1:8" x14ac:dyDescent="0.35">
      <c r="A265" t="s">
        <v>925</v>
      </c>
      <c r="B265" t="s">
        <v>926</v>
      </c>
      <c r="C265">
        <v>200906</v>
      </c>
      <c r="D265" t="s">
        <v>32</v>
      </c>
      <c r="E265">
        <v>1</v>
      </c>
      <c r="F265">
        <v>0</v>
      </c>
      <c r="G265">
        <v>0</v>
      </c>
      <c r="H265">
        <v>999</v>
      </c>
    </row>
    <row r="266" spans="1:8" x14ac:dyDescent="0.35">
      <c r="A266" t="s">
        <v>927</v>
      </c>
      <c r="B266" t="s">
        <v>928</v>
      </c>
      <c r="C266">
        <v>201006</v>
      </c>
      <c r="D266" t="s">
        <v>32</v>
      </c>
      <c r="E266">
        <v>1</v>
      </c>
      <c r="F266">
        <v>0</v>
      </c>
      <c r="G266">
        <v>0</v>
      </c>
      <c r="H266">
        <v>999</v>
      </c>
    </row>
    <row r="267" spans="1:8" x14ac:dyDescent="0.35">
      <c r="A267" t="s">
        <v>929</v>
      </c>
      <c r="B267" t="s">
        <v>930</v>
      </c>
      <c r="C267">
        <v>200806</v>
      </c>
      <c r="D267" t="s">
        <v>29</v>
      </c>
      <c r="E267">
        <v>1</v>
      </c>
      <c r="F267">
        <v>0</v>
      </c>
      <c r="G267">
        <v>0</v>
      </c>
      <c r="H267">
        <v>999</v>
      </c>
    </row>
    <row r="268" spans="1:8" x14ac:dyDescent="0.35">
      <c r="A268" t="s">
        <v>931</v>
      </c>
      <c r="B268" t="s">
        <v>932</v>
      </c>
      <c r="C268">
        <v>200906</v>
      </c>
      <c r="D268" t="s">
        <v>29</v>
      </c>
      <c r="E268">
        <v>1</v>
      </c>
      <c r="F268">
        <v>0</v>
      </c>
      <c r="G268">
        <v>0</v>
      </c>
      <c r="H268">
        <v>999</v>
      </c>
    </row>
    <row r="269" spans="1:8" x14ac:dyDescent="0.35">
      <c r="A269" t="s">
        <v>933</v>
      </c>
      <c r="B269" t="s">
        <v>934</v>
      </c>
      <c r="C269">
        <v>201006</v>
      </c>
      <c r="D269" t="s">
        <v>29</v>
      </c>
      <c r="E269">
        <v>1</v>
      </c>
      <c r="F269">
        <v>0</v>
      </c>
      <c r="G269">
        <v>0</v>
      </c>
      <c r="H269">
        <v>999</v>
      </c>
    </row>
    <row r="270" spans="1:8" x14ac:dyDescent="0.35">
      <c r="A270" t="s">
        <v>935</v>
      </c>
      <c r="B270" t="s">
        <v>936</v>
      </c>
      <c r="C270">
        <v>200806</v>
      </c>
      <c r="D270" t="s">
        <v>30</v>
      </c>
      <c r="E270">
        <v>1</v>
      </c>
      <c r="F270">
        <v>0</v>
      </c>
      <c r="G270">
        <v>0</v>
      </c>
      <c r="H270">
        <v>999</v>
      </c>
    </row>
    <row r="271" spans="1:8" x14ac:dyDescent="0.35">
      <c r="A271" t="s">
        <v>937</v>
      </c>
      <c r="B271" t="s">
        <v>938</v>
      </c>
      <c r="C271">
        <v>200906</v>
      </c>
      <c r="D271" t="s">
        <v>30</v>
      </c>
      <c r="E271">
        <v>1</v>
      </c>
      <c r="F271">
        <v>0</v>
      </c>
      <c r="G271">
        <v>0</v>
      </c>
      <c r="H271">
        <v>999</v>
      </c>
    </row>
    <row r="272" spans="1:8" x14ac:dyDescent="0.35">
      <c r="A272" t="s">
        <v>939</v>
      </c>
      <c r="B272" t="s">
        <v>940</v>
      </c>
      <c r="C272">
        <v>201006</v>
      </c>
      <c r="D272" t="s">
        <v>30</v>
      </c>
      <c r="E272">
        <v>1</v>
      </c>
      <c r="F272">
        <v>0</v>
      </c>
      <c r="G272">
        <v>0</v>
      </c>
      <c r="H272">
        <v>999</v>
      </c>
    </row>
    <row r="273" spans="1:8" x14ac:dyDescent="0.35">
      <c r="A273" t="s">
        <v>941</v>
      </c>
      <c r="B273" t="s">
        <v>942</v>
      </c>
      <c r="C273">
        <v>200806</v>
      </c>
      <c r="D273" t="s">
        <v>3</v>
      </c>
      <c r="E273">
        <v>1</v>
      </c>
      <c r="F273">
        <v>0</v>
      </c>
      <c r="G273">
        <v>0</v>
      </c>
      <c r="H273">
        <v>999</v>
      </c>
    </row>
    <row r="274" spans="1:8" x14ac:dyDescent="0.35">
      <c r="A274" t="s">
        <v>943</v>
      </c>
      <c r="B274" t="s">
        <v>944</v>
      </c>
      <c r="C274">
        <v>200906</v>
      </c>
      <c r="D274" t="s">
        <v>3</v>
      </c>
      <c r="E274">
        <v>1</v>
      </c>
      <c r="F274">
        <v>0</v>
      </c>
      <c r="G274">
        <v>0</v>
      </c>
      <c r="H274">
        <v>999</v>
      </c>
    </row>
    <row r="275" spans="1:8" x14ac:dyDescent="0.35">
      <c r="A275" t="s">
        <v>945</v>
      </c>
      <c r="B275" t="s">
        <v>946</v>
      </c>
      <c r="C275">
        <v>201006</v>
      </c>
      <c r="D275" t="s">
        <v>3</v>
      </c>
      <c r="E275">
        <v>1</v>
      </c>
      <c r="F275">
        <v>0</v>
      </c>
      <c r="G275">
        <v>0</v>
      </c>
      <c r="H275">
        <v>999</v>
      </c>
    </row>
    <row r="276" spans="1:8" x14ac:dyDescent="0.35">
      <c r="A276" t="s">
        <v>947</v>
      </c>
      <c r="B276" t="s">
        <v>948</v>
      </c>
      <c r="C276">
        <v>200806</v>
      </c>
      <c r="D276" t="s">
        <v>208</v>
      </c>
      <c r="E276">
        <v>1</v>
      </c>
      <c r="F276">
        <v>0</v>
      </c>
      <c r="G276">
        <v>0</v>
      </c>
      <c r="H276">
        <v>999</v>
      </c>
    </row>
    <row r="277" spans="1:8" x14ac:dyDescent="0.35">
      <c r="A277" t="s">
        <v>949</v>
      </c>
      <c r="B277" t="s">
        <v>950</v>
      </c>
      <c r="C277">
        <v>200906</v>
      </c>
      <c r="D277" t="s">
        <v>208</v>
      </c>
      <c r="E277">
        <v>1</v>
      </c>
      <c r="F277">
        <v>0</v>
      </c>
      <c r="G277">
        <v>0</v>
      </c>
      <c r="H277">
        <v>999</v>
      </c>
    </row>
    <row r="278" spans="1:8" x14ac:dyDescent="0.35">
      <c r="A278" t="s">
        <v>951</v>
      </c>
      <c r="B278" t="s">
        <v>952</v>
      </c>
      <c r="C278">
        <v>201006</v>
      </c>
      <c r="D278" t="s">
        <v>208</v>
      </c>
      <c r="E278">
        <v>1</v>
      </c>
      <c r="F278">
        <v>0</v>
      </c>
      <c r="G278">
        <v>0</v>
      </c>
      <c r="H278">
        <v>999</v>
      </c>
    </row>
    <row r="279" spans="1:8" x14ac:dyDescent="0.35">
      <c r="A279" t="s">
        <v>953</v>
      </c>
      <c r="B279" t="s">
        <v>954</v>
      </c>
      <c r="C279">
        <v>200806</v>
      </c>
      <c r="D279" t="s">
        <v>31</v>
      </c>
      <c r="E279">
        <v>1</v>
      </c>
      <c r="F279">
        <v>0</v>
      </c>
      <c r="G279">
        <v>0</v>
      </c>
      <c r="H279">
        <v>999</v>
      </c>
    </row>
    <row r="280" spans="1:8" x14ac:dyDescent="0.35">
      <c r="A280" t="s">
        <v>955</v>
      </c>
      <c r="B280" t="s">
        <v>956</v>
      </c>
      <c r="C280">
        <v>200906</v>
      </c>
      <c r="D280" t="s">
        <v>31</v>
      </c>
      <c r="E280">
        <v>1</v>
      </c>
      <c r="F280">
        <v>0</v>
      </c>
      <c r="G280">
        <v>0</v>
      </c>
      <c r="H280">
        <v>999</v>
      </c>
    </row>
    <row r="281" spans="1:8" x14ac:dyDescent="0.35">
      <c r="A281" t="s">
        <v>957</v>
      </c>
      <c r="B281" t="s">
        <v>958</v>
      </c>
      <c r="C281">
        <v>201006</v>
      </c>
      <c r="D281" t="s">
        <v>31</v>
      </c>
      <c r="E281">
        <v>1</v>
      </c>
      <c r="F281">
        <v>0</v>
      </c>
      <c r="G281">
        <v>0</v>
      </c>
      <c r="H281">
        <v>999</v>
      </c>
    </row>
    <row r="282" spans="1:8" x14ac:dyDescent="0.35">
      <c r="A282" t="s">
        <v>959</v>
      </c>
      <c r="B282" t="s">
        <v>960</v>
      </c>
      <c r="C282">
        <v>200806</v>
      </c>
      <c r="D282" t="s">
        <v>35</v>
      </c>
      <c r="E282">
        <v>1</v>
      </c>
      <c r="F282">
        <v>0</v>
      </c>
      <c r="G282">
        <v>0</v>
      </c>
      <c r="H282">
        <v>999</v>
      </c>
    </row>
    <row r="283" spans="1:8" x14ac:dyDescent="0.35">
      <c r="A283" t="s">
        <v>961</v>
      </c>
      <c r="B283" t="s">
        <v>962</v>
      </c>
      <c r="C283">
        <v>200906</v>
      </c>
      <c r="D283" t="s">
        <v>35</v>
      </c>
      <c r="E283">
        <v>1</v>
      </c>
      <c r="F283">
        <v>0</v>
      </c>
      <c r="G283">
        <v>0</v>
      </c>
      <c r="H283">
        <v>999</v>
      </c>
    </row>
    <row r="284" spans="1:8" x14ac:dyDescent="0.35">
      <c r="A284" t="s">
        <v>963</v>
      </c>
      <c r="B284" t="s">
        <v>964</v>
      </c>
      <c r="C284">
        <v>201006</v>
      </c>
      <c r="D284" t="s">
        <v>35</v>
      </c>
      <c r="E284">
        <v>1</v>
      </c>
      <c r="F284">
        <v>0</v>
      </c>
      <c r="G284">
        <v>0</v>
      </c>
      <c r="H284">
        <v>999</v>
      </c>
    </row>
    <row r="285" spans="1:8" x14ac:dyDescent="0.35">
      <c r="A285" t="s">
        <v>965</v>
      </c>
      <c r="B285" t="s">
        <v>966</v>
      </c>
      <c r="C285">
        <v>200806</v>
      </c>
      <c r="D285" t="s">
        <v>34</v>
      </c>
      <c r="E285">
        <v>1</v>
      </c>
      <c r="F285">
        <v>0</v>
      </c>
      <c r="G285">
        <v>0</v>
      </c>
      <c r="H285">
        <v>999</v>
      </c>
    </row>
    <row r="286" spans="1:8" x14ac:dyDescent="0.35">
      <c r="A286" t="s">
        <v>967</v>
      </c>
      <c r="B286" t="s">
        <v>968</v>
      </c>
      <c r="C286">
        <v>200906</v>
      </c>
      <c r="D286" t="s">
        <v>34</v>
      </c>
      <c r="E286">
        <v>1</v>
      </c>
      <c r="F286">
        <v>0</v>
      </c>
      <c r="G286">
        <v>0</v>
      </c>
      <c r="H286">
        <v>999</v>
      </c>
    </row>
    <row r="287" spans="1:8" x14ac:dyDescent="0.35">
      <c r="A287" t="s">
        <v>969</v>
      </c>
      <c r="B287" t="s">
        <v>970</v>
      </c>
      <c r="C287">
        <v>201006</v>
      </c>
      <c r="D287" t="s">
        <v>34</v>
      </c>
      <c r="E287">
        <v>1</v>
      </c>
      <c r="F287">
        <v>0</v>
      </c>
      <c r="G287">
        <v>0</v>
      </c>
      <c r="H287">
        <v>999</v>
      </c>
    </row>
    <row r="288" spans="1:8" x14ac:dyDescent="0.35">
      <c r="A288" t="s">
        <v>971</v>
      </c>
      <c r="B288" t="s">
        <v>972</v>
      </c>
      <c r="C288">
        <v>200806</v>
      </c>
      <c r="D288" t="s">
        <v>39</v>
      </c>
      <c r="E288">
        <v>1</v>
      </c>
      <c r="F288">
        <v>0</v>
      </c>
      <c r="G288">
        <v>0</v>
      </c>
      <c r="H288">
        <v>999</v>
      </c>
    </row>
    <row r="289" spans="1:8" x14ac:dyDescent="0.35">
      <c r="A289" t="s">
        <v>973</v>
      </c>
      <c r="B289" t="s">
        <v>974</v>
      </c>
      <c r="C289">
        <v>200906</v>
      </c>
      <c r="D289" t="s">
        <v>39</v>
      </c>
      <c r="E289">
        <v>1</v>
      </c>
      <c r="F289">
        <v>0</v>
      </c>
      <c r="G289">
        <v>0</v>
      </c>
      <c r="H289">
        <v>999</v>
      </c>
    </row>
    <row r="290" spans="1:8" x14ac:dyDescent="0.35">
      <c r="A290" t="s">
        <v>975</v>
      </c>
      <c r="B290" t="s">
        <v>976</v>
      </c>
      <c r="C290">
        <v>201006</v>
      </c>
      <c r="D290" t="s">
        <v>39</v>
      </c>
      <c r="E290">
        <v>1</v>
      </c>
      <c r="F290">
        <v>0</v>
      </c>
      <c r="G290">
        <v>0</v>
      </c>
      <c r="H290">
        <v>999</v>
      </c>
    </row>
    <row r="291" spans="1:8" x14ac:dyDescent="0.35">
      <c r="A291" t="s">
        <v>977</v>
      </c>
      <c r="B291" t="s">
        <v>978</v>
      </c>
      <c r="C291">
        <v>200806</v>
      </c>
      <c r="D291" t="s">
        <v>38</v>
      </c>
      <c r="E291">
        <v>1</v>
      </c>
      <c r="F291">
        <v>0</v>
      </c>
      <c r="G291">
        <v>0</v>
      </c>
      <c r="H291">
        <v>999</v>
      </c>
    </row>
    <row r="292" spans="1:8" x14ac:dyDescent="0.35">
      <c r="A292" t="s">
        <v>979</v>
      </c>
      <c r="B292" t="s">
        <v>980</v>
      </c>
      <c r="C292">
        <v>200906</v>
      </c>
      <c r="D292" t="s">
        <v>38</v>
      </c>
      <c r="E292">
        <v>1</v>
      </c>
      <c r="F292">
        <v>0</v>
      </c>
      <c r="G292">
        <v>0</v>
      </c>
      <c r="H292">
        <v>999</v>
      </c>
    </row>
    <row r="293" spans="1:8" x14ac:dyDescent="0.35">
      <c r="A293" t="s">
        <v>981</v>
      </c>
      <c r="B293" t="s">
        <v>982</v>
      </c>
      <c r="C293">
        <v>201006</v>
      </c>
      <c r="D293" t="s">
        <v>38</v>
      </c>
      <c r="E293">
        <v>1</v>
      </c>
      <c r="F293">
        <v>0</v>
      </c>
      <c r="G293">
        <v>0</v>
      </c>
      <c r="H293">
        <v>999</v>
      </c>
    </row>
    <row r="294" spans="1:8" x14ac:dyDescent="0.35">
      <c r="A294" t="s">
        <v>983</v>
      </c>
      <c r="B294" t="s">
        <v>984</v>
      </c>
      <c r="C294">
        <v>200806</v>
      </c>
      <c r="D294" t="s">
        <v>37</v>
      </c>
      <c r="E294">
        <v>1</v>
      </c>
      <c r="F294">
        <v>0</v>
      </c>
      <c r="G294">
        <v>0</v>
      </c>
      <c r="H294">
        <v>999</v>
      </c>
    </row>
    <row r="295" spans="1:8" x14ac:dyDescent="0.35">
      <c r="A295" t="s">
        <v>985</v>
      </c>
      <c r="B295" t="s">
        <v>986</v>
      </c>
      <c r="C295">
        <v>200906</v>
      </c>
      <c r="D295" t="s">
        <v>37</v>
      </c>
      <c r="E295">
        <v>1</v>
      </c>
      <c r="F295">
        <v>0</v>
      </c>
      <c r="G295">
        <v>0</v>
      </c>
      <c r="H295">
        <v>999</v>
      </c>
    </row>
    <row r="296" spans="1:8" x14ac:dyDescent="0.35">
      <c r="A296" t="s">
        <v>987</v>
      </c>
      <c r="B296" t="s">
        <v>988</v>
      </c>
      <c r="C296">
        <v>201006</v>
      </c>
      <c r="D296" t="s">
        <v>37</v>
      </c>
      <c r="E296">
        <v>1</v>
      </c>
      <c r="F296">
        <v>0</v>
      </c>
      <c r="G296">
        <v>0</v>
      </c>
      <c r="H296">
        <v>999</v>
      </c>
    </row>
    <row r="297" spans="1:8" x14ac:dyDescent="0.35">
      <c r="A297" t="s">
        <v>989</v>
      </c>
      <c r="B297" t="s">
        <v>990</v>
      </c>
      <c r="C297">
        <v>200806</v>
      </c>
      <c r="D297" t="s">
        <v>36</v>
      </c>
      <c r="E297">
        <v>1</v>
      </c>
      <c r="F297">
        <v>0</v>
      </c>
      <c r="G297">
        <v>0</v>
      </c>
      <c r="H297">
        <v>999</v>
      </c>
    </row>
    <row r="298" spans="1:8" x14ac:dyDescent="0.35">
      <c r="A298" t="s">
        <v>991</v>
      </c>
      <c r="B298" t="s">
        <v>992</v>
      </c>
      <c r="C298">
        <v>200906</v>
      </c>
      <c r="D298" t="s">
        <v>36</v>
      </c>
      <c r="E298">
        <v>1</v>
      </c>
      <c r="F298">
        <v>0</v>
      </c>
      <c r="G298">
        <v>0</v>
      </c>
      <c r="H298">
        <v>999</v>
      </c>
    </row>
    <row r="299" spans="1:8" x14ac:dyDescent="0.35">
      <c r="A299" t="s">
        <v>993</v>
      </c>
      <c r="B299" t="s">
        <v>994</v>
      </c>
      <c r="C299">
        <v>201006</v>
      </c>
      <c r="D299" t="s">
        <v>36</v>
      </c>
      <c r="E299">
        <v>1</v>
      </c>
      <c r="F299">
        <v>0</v>
      </c>
      <c r="G299">
        <v>0</v>
      </c>
      <c r="H299">
        <v>999</v>
      </c>
    </row>
    <row r="300" spans="1:8" x14ac:dyDescent="0.35">
      <c r="A300" t="s">
        <v>995</v>
      </c>
      <c r="B300" t="s">
        <v>996</v>
      </c>
      <c r="C300">
        <v>200806</v>
      </c>
      <c r="D300" t="s">
        <v>40</v>
      </c>
      <c r="E300">
        <v>1</v>
      </c>
      <c r="F300">
        <v>0</v>
      </c>
      <c r="G300">
        <v>0</v>
      </c>
      <c r="H300">
        <v>999</v>
      </c>
    </row>
    <row r="301" spans="1:8" x14ac:dyDescent="0.35">
      <c r="A301" t="s">
        <v>997</v>
      </c>
      <c r="B301" t="s">
        <v>998</v>
      </c>
      <c r="C301">
        <v>200906</v>
      </c>
      <c r="D301" t="s">
        <v>40</v>
      </c>
      <c r="E301">
        <v>1</v>
      </c>
      <c r="F301">
        <v>0</v>
      </c>
      <c r="G301">
        <v>0</v>
      </c>
      <c r="H301">
        <v>999</v>
      </c>
    </row>
    <row r="302" spans="1:8" x14ac:dyDescent="0.35">
      <c r="A302" t="s">
        <v>999</v>
      </c>
      <c r="B302" t="s">
        <v>1000</v>
      </c>
      <c r="C302">
        <v>201006</v>
      </c>
      <c r="D302" t="s">
        <v>40</v>
      </c>
      <c r="E302">
        <v>1</v>
      </c>
      <c r="F302">
        <v>0</v>
      </c>
      <c r="G302">
        <v>0</v>
      </c>
      <c r="H302">
        <v>999</v>
      </c>
    </row>
    <row r="303" spans="1:8" x14ac:dyDescent="0.35">
      <c r="A303" t="s">
        <v>1001</v>
      </c>
      <c r="B303" t="s">
        <v>1002</v>
      </c>
      <c r="C303">
        <v>200806</v>
      </c>
      <c r="D303" t="s">
        <v>283</v>
      </c>
      <c r="E303">
        <v>1</v>
      </c>
      <c r="F303">
        <v>0</v>
      </c>
      <c r="G303">
        <v>0</v>
      </c>
      <c r="H303">
        <v>999</v>
      </c>
    </row>
    <row r="304" spans="1:8" x14ac:dyDescent="0.35">
      <c r="A304" t="s">
        <v>1003</v>
      </c>
      <c r="B304" t="s">
        <v>1004</v>
      </c>
      <c r="C304">
        <v>200906</v>
      </c>
      <c r="D304" t="s">
        <v>283</v>
      </c>
      <c r="E304">
        <v>1</v>
      </c>
      <c r="F304">
        <v>0</v>
      </c>
      <c r="G304">
        <v>0</v>
      </c>
      <c r="H304">
        <v>999</v>
      </c>
    </row>
    <row r="305" spans="1:8" x14ac:dyDescent="0.35">
      <c r="A305" t="s">
        <v>1005</v>
      </c>
      <c r="B305" t="s">
        <v>1006</v>
      </c>
      <c r="C305">
        <v>201006</v>
      </c>
      <c r="D305" t="s">
        <v>283</v>
      </c>
      <c r="E305">
        <v>1</v>
      </c>
      <c r="F305">
        <v>0</v>
      </c>
      <c r="G305">
        <v>0</v>
      </c>
      <c r="H305">
        <v>999</v>
      </c>
    </row>
    <row r="306" spans="1:8" x14ac:dyDescent="0.35">
      <c r="A306" t="s">
        <v>1007</v>
      </c>
      <c r="B306" t="s">
        <v>1008</v>
      </c>
      <c r="C306">
        <v>201601</v>
      </c>
      <c r="D306" t="s">
        <v>283</v>
      </c>
      <c r="E306">
        <v>1</v>
      </c>
      <c r="F306">
        <v>0</v>
      </c>
      <c r="G306">
        <v>0</v>
      </c>
      <c r="H306">
        <v>999</v>
      </c>
    </row>
    <row r="307" spans="1:8" x14ac:dyDescent="0.35">
      <c r="A307" t="s">
        <v>1009</v>
      </c>
      <c r="B307" t="s">
        <v>1010</v>
      </c>
      <c r="C307">
        <v>200801</v>
      </c>
      <c r="D307" t="s">
        <v>3</v>
      </c>
      <c r="E307">
        <v>1</v>
      </c>
      <c r="F307">
        <v>515</v>
      </c>
      <c r="G307">
        <v>0.77700000000000002</v>
      </c>
      <c r="H307">
        <v>660</v>
      </c>
    </row>
    <row r="308" spans="1:8" x14ac:dyDescent="0.35">
      <c r="A308" t="s">
        <v>1011</v>
      </c>
      <c r="B308" t="s">
        <v>1012</v>
      </c>
      <c r="C308">
        <v>200801</v>
      </c>
      <c r="D308" t="s">
        <v>37</v>
      </c>
      <c r="E308">
        <v>1</v>
      </c>
      <c r="F308">
        <v>455</v>
      </c>
      <c r="G308">
        <v>0.61499999999999999</v>
      </c>
      <c r="H308">
        <v>660</v>
      </c>
    </row>
    <row r="309" spans="1:8" x14ac:dyDescent="0.35">
      <c r="A309" t="s">
        <v>1013</v>
      </c>
      <c r="B309" t="s">
        <v>1014</v>
      </c>
      <c r="C309">
        <v>200801</v>
      </c>
      <c r="D309" t="s">
        <v>38</v>
      </c>
      <c r="E309">
        <v>1</v>
      </c>
      <c r="F309">
        <v>520</v>
      </c>
      <c r="G309">
        <v>0.65300000000000002</v>
      </c>
      <c r="H309">
        <v>660</v>
      </c>
    </row>
    <row r="310" spans="1:8" x14ac:dyDescent="0.35">
      <c r="A310" t="s">
        <v>1015</v>
      </c>
      <c r="B310" t="s">
        <v>1016</v>
      </c>
      <c r="C310">
        <v>200801</v>
      </c>
      <c r="D310" t="s">
        <v>39</v>
      </c>
      <c r="E310">
        <v>1</v>
      </c>
      <c r="F310">
        <v>260</v>
      </c>
      <c r="G310">
        <v>0.76200000000000001</v>
      </c>
      <c r="H310">
        <v>660</v>
      </c>
    </row>
    <row r="311" spans="1:8" x14ac:dyDescent="0.35">
      <c r="A311" t="s">
        <v>1017</v>
      </c>
      <c r="B311" t="s">
        <v>1018</v>
      </c>
      <c r="C311">
        <v>200801</v>
      </c>
      <c r="D311" t="s">
        <v>40</v>
      </c>
      <c r="E311">
        <v>1</v>
      </c>
      <c r="F311">
        <v>210</v>
      </c>
      <c r="G311">
        <v>0.78800000000000003</v>
      </c>
      <c r="H311">
        <v>660</v>
      </c>
    </row>
    <row r="312" spans="1:8" x14ac:dyDescent="0.35">
      <c r="A312" t="s">
        <v>1019</v>
      </c>
      <c r="B312" t="s">
        <v>1020</v>
      </c>
      <c r="C312">
        <v>200801</v>
      </c>
      <c r="D312" t="s">
        <v>29</v>
      </c>
      <c r="E312">
        <v>1</v>
      </c>
      <c r="F312">
        <v>535</v>
      </c>
      <c r="G312">
        <v>0.78600000000000003</v>
      </c>
      <c r="H312">
        <v>660</v>
      </c>
    </row>
    <row r="313" spans="1:8" x14ac:dyDescent="0.35">
      <c r="A313" t="s">
        <v>1021</v>
      </c>
      <c r="B313" t="s">
        <v>1022</v>
      </c>
      <c r="C313">
        <v>200801</v>
      </c>
      <c r="D313" t="s">
        <v>30</v>
      </c>
      <c r="E313">
        <v>1</v>
      </c>
      <c r="F313">
        <v>510</v>
      </c>
      <c r="G313">
        <v>0.77900000000000003</v>
      </c>
      <c r="H313">
        <v>660</v>
      </c>
    </row>
    <row r="314" spans="1:8" x14ac:dyDescent="0.35">
      <c r="A314" t="s">
        <v>1023</v>
      </c>
      <c r="B314" t="s">
        <v>1024</v>
      </c>
      <c r="C314">
        <v>200801</v>
      </c>
      <c r="D314" t="s">
        <v>31</v>
      </c>
      <c r="E314">
        <v>1</v>
      </c>
      <c r="F314">
        <v>590</v>
      </c>
      <c r="G314">
        <v>0.77800000000000002</v>
      </c>
      <c r="H314">
        <v>660</v>
      </c>
    </row>
    <row r="315" spans="1:8" x14ac:dyDescent="0.35">
      <c r="A315" t="s">
        <v>1025</v>
      </c>
      <c r="B315" t="s">
        <v>1026</v>
      </c>
      <c r="C315">
        <v>200801</v>
      </c>
      <c r="D315" t="s">
        <v>32</v>
      </c>
      <c r="E315">
        <v>1</v>
      </c>
      <c r="F315">
        <v>565</v>
      </c>
      <c r="G315">
        <v>0.80700000000000005</v>
      </c>
      <c r="H315">
        <v>660</v>
      </c>
    </row>
    <row r="316" spans="1:8" x14ac:dyDescent="0.35">
      <c r="A316" t="s">
        <v>1027</v>
      </c>
      <c r="B316" t="s">
        <v>1028</v>
      </c>
      <c r="C316">
        <v>200801</v>
      </c>
      <c r="D316" t="s">
        <v>33</v>
      </c>
      <c r="E316">
        <v>1</v>
      </c>
      <c r="F316">
        <v>600</v>
      </c>
      <c r="G316">
        <v>0.77400000000000002</v>
      </c>
      <c r="H316">
        <v>660</v>
      </c>
    </row>
    <row r="317" spans="1:8" x14ac:dyDescent="0.35">
      <c r="A317" t="s">
        <v>1029</v>
      </c>
      <c r="B317" t="s">
        <v>1030</v>
      </c>
      <c r="C317">
        <v>200801</v>
      </c>
      <c r="D317" t="s">
        <v>34</v>
      </c>
      <c r="E317">
        <v>1</v>
      </c>
      <c r="F317">
        <v>470</v>
      </c>
      <c r="G317">
        <v>0.65100000000000002</v>
      </c>
      <c r="H317">
        <v>660</v>
      </c>
    </row>
    <row r="318" spans="1:8" x14ac:dyDescent="0.35">
      <c r="A318" t="s">
        <v>1031</v>
      </c>
      <c r="B318" t="s">
        <v>1032</v>
      </c>
      <c r="C318">
        <v>200801</v>
      </c>
      <c r="D318" t="s">
        <v>35</v>
      </c>
      <c r="E318">
        <v>1</v>
      </c>
      <c r="F318">
        <v>480</v>
      </c>
      <c r="G318">
        <v>0.68300000000000005</v>
      </c>
      <c r="H318">
        <v>660</v>
      </c>
    </row>
    <row r="319" spans="1:8" x14ac:dyDescent="0.35">
      <c r="A319" t="s">
        <v>1033</v>
      </c>
      <c r="B319" t="s">
        <v>1034</v>
      </c>
      <c r="C319">
        <v>200801</v>
      </c>
      <c r="D319" t="s">
        <v>36</v>
      </c>
      <c r="E319">
        <v>1</v>
      </c>
      <c r="F319">
        <v>530</v>
      </c>
      <c r="G319">
        <v>0.69899999999999995</v>
      </c>
      <c r="H319">
        <v>660</v>
      </c>
    </row>
    <row r="320" spans="1:8" x14ac:dyDescent="0.35">
      <c r="A320" t="s">
        <v>1035</v>
      </c>
      <c r="B320" t="s">
        <v>1036</v>
      </c>
      <c r="C320">
        <v>200801</v>
      </c>
      <c r="D320" t="s">
        <v>208</v>
      </c>
      <c r="E320">
        <v>1</v>
      </c>
      <c r="F320">
        <v>345</v>
      </c>
      <c r="G320">
        <v>0.68400000000000005</v>
      </c>
      <c r="H320">
        <v>660</v>
      </c>
    </row>
    <row r="321" spans="1:8" x14ac:dyDescent="0.35">
      <c r="A321" t="s">
        <v>1037</v>
      </c>
      <c r="B321" t="s">
        <v>1038</v>
      </c>
      <c r="C321">
        <v>200801</v>
      </c>
      <c r="D321" t="s">
        <v>5</v>
      </c>
      <c r="E321">
        <v>1</v>
      </c>
      <c r="F321">
        <v>520</v>
      </c>
      <c r="G321">
        <v>0.78</v>
      </c>
      <c r="H321">
        <v>660</v>
      </c>
    </row>
    <row r="322" spans="1:8" x14ac:dyDescent="0.35">
      <c r="A322" t="s">
        <v>1039</v>
      </c>
      <c r="B322" t="s">
        <v>1039</v>
      </c>
      <c r="C322">
        <v>200801</v>
      </c>
      <c r="D322" t="s">
        <v>3</v>
      </c>
      <c r="E322">
        <v>1</v>
      </c>
      <c r="F322">
        <v>1060</v>
      </c>
      <c r="G322">
        <v>0.91700000000000004</v>
      </c>
      <c r="H322">
        <v>661</v>
      </c>
    </row>
    <row r="323" spans="1:8" x14ac:dyDescent="0.35">
      <c r="A323" t="s">
        <v>1040</v>
      </c>
      <c r="B323" t="s">
        <v>1040</v>
      </c>
      <c r="C323">
        <v>200801</v>
      </c>
      <c r="D323" t="s">
        <v>37</v>
      </c>
      <c r="E323">
        <v>1</v>
      </c>
      <c r="F323">
        <v>1135</v>
      </c>
      <c r="G323">
        <v>0.82199999999999995</v>
      </c>
      <c r="H323">
        <v>661</v>
      </c>
    </row>
    <row r="324" spans="1:8" x14ac:dyDescent="0.35">
      <c r="A324" t="s">
        <v>1041</v>
      </c>
      <c r="B324" t="s">
        <v>1041</v>
      </c>
      <c r="C324">
        <v>200801</v>
      </c>
      <c r="D324" t="s">
        <v>38</v>
      </c>
      <c r="E324">
        <v>1</v>
      </c>
      <c r="F324">
        <v>1145</v>
      </c>
      <c r="G324">
        <v>0.77400000000000002</v>
      </c>
      <c r="H324">
        <v>661</v>
      </c>
    </row>
    <row r="325" spans="1:8" x14ac:dyDescent="0.35">
      <c r="A325" t="s">
        <v>1042</v>
      </c>
      <c r="B325" t="s">
        <v>1042</v>
      </c>
      <c r="C325">
        <v>200801</v>
      </c>
      <c r="D325" t="s">
        <v>39</v>
      </c>
      <c r="E325">
        <v>1</v>
      </c>
      <c r="F325">
        <v>285</v>
      </c>
      <c r="G325">
        <v>0.73899999999999999</v>
      </c>
      <c r="H325">
        <v>661</v>
      </c>
    </row>
    <row r="326" spans="1:8" x14ac:dyDescent="0.35">
      <c r="A326" t="s">
        <v>1043</v>
      </c>
      <c r="B326" t="s">
        <v>1043</v>
      </c>
      <c r="C326">
        <v>200801</v>
      </c>
      <c r="D326" t="s">
        <v>40</v>
      </c>
      <c r="E326">
        <v>1</v>
      </c>
      <c r="F326">
        <v>245</v>
      </c>
      <c r="G326">
        <v>0.71699999999999997</v>
      </c>
      <c r="H326">
        <v>661</v>
      </c>
    </row>
    <row r="327" spans="1:8" x14ac:dyDescent="0.35">
      <c r="A327" t="s">
        <v>1044</v>
      </c>
      <c r="B327" t="s">
        <v>1044</v>
      </c>
      <c r="C327">
        <v>200801</v>
      </c>
      <c r="D327" t="s">
        <v>29</v>
      </c>
      <c r="E327">
        <v>1</v>
      </c>
      <c r="F327">
        <v>1140</v>
      </c>
      <c r="G327">
        <v>0.92800000000000005</v>
      </c>
      <c r="H327">
        <v>661</v>
      </c>
    </row>
    <row r="328" spans="1:8" x14ac:dyDescent="0.35">
      <c r="A328" t="s">
        <v>1045</v>
      </c>
      <c r="B328" t="s">
        <v>1045</v>
      </c>
      <c r="C328">
        <v>200801</v>
      </c>
      <c r="D328" t="s">
        <v>30</v>
      </c>
      <c r="E328">
        <v>1</v>
      </c>
      <c r="F328">
        <v>1230</v>
      </c>
      <c r="G328">
        <v>0.96099999999999997</v>
      </c>
      <c r="H328">
        <v>661</v>
      </c>
    </row>
    <row r="329" spans="1:8" x14ac:dyDescent="0.35">
      <c r="A329" t="s">
        <v>1046</v>
      </c>
      <c r="B329" t="s">
        <v>1046</v>
      </c>
      <c r="C329">
        <v>200801</v>
      </c>
      <c r="D329" t="s">
        <v>31</v>
      </c>
      <c r="E329">
        <v>1</v>
      </c>
      <c r="F329">
        <v>1215</v>
      </c>
      <c r="G329">
        <v>0.95399999999999996</v>
      </c>
      <c r="H329">
        <v>661</v>
      </c>
    </row>
    <row r="330" spans="1:8" x14ac:dyDescent="0.35">
      <c r="A330" t="s">
        <v>1047</v>
      </c>
      <c r="B330" t="s">
        <v>1047</v>
      </c>
      <c r="C330">
        <v>200801</v>
      </c>
      <c r="D330" t="s">
        <v>32</v>
      </c>
      <c r="E330">
        <v>1</v>
      </c>
      <c r="F330">
        <v>1245</v>
      </c>
      <c r="G330">
        <v>0.94</v>
      </c>
      <c r="H330">
        <v>661</v>
      </c>
    </row>
    <row r="331" spans="1:8" x14ac:dyDescent="0.35">
      <c r="A331" t="s">
        <v>1048</v>
      </c>
      <c r="B331" t="s">
        <v>1048</v>
      </c>
      <c r="C331">
        <v>200801</v>
      </c>
      <c r="D331" t="s">
        <v>33</v>
      </c>
      <c r="E331">
        <v>1</v>
      </c>
      <c r="F331">
        <v>1300</v>
      </c>
      <c r="G331">
        <v>0.94299999999999995</v>
      </c>
      <c r="H331">
        <v>661</v>
      </c>
    </row>
    <row r="332" spans="1:8" x14ac:dyDescent="0.35">
      <c r="A332" t="s">
        <v>1049</v>
      </c>
      <c r="B332" t="s">
        <v>1049</v>
      </c>
      <c r="C332">
        <v>200801</v>
      </c>
      <c r="D332" t="s">
        <v>34</v>
      </c>
      <c r="E332">
        <v>1</v>
      </c>
      <c r="F332">
        <v>1020</v>
      </c>
      <c r="G332">
        <v>0.78</v>
      </c>
      <c r="H332">
        <v>661</v>
      </c>
    </row>
    <row r="333" spans="1:8" x14ac:dyDescent="0.35">
      <c r="A333" t="s">
        <v>1050</v>
      </c>
      <c r="B333" t="s">
        <v>1050</v>
      </c>
      <c r="C333">
        <v>200801</v>
      </c>
      <c r="D333" t="s">
        <v>35</v>
      </c>
      <c r="E333">
        <v>1</v>
      </c>
      <c r="F333">
        <v>1145</v>
      </c>
      <c r="G333">
        <v>0.80600000000000005</v>
      </c>
      <c r="H333">
        <v>661</v>
      </c>
    </row>
    <row r="334" spans="1:8" x14ac:dyDescent="0.35">
      <c r="A334" t="s">
        <v>1051</v>
      </c>
      <c r="B334" t="s">
        <v>1051</v>
      </c>
      <c r="C334">
        <v>200801</v>
      </c>
      <c r="D334" t="s">
        <v>36</v>
      </c>
      <c r="E334">
        <v>1</v>
      </c>
      <c r="F334">
        <v>1145</v>
      </c>
      <c r="G334">
        <v>0.79500000000000004</v>
      </c>
      <c r="H334">
        <v>661</v>
      </c>
    </row>
    <row r="335" spans="1:8" x14ac:dyDescent="0.35">
      <c r="A335" t="s">
        <v>1052</v>
      </c>
      <c r="B335" t="s">
        <v>1052</v>
      </c>
      <c r="C335">
        <v>200801</v>
      </c>
      <c r="D335" t="s">
        <v>208</v>
      </c>
      <c r="E335">
        <v>1</v>
      </c>
      <c r="F335">
        <v>960</v>
      </c>
      <c r="G335">
        <v>0.91900000000000004</v>
      </c>
      <c r="H335">
        <v>661</v>
      </c>
    </row>
    <row r="336" spans="1:8" x14ac:dyDescent="0.35">
      <c r="A336" t="s">
        <v>1053</v>
      </c>
      <c r="B336" t="s">
        <v>1053</v>
      </c>
      <c r="C336">
        <v>200801</v>
      </c>
      <c r="D336" t="s">
        <v>5</v>
      </c>
      <c r="E336">
        <v>1</v>
      </c>
      <c r="F336">
        <v>1110</v>
      </c>
      <c r="G336">
        <v>0.93</v>
      </c>
      <c r="H336">
        <v>661</v>
      </c>
    </row>
    <row r="337" spans="1:8" x14ac:dyDescent="0.35">
      <c r="A337" t="s">
        <v>1054</v>
      </c>
      <c r="B337" t="s">
        <v>1054</v>
      </c>
      <c r="C337">
        <v>200801</v>
      </c>
      <c r="D337" t="s">
        <v>3</v>
      </c>
      <c r="E337">
        <v>1</v>
      </c>
      <c r="F337">
        <v>230</v>
      </c>
      <c r="G337">
        <v>0.22900000000000001</v>
      </c>
      <c r="H337">
        <v>662</v>
      </c>
    </row>
    <row r="338" spans="1:8" x14ac:dyDescent="0.35">
      <c r="A338" t="s">
        <v>1055</v>
      </c>
      <c r="B338" t="s">
        <v>1055</v>
      </c>
      <c r="C338">
        <v>200801</v>
      </c>
      <c r="D338" t="s">
        <v>37</v>
      </c>
      <c r="E338">
        <v>1</v>
      </c>
      <c r="F338">
        <v>135</v>
      </c>
      <c r="G338">
        <v>0.106</v>
      </c>
      <c r="H338">
        <v>662</v>
      </c>
    </row>
    <row r="339" spans="1:8" x14ac:dyDescent="0.35">
      <c r="A339" t="s">
        <v>1056</v>
      </c>
      <c r="B339" t="s">
        <v>1056</v>
      </c>
      <c r="C339">
        <v>200801</v>
      </c>
      <c r="D339" t="s">
        <v>38</v>
      </c>
      <c r="E339">
        <v>1</v>
      </c>
      <c r="F339">
        <v>175</v>
      </c>
      <c r="G339">
        <v>0.13600000000000001</v>
      </c>
      <c r="H339">
        <v>662</v>
      </c>
    </row>
    <row r="340" spans="1:8" x14ac:dyDescent="0.35">
      <c r="A340" t="s">
        <v>1057</v>
      </c>
      <c r="B340" t="s">
        <v>1057</v>
      </c>
      <c r="C340">
        <v>200801</v>
      </c>
      <c r="D340" t="s">
        <v>39</v>
      </c>
      <c r="E340">
        <v>1</v>
      </c>
      <c r="F340">
        <v>95</v>
      </c>
      <c r="G340">
        <v>0.13500000000000001</v>
      </c>
      <c r="H340">
        <v>662</v>
      </c>
    </row>
    <row r="341" spans="1:8" x14ac:dyDescent="0.35">
      <c r="A341" t="s">
        <v>1058</v>
      </c>
      <c r="B341" t="s">
        <v>1058</v>
      </c>
      <c r="C341">
        <v>200801</v>
      </c>
      <c r="D341" t="s">
        <v>40</v>
      </c>
      <c r="E341">
        <v>1</v>
      </c>
      <c r="F341">
        <v>85</v>
      </c>
      <c r="G341">
        <v>0.17899999999999999</v>
      </c>
      <c r="H341">
        <v>662</v>
      </c>
    </row>
    <row r="342" spans="1:8" x14ac:dyDescent="0.35">
      <c r="A342" t="s">
        <v>1059</v>
      </c>
      <c r="B342" t="s">
        <v>1059</v>
      </c>
      <c r="C342">
        <v>200801</v>
      </c>
      <c r="D342" t="s">
        <v>29</v>
      </c>
      <c r="E342">
        <v>1</v>
      </c>
      <c r="F342">
        <v>255</v>
      </c>
      <c r="G342">
        <v>0.23300000000000001</v>
      </c>
      <c r="H342">
        <v>662</v>
      </c>
    </row>
    <row r="343" spans="1:8" x14ac:dyDescent="0.35">
      <c r="A343" t="s">
        <v>1060</v>
      </c>
      <c r="B343" t="s">
        <v>1060</v>
      </c>
      <c r="C343">
        <v>200801</v>
      </c>
      <c r="D343" t="s">
        <v>30</v>
      </c>
      <c r="E343">
        <v>1</v>
      </c>
      <c r="F343">
        <v>245</v>
      </c>
      <c r="G343">
        <v>0.217</v>
      </c>
      <c r="H343">
        <v>662</v>
      </c>
    </row>
    <row r="344" spans="1:8" x14ac:dyDescent="0.35">
      <c r="A344" t="s">
        <v>1061</v>
      </c>
      <c r="B344" t="s">
        <v>1061</v>
      </c>
      <c r="C344">
        <v>200801</v>
      </c>
      <c r="D344" t="s">
        <v>31</v>
      </c>
      <c r="E344">
        <v>1</v>
      </c>
      <c r="F344">
        <v>265</v>
      </c>
      <c r="G344">
        <v>0.23300000000000001</v>
      </c>
      <c r="H344">
        <v>662</v>
      </c>
    </row>
    <row r="345" spans="1:8" x14ac:dyDescent="0.35">
      <c r="A345" t="s">
        <v>1062</v>
      </c>
      <c r="B345" t="s">
        <v>1062</v>
      </c>
      <c r="C345">
        <v>200801</v>
      </c>
      <c r="D345" t="s">
        <v>32</v>
      </c>
      <c r="E345">
        <v>1</v>
      </c>
      <c r="F345">
        <v>290</v>
      </c>
      <c r="G345">
        <v>0.24099999999999999</v>
      </c>
      <c r="H345">
        <v>662</v>
      </c>
    </row>
    <row r="346" spans="1:8" x14ac:dyDescent="0.35">
      <c r="A346" t="s">
        <v>1063</v>
      </c>
      <c r="B346" t="s">
        <v>1063</v>
      </c>
      <c r="C346">
        <v>200801</v>
      </c>
      <c r="D346" t="s">
        <v>33</v>
      </c>
      <c r="E346">
        <v>1</v>
      </c>
      <c r="F346">
        <v>275</v>
      </c>
      <c r="G346">
        <v>0.217</v>
      </c>
      <c r="H346">
        <v>662</v>
      </c>
    </row>
    <row r="347" spans="1:8" x14ac:dyDescent="0.35">
      <c r="A347" t="s">
        <v>1064</v>
      </c>
      <c r="B347" t="s">
        <v>1064</v>
      </c>
      <c r="C347">
        <v>200801</v>
      </c>
      <c r="D347" t="s">
        <v>34</v>
      </c>
      <c r="E347">
        <v>1</v>
      </c>
      <c r="F347">
        <v>200</v>
      </c>
      <c r="G347">
        <v>0.17</v>
      </c>
      <c r="H347">
        <v>662</v>
      </c>
    </row>
    <row r="348" spans="1:8" x14ac:dyDescent="0.35">
      <c r="A348" t="s">
        <v>1065</v>
      </c>
      <c r="B348" t="s">
        <v>1065</v>
      </c>
      <c r="C348">
        <v>200801</v>
      </c>
      <c r="D348" t="s">
        <v>35</v>
      </c>
      <c r="E348">
        <v>1</v>
      </c>
      <c r="F348">
        <v>195</v>
      </c>
      <c r="G348">
        <v>0.157</v>
      </c>
      <c r="H348">
        <v>662</v>
      </c>
    </row>
    <row r="349" spans="1:8" x14ac:dyDescent="0.35">
      <c r="A349" t="s">
        <v>1066</v>
      </c>
      <c r="B349" t="s">
        <v>1066</v>
      </c>
      <c r="C349">
        <v>200801</v>
      </c>
      <c r="D349" t="s">
        <v>36</v>
      </c>
      <c r="E349">
        <v>1</v>
      </c>
      <c r="F349">
        <v>190</v>
      </c>
      <c r="G349">
        <v>0.14399999999999999</v>
      </c>
      <c r="H349">
        <v>662</v>
      </c>
    </row>
    <row r="350" spans="1:8" x14ac:dyDescent="0.35">
      <c r="A350" t="s">
        <v>1067</v>
      </c>
      <c r="B350" t="s">
        <v>1067</v>
      </c>
      <c r="C350">
        <v>200801</v>
      </c>
      <c r="D350" t="s">
        <v>208</v>
      </c>
      <c r="E350">
        <v>1</v>
      </c>
      <c r="F350">
        <v>255</v>
      </c>
      <c r="G350">
        <v>0.251</v>
      </c>
      <c r="H350">
        <v>662</v>
      </c>
    </row>
    <row r="351" spans="1:8" x14ac:dyDescent="0.35">
      <c r="A351" t="s">
        <v>1068</v>
      </c>
      <c r="B351" t="s">
        <v>1068</v>
      </c>
      <c r="C351">
        <v>200801</v>
      </c>
      <c r="D351" t="s">
        <v>5</v>
      </c>
      <c r="E351">
        <v>1</v>
      </c>
      <c r="F351">
        <v>225</v>
      </c>
      <c r="G351">
        <v>0.22700000000000001</v>
      </c>
      <c r="H351">
        <v>662</v>
      </c>
    </row>
    <row r="352" spans="1:8" x14ac:dyDescent="0.35">
      <c r="A352" t="s">
        <v>1069</v>
      </c>
      <c r="B352" t="s">
        <v>1070</v>
      </c>
      <c r="C352">
        <v>200801</v>
      </c>
      <c r="D352" t="s">
        <v>3</v>
      </c>
      <c r="E352">
        <v>1</v>
      </c>
      <c r="F352">
        <v>275</v>
      </c>
      <c r="G352">
        <v>0.27900000000000003</v>
      </c>
      <c r="H352">
        <v>663</v>
      </c>
    </row>
    <row r="353" spans="1:8" x14ac:dyDescent="0.35">
      <c r="A353" t="s">
        <v>1071</v>
      </c>
      <c r="B353" t="s">
        <v>1072</v>
      </c>
      <c r="C353">
        <v>200801</v>
      </c>
      <c r="D353" t="s">
        <v>37</v>
      </c>
      <c r="E353">
        <v>1</v>
      </c>
      <c r="F353">
        <v>225</v>
      </c>
      <c r="G353">
        <v>0.16300000000000001</v>
      </c>
      <c r="H353">
        <v>663</v>
      </c>
    </row>
    <row r="354" spans="1:8" x14ac:dyDescent="0.35">
      <c r="A354" t="s">
        <v>1073</v>
      </c>
      <c r="B354" t="s">
        <v>1074</v>
      </c>
      <c r="C354">
        <v>200801</v>
      </c>
      <c r="D354" t="s">
        <v>38</v>
      </c>
      <c r="E354">
        <v>1</v>
      </c>
      <c r="F354">
        <v>215</v>
      </c>
      <c r="G354">
        <v>0.159</v>
      </c>
      <c r="H354">
        <v>663</v>
      </c>
    </row>
    <row r="355" spans="1:8" x14ac:dyDescent="0.35">
      <c r="A355" t="s">
        <v>1075</v>
      </c>
      <c r="B355" t="s">
        <v>1076</v>
      </c>
      <c r="C355">
        <v>200801</v>
      </c>
      <c r="D355" t="s">
        <v>39</v>
      </c>
      <c r="E355">
        <v>1</v>
      </c>
      <c r="F355">
        <v>140</v>
      </c>
      <c r="G355">
        <v>0.21</v>
      </c>
      <c r="H355">
        <v>663</v>
      </c>
    </row>
    <row r="356" spans="1:8" x14ac:dyDescent="0.35">
      <c r="A356" t="s">
        <v>1077</v>
      </c>
      <c r="B356" t="s">
        <v>1078</v>
      </c>
      <c r="C356">
        <v>200801</v>
      </c>
      <c r="D356" t="s">
        <v>40</v>
      </c>
      <c r="E356">
        <v>1</v>
      </c>
      <c r="F356">
        <v>90</v>
      </c>
      <c r="G356">
        <v>0.219</v>
      </c>
      <c r="H356">
        <v>663</v>
      </c>
    </row>
    <row r="357" spans="1:8" x14ac:dyDescent="0.35">
      <c r="A357" t="s">
        <v>1079</v>
      </c>
      <c r="B357" t="s">
        <v>1080</v>
      </c>
      <c r="C357">
        <v>200801</v>
      </c>
      <c r="D357" t="s">
        <v>29</v>
      </c>
      <c r="E357">
        <v>1</v>
      </c>
      <c r="F357">
        <v>245</v>
      </c>
      <c r="G357">
        <v>0.23799999999999999</v>
      </c>
      <c r="H357">
        <v>663</v>
      </c>
    </row>
    <row r="358" spans="1:8" x14ac:dyDescent="0.35">
      <c r="A358" t="s">
        <v>1081</v>
      </c>
      <c r="B358" t="s">
        <v>1082</v>
      </c>
      <c r="C358">
        <v>200801</v>
      </c>
      <c r="D358" t="s">
        <v>30</v>
      </c>
      <c r="E358">
        <v>1</v>
      </c>
      <c r="F358">
        <v>225</v>
      </c>
      <c r="G358">
        <v>0.22800000000000001</v>
      </c>
      <c r="H358">
        <v>663</v>
      </c>
    </row>
    <row r="359" spans="1:8" x14ac:dyDescent="0.35">
      <c r="A359" t="s">
        <v>1083</v>
      </c>
      <c r="B359" t="s">
        <v>1084</v>
      </c>
      <c r="C359">
        <v>200801</v>
      </c>
      <c r="D359" t="s">
        <v>31</v>
      </c>
      <c r="E359">
        <v>1</v>
      </c>
      <c r="F359">
        <v>240</v>
      </c>
      <c r="G359">
        <v>0.222</v>
      </c>
      <c r="H359">
        <v>663</v>
      </c>
    </row>
    <row r="360" spans="1:8" x14ac:dyDescent="0.35">
      <c r="A360" t="s">
        <v>1085</v>
      </c>
      <c r="B360" t="s">
        <v>1086</v>
      </c>
      <c r="C360">
        <v>200801</v>
      </c>
      <c r="D360" t="s">
        <v>32</v>
      </c>
      <c r="E360">
        <v>1</v>
      </c>
      <c r="F360">
        <v>230</v>
      </c>
      <c r="G360">
        <v>0.20100000000000001</v>
      </c>
      <c r="H360">
        <v>663</v>
      </c>
    </row>
    <row r="361" spans="1:8" x14ac:dyDescent="0.35">
      <c r="A361" t="s">
        <v>1087</v>
      </c>
      <c r="B361" t="s">
        <v>1088</v>
      </c>
      <c r="C361">
        <v>200801</v>
      </c>
      <c r="D361" t="s">
        <v>33</v>
      </c>
      <c r="E361">
        <v>1</v>
      </c>
      <c r="F361">
        <v>240</v>
      </c>
      <c r="G361">
        <v>0.21099999999999999</v>
      </c>
      <c r="H361">
        <v>663</v>
      </c>
    </row>
    <row r="362" spans="1:8" x14ac:dyDescent="0.35">
      <c r="A362" t="s">
        <v>1089</v>
      </c>
      <c r="B362" t="s">
        <v>1090</v>
      </c>
      <c r="C362">
        <v>200801</v>
      </c>
      <c r="D362" t="s">
        <v>34</v>
      </c>
      <c r="E362">
        <v>1</v>
      </c>
      <c r="F362">
        <v>220</v>
      </c>
      <c r="G362">
        <v>0.18</v>
      </c>
      <c r="H362">
        <v>663</v>
      </c>
    </row>
    <row r="363" spans="1:8" x14ac:dyDescent="0.35">
      <c r="A363" t="s">
        <v>1091</v>
      </c>
      <c r="B363" t="s">
        <v>1092</v>
      </c>
      <c r="C363">
        <v>200801</v>
      </c>
      <c r="D363" t="s">
        <v>35</v>
      </c>
      <c r="E363">
        <v>1</v>
      </c>
      <c r="F363">
        <v>240</v>
      </c>
      <c r="G363">
        <v>0.18099999999999999</v>
      </c>
      <c r="H363">
        <v>663</v>
      </c>
    </row>
    <row r="364" spans="1:8" x14ac:dyDescent="0.35">
      <c r="A364" t="s">
        <v>1093</v>
      </c>
      <c r="B364" t="s">
        <v>1094</v>
      </c>
      <c r="C364">
        <v>200801</v>
      </c>
      <c r="D364" t="s">
        <v>36</v>
      </c>
      <c r="E364">
        <v>1</v>
      </c>
      <c r="F364">
        <v>265</v>
      </c>
      <c r="G364">
        <v>0.20200000000000001</v>
      </c>
      <c r="H364">
        <v>663</v>
      </c>
    </row>
    <row r="365" spans="1:8" x14ac:dyDescent="0.35">
      <c r="A365" t="s">
        <v>1095</v>
      </c>
      <c r="B365" t="s">
        <v>1096</v>
      </c>
      <c r="C365">
        <v>200801</v>
      </c>
      <c r="D365" t="s">
        <v>208</v>
      </c>
      <c r="E365">
        <v>1</v>
      </c>
      <c r="F365">
        <v>260</v>
      </c>
      <c r="G365">
        <v>0.26800000000000002</v>
      </c>
      <c r="H365">
        <v>663</v>
      </c>
    </row>
    <row r="366" spans="1:8" x14ac:dyDescent="0.35">
      <c r="A366" t="s">
        <v>1097</v>
      </c>
      <c r="B366" t="s">
        <v>1098</v>
      </c>
      <c r="C366">
        <v>200801</v>
      </c>
      <c r="D366" t="s">
        <v>5</v>
      </c>
      <c r="E366">
        <v>1</v>
      </c>
      <c r="F366">
        <v>240</v>
      </c>
      <c r="G366">
        <v>0.25</v>
      </c>
      <c r="H366">
        <v>663</v>
      </c>
    </row>
    <row r="367" spans="1:8" x14ac:dyDescent="0.35">
      <c r="A367" t="s">
        <v>1099</v>
      </c>
      <c r="B367" t="s">
        <v>1100</v>
      </c>
      <c r="C367">
        <v>200801</v>
      </c>
      <c r="D367" t="s">
        <v>3</v>
      </c>
      <c r="E367">
        <v>1</v>
      </c>
      <c r="F367">
        <v>95</v>
      </c>
      <c r="G367">
        <v>5.7000000000000002E-2</v>
      </c>
      <c r="H367">
        <v>664</v>
      </c>
    </row>
    <row r="368" spans="1:8" x14ac:dyDescent="0.35">
      <c r="A368" t="s">
        <v>1101</v>
      </c>
      <c r="B368" t="s">
        <v>1102</v>
      </c>
      <c r="C368">
        <v>200801</v>
      </c>
      <c r="D368" t="s">
        <v>37</v>
      </c>
      <c r="E368">
        <v>1</v>
      </c>
      <c r="F368">
        <v>90</v>
      </c>
      <c r="G368">
        <v>4.9000000000000002E-2</v>
      </c>
      <c r="H368">
        <v>664</v>
      </c>
    </row>
    <row r="369" spans="1:8" x14ac:dyDescent="0.35">
      <c r="A369" t="s">
        <v>1103</v>
      </c>
      <c r="B369" t="s">
        <v>1104</v>
      </c>
      <c r="C369">
        <v>200801</v>
      </c>
      <c r="D369" t="s">
        <v>38</v>
      </c>
      <c r="E369">
        <v>1</v>
      </c>
      <c r="F369">
        <v>110</v>
      </c>
      <c r="G369">
        <v>0.06</v>
      </c>
      <c r="H369">
        <v>664</v>
      </c>
    </row>
    <row r="370" spans="1:8" x14ac:dyDescent="0.35">
      <c r="A370" t="s">
        <v>1105</v>
      </c>
      <c r="B370" t="s">
        <v>1106</v>
      </c>
      <c r="C370">
        <v>200801</v>
      </c>
      <c r="D370" t="s">
        <v>39</v>
      </c>
      <c r="E370">
        <v>1</v>
      </c>
      <c r="F370">
        <v>35</v>
      </c>
      <c r="G370">
        <v>3.9E-2</v>
      </c>
      <c r="H370">
        <v>664</v>
      </c>
    </row>
    <row r="371" spans="1:8" x14ac:dyDescent="0.35">
      <c r="A371" t="s">
        <v>1107</v>
      </c>
      <c r="B371" t="s">
        <v>1108</v>
      </c>
      <c r="C371">
        <v>200801</v>
      </c>
      <c r="D371" t="s">
        <v>40</v>
      </c>
      <c r="E371">
        <v>1</v>
      </c>
      <c r="F371">
        <v>40</v>
      </c>
      <c r="G371">
        <v>6.3E-2</v>
      </c>
      <c r="H371">
        <v>664</v>
      </c>
    </row>
    <row r="372" spans="1:8" x14ac:dyDescent="0.35">
      <c r="A372" t="s">
        <v>1109</v>
      </c>
      <c r="B372" t="s">
        <v>1110</v>
      </c>
      <c r="C372">
        <v>200801</v>
      </c>
      <c r="D372" t="s">
        <v>29</v>
      </c>
      <c r="E372">
        <v>1</v>
      </c>
      <c r="F372">
        <v>100</v>
      </c>
      <c r="G372">
        <v>6.0999999999999999E-2</v>
      </c>
      <c r="H372">
        <v>664</v>
      </c>
    </row>
    <row r="373" spans="1:8" x14ac:dyDescent="0.35">
      <c r="A373" t="s">
        <v>1111</v>
      </c>
      <c r="B373" t="s">
        <v>1112</v>
      </c>
      <c r="C373">
        <v>200801</v>
      </c>
      <c r="D373" t="s">
        <v>30</v>
      </c>
      <c r="E373">
        <v>1</v>
      </c>
      <c r="F373">
        <v>90</v>
      </c>
      <c r="G373">
        <v>5.2999999999999999E-2</v>
      </c>
      <c r="H373">
        <v>664</v>
      </c>
    </row>
    <row r="374" spans="1:8" x14ac:dyDescent="0.35">
      <c r="A374" t="s">
        <v>1113</v>
      </c>
      <c r="B374" t="s">
        <v>1114</v>
      </c>
      <c r="C374">
        <v>200801</v>
      </c>
      <c r="D374" t="s">
        <v>31</v>
      </c>
      <c r="E374">
        <v>1</v>
      </c>
      <c r="F374">
        <v>110</v>
      </c>
      <c r="G374">
        <v>6.2E-2</v>
      </c>
      <c r="H374">
        <v>664</v>
      </c>
    </row>
    <row r="375" spans="1:8" x14ac:dyDescent="0.35">
      <c r="A375" t="s">
        <v>1115</v>
      </c>
      <c r="B375" t="s">
        <v>1116</v>
      </c>
      <c r="C375">
        <v>200801</v>
      </c>
      <c r="D375" t="s">
        <v>32</v>
      </c>
      <c r="E375">
        <v>1</v>
      </c>
      <c r="F375">
        <v>90</v>
      </c>
      <c r="G375">
        <v>5.0999999999999997E-2</v>
      </c>
      <c r="H375">
        <v>664</v>
      </c>
    </row>
    <row r="376" spans="1:8" x14ac:dyDescent="0.35">
      <c r="A376" t="s">
        <v>1117</v>
      </c>
      <c r="B376" t="s">
        <v>1118</v>
      </c>
      <c r="C376">
        <v>200801</v>
      </c>
      <c r="D376" t="s">
        <v>33</v>
      </c>
      <c r="E376">
        <v>1</v>
      </c>
      <c r="F376">
        <v>120</v>
      </c>
      <c r="G376">
        <v>6.4000000000000001E-2</v>
      </c>
      <c r="H376">
        <v>664</v>
      </c>
    </row>
    <row r="377" spans="1:8" x14ac:dyDescent="0.35">
      <c r="A377" t="s">
        <v>1119</v>
      </c>
      <c r="B377" t="s">
        <v>1120</v>
      </c>
      <c r="C377">
        <v>200801</v>
      </c>
      <c r="D377" t="s">
        <v>34</v>
      </c>
      <c r="E377">
        <v>1</v>
      </c>
      <c r="F377">
        <v>80</v>
      </c>
      <c r="G377">
        <v>4.4999999999999998E-2</v>
      </c>
      <c r="H377">
        <v>664</v>
      </c>
    </row>
    <row r="378" spans="1:8" x14ac:dyDescent="0.35">
      <c r="A378" t="s">
        <v>1121</v>
      </c>
      <c r="B378" t="s">
        <v>1122</v>
      </c>
      <c r="C378">
        <v>200801</v>
      </c>
      <c r="D378" t="s">
        <v>35</v>
      </c>
      <c r="E378">
        <v>1</v>
      </c>
      <c r="F378">
        <v>90</v>
      </c>
      <c r="G378">
        <v>0.05</v>
      </c>
      <c r="H378">
        <v>664</v>
      </c>
    </row>
    <row r="379" spans="1:8" x14ac:dyDescent="0.35">
      <c r="A379" t="s">
        <v>1123</v>
      </c>
      <c r="B379" t="s">
        <v>1124</v>
      </c>
      <c r="C379">
        <v>200801</v>
      </c>
      <c r="D379" t="s">
        <v>36</v>
      </c>
      <c r="E379">
        <v>1</v>
      </c>
      <c r="F379">
        <v>95</v>
      </c>
      <c r="G379">
        <v>5.2999999999999999E-2</v>
      </c>
      <c r="H379">
        <v>664</v>
      </c>
    </row>
    <row r="380" spans="1:8" x14ac:dyDescent="0.35">
      <c r="A380" t="s">
        <v>1125</v>
      </c>
      <c r="B380" t="s">
        <v>1126</v>
      </c>
      <c r="C380">
        <v>200801</v>
      </c>
      <c r="D380" t="s">
        <v>208</v>
      </c>
      <c r="E380">
        <v>1</v>
      </c>
      <c r="F380">
        <v>115</v>
      </c>
      <c r="G380">
        <v>6.9000000000000006E-2</v>
      </c>
      <c r="H380">
        <v>664</v>
      </c>
    </row>
    <row r="381" spans="1:8" x14ac:dyDescent="0.35">
      <c r="A381" t="s">
        <v>1127</v>
      </c>
      <c r="B381" t="s">
        <v>1128</v>
      </c>
      <c r="C381">
        <v>200801</v>
      </c>
      <c r="D381" t="s">
        <v>5</v>
      </c>
      <c r="E381">
        <v>1</v>
      </c>
      <c r="F381">
        <v>140</v>
      </c>
      <c r="G381">
        <v>0.09</v>
      </c>
      <c r="H381">
        <v>664</v>
      </c>
    </row>
    <row r="382" spans="1:8" x14ac:dyDescent="0.35">
      <c r="A382" t="s">
        <v>1129</v>
      </c>
      <c r="B382" t="s">
        <v>1130</v>
      </c>
      <c r="C382">
        <v>200801</v>
      </c>
      <c r="D382" t="s">
        <v>3</v>
      </c>
      <c r="E382">
        <v>1</v>
      </c>
      <c r="F382">
        <v>135</v>
      </c>
      <c r="G382">
        <v>9.9000000000000005E-2</v>
      </c>
      <c r="H382">
        <v>665</v>
      </c>
    </row>
    <row r="383" spans="1:8" x14ac:dyDescent="0.35">
      <c r="A383" t="s">
        <v>1131</v>
      </c>
      <c r="B383" t="s">
        <v>1132</v>
      </c>
      <c r="C383">
        <v>200801</v>
      </c>
      <c r="D383" t="s">
        <v>37</v>
      </c>
      <c r="E383">
        <v>1</v>
      </c>
      <c r="F383">
        <v>145</v>
      </c>
      <c r="G383">
        <v>0.106</v>
      </c>
      <c r="H383">
        <v>665</v>
      </c>
    </row>
    <row r="384" spans="1:8" x14ac:dyDescent="0.35">
      <c r="A384" t="s">
        <v>1133</v>
      </c>
      <c r="B384" t="s">
        <v>1134</v>
      </c>
      <c r="C384">
        <v>200801</v>
      </c>
      <c r="D384" t="s">
        <v>38</v>
      </c>
      <c r="E384">
        <v>1</v>
      </c>
      <c r="F384">
        <v>125</v>
      </c>
      <c r="G384">
        <v>8.8999999999999996E-2</v>
      </c>
      <c r="H384">
        <v>665</v>
      </c>
    </row>
    <row r="385" spans="1:8" x14ac:dyDescent="0.35">
      <c r="A385" t="s">
        <v>1135</v>
      </c>
      <c r="B385" t="s">
        <v>1136</v>
      </c>
      <c r="C385">
        <v>200801</v>
      </c>
      <c r="D385" t="s">
        <v>39</v>
      </c>
      <c r="E385">
        <v>1</v>
      </c>
      <c r="F385">
        <v>55</v>
      </c>
      <c r="G385">
        <v>0.29199999999999998</v>
      </c>
      <c r="H385">
        <v>665</v>
      </c>
    </row>
    <row r="386" spans="1:8" x14ac:dyDescent="0.35">
      <c r="A386" t="s">
        <v>1137</v>
      </c>
      <c r="B386" t="s">
        <v>1138</v>
      </c>
      <c r="C386">
        <v>200801</v>
      </c>
      <c r="D386" t="s">
        <v>40</v>
      </c>
      <c r="E386">
        <v>1</v>
      </c>
      <c r="F386">
        <v>40</v>
      </c>
      <c r="G386">
        <v>0.27800000000000002</v>
      </c>
      <c r="H386">
        <v>665</v>
      </c>
    </row>
    <row r="387" spans="1:8" x14ac:dyDescent="0.35">
      <c r="A387" t="s">
        <v>1139</v>
      </c>
      <c r="B387" t="s">
        <v>1140</v>
      </c>
      <c r="C387">
        <v>200801</v>
      </c>
      <c r="D387" t="s">
        <v>283</v>
      </c>
      <c r="E387">
        <v>1</v>
      </c>
      <c r="F387" t="s">
        <v>389</v>
      </c>
      <c r="G387" t="s">
        <v>389</v>
      </c>
      <c r="H387">
        <v>665</v>
      </c>
    </row>
    <row r="388" spans="1:8" x14ac:dyDescent="0.35">
      <c r="A388" t="s">
        <v>1141</v>
      </c>
      <c r="B388" t="s">
        <v>1142</v>
      </c>
      <c r="C388">
        <v>200801</v>
      </c>
      <c r="D388" t="s">
        <v>29</v>
      </c>
      <c r="E388">
        <v>1</v>
      </c>
      <c r="F388">
        <v>120</v>
      </c>
      <c r="G388">
        <v>8.2000000000000003E-2</v>
      </c>
      <c r="H388">
        <v>665</v>
      </c>
    </row>
    <row r="389" spans="1:8" x14ac:dyDescent="0.35">
      <c r="A389" t="s">
        <v>1143</v>
      </c>
      <c r="B389" t="s">
        <v>1144</v>
      </c>
      <c r="C389">
        <v>200801</v>
      </c>
      <c r="D389" t="s">
        <v>30</v>
      </c>
      <c r="E389">
        <v>1</v>
      </c>
      <c r="F389">
        <v>125</v>
      </c>
      <c r="G389">
        <v>8.2000000000000003E-2</v>
      </c>
      <c r="H389">
        <v>665</v>
      </c>
    </row>
    <row r="390" spans="1:8" x14ac:dyDescent="0.35">
      <c r="A390" t="s">
        <v>1145</v>
      </c>
      <c r="B390" t="s">
        <v>1146</v>
      </c>
      <c r="C390">
        <v>200801</v>
      </c>
      <c r="D390" t="s">
        <v>31</v>
      </c>
      <c r="E390">
        <v>1</v>
      </c>
      <c r="F390">
        <v>135</v>
      </c>
      <c r="G390">
        <v>9.1999999999999998E-2</v>
      </c>
      <c r="H390">
        <v>665</v>
      </c>
    </row>
    <row r="391" spans="1:8" x14ac:dyDescent="0.35">
      <c r="A391" t="s">
        <v>1147</v>
      </c>
      <c r="B391" t="s">
        <v>1148</v>
      </c>
      <c r="C391">
        <v>200801</v>
      </c>
      <c r="D391" t="s">
        <v>32</v>
      </c>
      <c r="E391">
        <v>1</v>
      </c>
      <c r="F391">
        <v>135</v>
      </c>
      <c r="G391">
        <v>9.0999999999999998E-2</v>
      </c>
      <c r="H391">
        <v>665</v>
      </c>
    </row>
    <row r="392" spans="1:8" x14ac:dyDescent="0.35">
      <c r="A392" t="s">
        <v>1149</v>
      </c>
      <c r="B392" t="s">
        <v>1150</v>
      </c>
      <c r="C392">
        <v>200801</v>
      </c>
      <c r="D392" t="s">
        <v>33</v>
      </c>
      <c r="E392">
        <v>1</v>
      </c>
      <c r="F392">
        <v>120</v>
      </c>
      <c r="G392">
        <v>7.9000000000000001E-2</v>
      </c>
      <c r="H392">
        <v>665</v>
      </c>
    </row>
    <row r="393" spans="1:8" x14ac:dyDescent="0.35">
      <c r="A393" t="s">
        <v>1151</v>
      </c>
      <c r="B393" t="s">
        <v>1152</v>
      </c>
      <c r="C393">
        <v>200801</v>
      </c>
      <c r="D393" t="s">
        <v>34</v>
      </c>
      <c r="E393">
        <v>1</v>
      </c>
      <c r="F393">
        <v>135</v>
      </c>
      <c r="G393">
        <v>0.10299999999999999</v>
      </c>
      <c r="H393">
        <v>665</v>
      </c>
    </row>
    <row r="394" spans="1:8" x14ac:dyDescent="0.35">
      <c r="A394" t="s">
        <v>1153</v>
      </c>
      <c r="B394" t="s">
        <v>1154</v>
      </c>
      <c r="C394">
        <v>200801</v>
      </c>
      <c r="D394" t="s">
        <v>35</v>
      </c>
      <c r="E394">
        <v>1</v>
      </c>
      <c r="F394">
        <v>115</v>
      </c>
      <c r="G394">
        <v>9.0999999999999998E-2</v>
      </c>
      <c r="H394">
        <v>665</v>
      </c>
    </row>
    <row r="395" spans="1:8" x14ac:dyDescent="0.35">
      <c r="A395" t="s">
        <v>1155</v>
      </c>
      <c r="B395" t="s">
        <v>1156</v>
      </c>
      <c r="C395">
        <v>200801</v>
      </c>
      <c r="D395" t="s">
        <v>36</v>
      </c>
      <c r="E395">
        <v>1</v>
      </c>
      <c r="F395">
        <v>135</v>
      </c>
      <c r="G395">
        <v>0.10299999999999999</v>
      </c>
      <c r="H395">
        <v>665</v>
      </c>
    </row>
    <row r="396" spans="1:8" x14ac:dyDescent="0.35">
      <c r="A396" t="s">
        <v>1157</v>
      </c>
      <c r="B396" t="s">
        <v>1158</v>
      </c>
      <c r="C396">
        <v>200801</v>
      </c>
      <c r="D396" t="s">
        <v>208</v>
      </c>
      <c r="E396">
        <v>1</v>
      </c>
      <c r="F396">
        <v>200</v>
      </c>
      <c r="G396">
        <v>0.14599999999999999</v>
      </c>
      <c r="H396">
        <v>665</v>
      </c>
    </row>
    <row r="397" spans="1:8" x14ac:dyDescent="0.35">
      <c r="A397" t="s">
        <v>1159</v>
      </c>
      <c r="B397" t="s">
        <v>1160</v>
      </c>
      <c r="C397">
        <v>200801</v>
      </c>
      <c r="D397" t="s">
        <v>5</v>
      </c>
      <c r="E397">
        <v>1</v>
      </c>
      <c r="F397">
        <v>145</v>
      </c>
      <c r="G397">
        <v>9.9000000000000005E-2</v>
      </c>
      <c r="H397">
        <v>665</v>
      </c>
    </row>
    <row r="398" spans="1:8" x14ac:dyDescent="0.35">
      <c r="A398" t="s">
        <v>1161</v>
      </c>
      <c r="B398" t="s">
        <v>1161</v>
      </c>
      <c r="C398">
        <v>200801</v>
      </c>
      <c r="D398" t="s">
        <v>3</v>
      </c>
      <c r="E398">
        <v>1</v>
      </c>
      <c r="F398">
        <v>245</v>
      </c>
      <c r="G398">
        <v>0.183</v>
      </c>
      <c r="H398">
        <v>666</v>
      </c>
    </row>
    <row r="399" spans="1:8" x14ac:dyDescent="0.35">
      <c r="A399" t="s">
        <v>1162</v>
      </c>
      <c r="B399" t="s">
        <v>1162</v>
      </c>
      <c r="C399">
        <v>200801</v>
      </c>
      <c r="D399" t="s">
        <v>37</v>
      </c>
      <c r="E399">
        <v>1</v>
      </c>
      <c r="F399">
        <v>170</v>
      </c>
      <c r="G399">
        <v>0.109</v>
      </c>
      <c r="H399">
        <v>666</v>
      </c>
    </row>
    <row r="400" spans="1:8" x14ac:dyDescent="0.35">
      <c r="A400" t="s">
        <v>1163</v>
      </c>
      <c r="B400" t="s">
        <v>1163</v>
      </c>
      <c r="C400">
        <v>200801</v>
      </c>
      <c r="D400" t="s">
        <v>38</v>
      </c>
      <c r="E400">
        <v>1</v>
      </c>
      <c r="F400">
        <v>160</v>
      </c>
      <c r="G400">
        <v>9.9000000000000005E-2</v>
      </c>
      <c r="H400">
        <v>666</v>
      </c>
    </row>
    <row r="401" spans="1:8" x14ac:dyDescent="0.35">
      <c r="A401" t="s">
        <v>1164</v>
      </c>
      <c r="B401" t="s">
        <v>1164</v>
      </c>
      <c r="C401">
        <v>200801</v>
      </c>
      <c r="D401" t="s">
        <v>39</v>
      </c>
      <c r="E401">
        <v>1</v>
      </c>
      <c r="F401">
        <v>60</v>
      </c>
      <c r="G401">
        <v>7.6999999999999999E-2</v>
      </c>
      <c r="H401">
        <v>666</v>
      </c>
    </row>
    <row r="402" spans="1:8" x14ac:dyDescent="0.35">
      <c r="A402" t="s">
        <v>1165</v>
      </c>
      <c r="B402" t="s">
        <v>1165</v>
      </c>
      <c r="C402">
        <v>200801</v>
      </c>
      <c r="D402" t="s">
        <v>40</v>
      </c>
      <c r="E402">
        <v>1</v>
      </c>
      <c r="F402">
        <v>55</v>
      </c>
      <c r="G402">
        <v>9.1999999999999998E-2</v>
      </c>
      <c r="H402">
        <v>666</v>
      </c>
    </row>
    <row r="403" spans="1:8" x14ac:dyDescent="0.35">
      <c r="A403" t="s">
        <v>1166</v>
      </c>
      <c r="B403" t="s">
        <v>1166</v>
      </c>
      <c r="C403">
        <v>200801</v>
      </c>
      <c r="D403" t="s">
        <v>29</v>
      </c>
      <c r="E403">
        <v>1</v>
      </c>
      <c r="F403">
        <v>210</v>
      </c>
      <c r="G403">
        <v>0.16</v>
      </c>
      <c r="H403">
        <v>666</v>
      </c>
    </row>
    <row r="404" spans="1:8" x14ac:dyDescent="0.35">
      <c r="A404" t="s">
        <v>1167</v>
      </c>
      <c r="B404" t="s">
        <v>1167</v>
      </c>
      <c r="C404">
        <v>200801</v>
      </c>
      <c r="D404" t="s">
        <v>30</v>
      </c>
      <c r="E404">
        <v>1</v>
      </c>
      <c r="F404">
        <v>190</v>
      </c>
      <c r="G404">
        <v>0.14000000000000001</v>
      </c>
      <c r="H404">
        <v>666</v>
      </c>
    </row>
    <row r="405" spans="1:8" x14ac:dyDescent="0.35">
      <c r="A405" t="s">
        <v>1168</v>
      </c>
      <c r="B405" t="s">
        <v>1168</v>
      </c>
      <c r="C405">
        <v>200801</v>
      </c>
      <c r="D405" t="s">
        <v>31</v>
      </c>
      <c r="E405">
        <v>1</v>
      </c>
      <c r="F405">
        <v>230</v>
      </c>
      <c r="G405">
        <v>0.152</v>
      </c>
      <c r="H405">
        <v>666</v>
      </c>
    </row>
    <row r="406" spans="1:8" x14ac:dyDescent="0.35">
      <c r="A406" t="s">
        <v>1169</v>
      </c>
      <c r="B406" t="s">
        <v>1169</v>
      </c>
      <c r="C406">
        <v>200801</v>
      </c>
      <c r="D406" t="s">
        <v>32</v>
      </c>
      <c r="E406">
        <v>1</v>
      </c>
      <c r="F406">
        <v>195</v>
      </c>
      <c r="G406">
        <v>0.13100000000000001</v>
      </c>
      <c r="H406">
        <v>666</v>
      </c>
    </row>
    <row r="407" spans="1:8" x14ac:dyDescent="0.35">
      <c r="A407" t="s">
        <v>1170</v>
      </c>
      <c r="B407" t="s">
        <v>1170</v>
      </c>
      <c r="C407">
        <v>200801</v>
      </c>
      <c r="D407" t="s">
        <v>33</v>
      </c>
      <c r="E407">
        <v>1</v>
      </c>
      <c r="F407">
        <v>215</v>
      </c>
      <c r="G407">
        <v>0.13800000000000001</v>
      </c>
      <c r="H407">
        <v>666</v>
      </c>
    </row>
    <row r="408" spans="1:8" x14ac:dyDescent="0.35">
      <c r="A408" t="s">
        <v>1171</v>
      </c>
      <c r="B408" t="s">
        <v>1171</v>
      </c>
      <c r="C408">
        <v>200801</v>
      </c>
      <c r="D408" t="s">
        <v>34</v>
      </c>
      <c r="E408">
        <v>1</v>
      </c>
      <c r="F408">
        <v>160</v>
      </c>
      <c r="G408">
        <v>0.108</v>
      </c>
      <c r="H408">
        <v>666</v>
      </c>
    </row>
    <row r="409" spans="1:8" x14ac:dyDescent="0.35">
      <c r="A409" t="s">
        <v>1172</v>
      </c>
      <c r="B409" t="s">
        <v>1172</v>
      </c>
      <c r="C409">
        <v>200801</v>
      </c>
      <c r="D409" t="s">
        <v>35</v>
      </c>
      <c r="E409">
        <v>1</v>
      </c>
      <c r="F409">
        <v>175</v>
      </c>
      <c r="G409">
        <v>0.113</v>
      </c>
      <c r="H409">
        <v>666</v>
      </c>
    </row>
    <row r="410" spans="1:8" x14ac:dyDescent="0.35">
      <c r="A410" t="s">
        <v>1173</v>
      </c>
      <c r="B410" t="s">
        <v>1173</v>
      </c>
      <c r="C410">
        <v>200801</v>
      </c>
      <c r="D410" t="s">
        <v>36</v>
      </c>
      <c r="E410">
        <v>1</v>
      </c>
      <c r="F410">
        <v>175</v>
      </c>
      <c r="G410">
        <v>0.111</v>
      </c>
      <c r="H410">
        <v>666</v>
      </c>
    </row>
    <row r="411" spans="1:8" x14ac:dyDescent="0.35">
      <c r="A411" t="s">
        <v>1174</v>
      </c>
      <c r="B411" t="s">
        <v>1174</v>
      </c>
      <c r="C411">
        <v>200801</v>
      </c>
      <c r="D411" t="s">
        <v>208</v>
      </c>
      <c r="E411">
        <v>1</v>
      </c>
      <c r="F411">
        <v>110</v>
      </c>
      <c r="G411">
        <v>0.13</v>
      </c>
      <c r="H411">
        <v>666</v>
      </c>
    </row>
    <row r="412" spans="1:8" x14ac:dyDescent="0.35">
      <c r="A412" t="s">
        <v>1175</v>
      </c>
      <c r="B412" t="s">
        <v>1175</v>
      </c>
      <c r="C412">
        <v>200801</v>
      </c>
      <c r="D412" t="s">
        <v>5</v>
      </c>
      <c r="E412">
        <v>1</v>
      </c>
      <c r="F412">
        <v>220</v>
      </c>
      <c r="G412">
        <v>0.16600000000000001</v>
      </c>
      <c r="H412">
        <v>666</v>
      </c>
    </row>
    <row r="413" spans="1:8" x14ac:dyDescent="0.35">
      <c r="A413" t="s">
        <v>1176</v>
      </c>
      <c r="B413" t="s">
        <v>1176</v>
      </c>
      <c r="C413">
        <v>200801</v>
      </c>
      <c r="D413" t="s">
        <v>3</v>
      </c>
      <c r="E413">
        <v>1</v>
      </c>
      <c r="F413">
        <v>490</v>
      </c>
      <c r="G413">
        <v>0.79500000000000004</v>
      </c>
      <c r="H413">
        <v>667</v>
      </c>
    </row>
    <row r="414" spans="1:8" x14ac:dyDescent="0.35">
      <c r="A414" t="s">
        <v>1177</v>
      </c>
      <c r="B414" t="s">
        <v>1177</v>
      </c>
      <c r="C414">
        <v>200801</v>
      </c>
      <c r="D414" t="s">
        <v>37</v>
      </c>
      <c r="E414">
        <v>1</v>
      </c>
      <c r="F414">
        <v>410</v>
      </c>
      <c r="G414">
        <v>0.50700000000000001</v>
      </c>
      <c r="H414">
        <v>667</v>
      </c>
    </row>
    <row r="415" spans="1:8" x14ac:dyDescent="0.35">
      <c r="A415" t="s">
        <v>1178</v>
      </c>
      <c r="B415" t="s">
        <v>1178</v>
      </c>
      <c r="C415">
        <v>200801</v>
      </c>
      <c r="D415" t="s">
        <v>38</v>
      </c>
      <c r="E415">
        <v>1</v>
      </c>
      <c r="F415">
        <v>445</v>
      </c>
      <c r="G415">
        <v>0.52900000000000003</v>
      </c>
      <c r="H415">
        <v>667</v>
      </c>
    </row>
    <row r="416" spans="1:8" x14ac:dyDescent="0.35">
      <c r="A416" t="s">
        <v>1179</v>
      </c>
      <c r="B416" t="s">
        <v>1179</v>
      </c>
      <c r="C416">
        <v>200801</v>
      </c>
      <c r="D416" t="s">
        <v>39</v>
      </c>
      <c r="E416">
        <v>1</v>
      </c>
      <c r="F416">
        <v>270</v>
      </c>
      <c r="G416">
        <v>0.49199999999999999</v>
      </c>
      <c r="H416">
        <v>667</v>
      </c>
    </row>
    <row r="417" spans="1:8" x14ac:dyDescent="0.35">
      <c r="A417" t="s">
        <v>1180</v>
      </c>
      <c r="B417" t="s">
        <v>1180</v>
      </c>
      <c r="C417">
        <v>200801</v>
      </c>
      <c r="D417" t="s">
        <v>40</v>
      </c>
      <c r="E417">
        <v>1</v>
      </c>
      <c r="F417">
        <v>235</v>
      </c>
      <c r="G417">
        <v>0.54500000000000004</v>
      </c>
      <c r="H417">
        <v>667</v>
      </c>
    </row>
    <row r="418" spans="1:8" x14ac:dyDescent="0.35">
      <c r="A418" t="s">
        <v>1181</v>
      </c>
      <c r="B418" t="s">
        <v>1181</v>
      </c>
      <c r="C418">
        <v>200801</v>
      </c>
      <c r="D418" t="s">
        <v>29</v>
      </c>
      <c r="E418">
        <v>1</v>
      </c>
      <c r="F418">
        <v>520</v>
      </c>
      <c r="G418">
        <v>0.77900000000000003</v>
      </c>
      <c r="H418">
        <v>667</v>
      </c>
    </row>
    <row r="419" spans="1:8" x14ac:dyDescent="0.35">
      <c r="A419" t="s">
        <v>1182</v>
      </c>
      <c r="B419" t="s">
        <v>1182</v>
      </c>
      <c r="C419">
        <v>200801</v>
      </c>
      <c r="D419" t="s">
        <v>30</v>
      </c>
      <c r="E419">
        <v>1</v>
      </c>
      <c r="F419">
        <v>490</v>
      </c>
      <c r="G419">
        <v>0.752</v>
      </c>
      <c r="H419">
        <v>667</v>
      </c>
    </row>
    <row r="420" spans="1:8" x14ac:dyDescent="0.35">
      <c r="A420" t="s">
        <v>1183</v>
      </c>
      <c r="B420" t="s">
        <v>1183</v>
      </c>
      <c r="C420">
        <v>200801</v>
      </c>
      <c r="D420" t="s">
        <v>31</v>
      </c>
      <c r="E420">
        <v>1</v>
      </c>
      <c r="F420">
        <v>515</v>
      </c>
      <c r="G420">
        <v>0.72799999999999998</v>
      </c>
      <c r="H420">
        <v>667</v>
      </c>
    </row>
    <row r="421" spans="1:8" x14ac:dyDescent="0.35">
      <c r="A421" t="s">
        <v>1184</v>
      </c>
      <c r="B421" t="s">
        <v>1184</v>
      </c>
      <c r="C421">
        <v>200801</v>
      </c>
      <c r="D421" t="s">
        <v>32</v>
      </c>
      <c r="E421">
        <v>1</v>
      </c>
      <c r="F421">
        <v>525</v>
      </c>
      <c r="G421">
        <v>0.73899999999999999</v>
      </c>
      <c r="H421">
        <v>667</v>
      </c>
    </row>
    <row r="422" spans="1:8" x14ac:dyDescent="0.35">
      <c r="A422" t="s">
        <v>1185</v>
      </c>
      <c r="B422" t="s">
        <v>1185</v>
      </c>
      <c r="C422">
        <v>200801</v>
      </c>
      <c r="D422" t="s">
        <v>33</v>
      </c>
      <c r="E422">
        <v>1</v>
      </c>
      <c r="F422">
        <v>525</v>
      </c>
      <c r="G422">
        <v>0.73899999999999999</v>
      </c>
      <c r="H422">
        <v>667</v>
      </c>
    </row>
    <row r="423" spans="1:8" x14ac:dyDescent="0.35">
      <c r="A423" t="s">
        <v>1186</v>
      </c>
      <c r="B423" t="s">
        <v>1186</v>
      </c>
      <c r="C423">
        <v>200801</v>
      </c>
      <c r="D423" t="s">
        <v>34</v>
      </c>
      <c r="E423">
        <v>1</v>
      </c>
      <c r="F423">
        <v>465</v>
      </c>
      <c r="G423">
        <v>0.63800000000000001</v>
      </c>
      <c r="H423">
        <v>667</v>
      </c>
    </row>
    <row r="424" spans="1:8" x14ac:dyDescent="0.35">
      <c r="A424" t="s">
        <v>1187</v>
      </c>
      <c r="B424" t="s">
        <v>1187</v>
      </c>
      <c r="C424">
        <v>200801</v>
      </c>
      <c r="D424" t="s">
        <v>35</v>
      </c>
      <c r="E424">
        <v>1</v>
      </c>
      <c r="F424">
        <v>505</v>
      </c>
      <c r="G424">
        <v>0.623</v>
      </c>
      <c r="H424">
        <v>667</v>
      </c>
    </row>
    <row r="425" spans="1:8" x14ac:dyDescent="0.35">
      <c r="A425" t="s">
        <v>1188</v>
      </c>
      <c r="B425" t="s">
        <v>1188</v>
      </c>
      <c r="C425">
        <v>200801</v>
      </c>
      <c r="D425" t="s">
        <v>36</v>
      </c>
      <c r="E425">
        <v>1</v>
      </c>
      <c r="F425">
        <v>500</v>
      </c>
      <c r="G425">
        <v>0.59499999999999997</v>
      </c>
      <c r="H425">
        <v>667</v>
      </c>
    </row>
    <row r="426" spans="1:8" x14ac:dyDescent="0.35">
      <c r="A426" t="s">
        <v>1189</v>
      </c>
      <c r="B426" t="s">
        <v>1189</v>
      </c>
      <c r="C426">
        <v>200801</v>
      </c>
      <c r="D426" t="s">
        <v>208</v>
      </c>
      <c r="E426">
        <v>1</v>
      </c>
      <c r="F426">
        <v>140</v>
      </c>
      <c r="G426">
        <v>0.56999999999999995</v>
      </c>
      <c r="H426">
        <v>667</v>
      </c>
    </row>
    <row r="427" spans="1:8" x14ac:dyDescent="0.35">
      <c r="A427" t="s">
        <v>1190</v>
      </c>
      <c r="B427" t="s">
        <v>1190</v>
      </c>
      <c r="C427">
        <v>200801</v>
      </c>
      <c r="D427" t="s">
        <v>5</v>
      </c>
      <c r="E427">
        <v>1</v>
      </c>
      <c r="F427">
        <v>635</v>
      </c>
      <c r="G427">
        <v>0.79200000000000004</v>
      </c>
      <c r="H427">
        <v>667</v>
      </c>
    </row>
    <row r="428" spans="1:8" x14ac:dyDescent="0.35">
      <c r="A428" t="s">
        <v>1191</v>
      </c>
      <c r="B428" t="s">
        <v>1192</v>
      </c>
      <c r="C428">
        <v>200801</v>
      </c>
      <c r="D428" t="s">
        <v>3</v>
      </c>
      <c r="E428">
        <v>1</v>
      </c>
      <c r="F428">
        <v>220</v>
      </c>
      <c r="G428">
        <v>0.183</v>
      </c>
      <c r="H428">
        <v>668</v>
      </c>
    </row>
    <row r="429" spans="1:8" x14ac:dyDescent="0.35">
      <c r="A429" t="s">
        <v>1193</v>
      </c>
      <c r="B429" t="s">
        <v>1194</v>
      </c>
      <c r="C429">
        <v>200801</v>
      </c>
      <c r="D429" t="s">
        <v>37</v>
      </c>
      <c r="E429">
        <v>1</v>
      </c>
      <c r="F429">
        <v>205</v>
      </c>
      <c r="G429">
        <v>0.14000000000000001</v>
      </c>
      <c r="H429">
        <v>668</v>
      </c>
    </row>
    <row r="430" spans="1:8" x14ac:dyDescent="0.35">
      <c r="A430" t="s">
        <v>1195</v>
      </c>
      <c r="B430" t="s">
        <v>1196</v>
      </c>
      <c r="C430">
        <v>200801</v>
      </c>
      <c r="D430" t="s">
        <v>38</v>
      </c>
      <c r="E430">
        <v>1</v>
      </c>
      <c r="F430">
        <v>200</v>
      </c>
      <c r="G430">
        <v>0.13100000000000001</v>
      </c>
      <c r="H430">
        <v>668</v>
      </c>
    </row>
    <row r="431" spans="1:8" x14ac:dyDescent="0.35">
      <c r="A431" t="s">
        <v>1197</v>
      </c>
      <c r="B431" t="s">
        <v>1198</v>
      </c>
      <c r="C431">
        <v>200801</v>
      </c>
      <c r="D431" t="s">
        <v>39</v>
      </c>
      <c r="E431">
        <v>1</v>
      </c>
      <c r="F431">
        <v>130</v>
      </c>
      <c r="G431">
        <v>0.17399999999999999</v>
      </c>
      <c r="H431">
        <v>668</v>
      </c>
    </row>
    <row r="432" spans="1:8" x14ac:dyDescent="0.35">
      <c r="A432" t="s">
        <v>1199</v>
      </c>
      <c r="B432" t="s">
        <v>1200</v>
      </c>
      <c r="C432">
        <v>200801</v>
      </c>
      <c r="D432" t="s">
        <v>40</v>
      </c>
      <c r="E432">
        <v>1</v>
      </c>
      <c r="F432">
        <v>100</v>
      </c>
      <c r="G432">
        <v>0.16800000000000001</v>
      </c>
      <c r="H432">
        <v>668</v>
      </c>
    </row>
    <row r="433" spans="1:8" x14ac:dyDescent="0.35">
      <c r="A433" t="s">
        <v>1201</v>
      </c>
      <c r="B433" t="s">
        <v>1202</v>
      </c>
      <c r="C433">
        <v>200801</v>
      </c>
      <c r="D433" t="s">
        <v>29</v>
      </c>
      <c r="E433">
        <v>1</v>
      </c>
      <c r="F433">
        <v>250</v>
      </c>
      <c r="G433">
        <v>0.19800000000000001</v>
      </c>
      <c r="H433">
        <v>668</v>
      </c>
    </row>
    <row r="434" spans="1:8" x14ac:dyDescent="0.35">
      <c r="A434" t="s">
        <v>1203</v>
      </c>
      <c r="B434" t="s">
        <v>1204</v>
      </c>
      <c r="C434">
        <v>200801</v>
      </c>
      <c r="D434" t="s">
        <v>30</v>
      </c>
      <c r="E434">
        <v>1</v>
      </c>
      <c r="F434">
        <v>255</v>
      </c>
      <c r="G434">
        <v>0.19400000000000001</v>
      </c>
      <c r="H434">
        <v>668</v>
      </c>
    </row>
    <row r="435" spans="1:8" x14ac:dyDescent="0.35">
      <c r="A435" t="s">
        <v>1205</v>
      </c>
      <c r="B435" t="s">
        <v>1206</v>
      </c>
      <c r="C435">
        <v>200801</v>
      </c>
      <c r="D435" t="s">
        <v>31</v>
      </c>
      <c r="E435">
        <v>1</v>
      </c>
      <c r="F435">
        <v>265</v>
      </c>
      <c r="G435">
        <v>0.193</v>
      </c>
      <c r="H435">
        <v>668</v>
      </c>
    </row>
    <row r="436" spans="1:8" x14ac:dyDescent="0.35">
      <c r="A436" t="s">
        <v>1207</v>
      </c>
      <c r="B436" t="s">
        <v>1208</v>
      </c>
      <c r="C436">
        <v>200801</v>
      </c>
      <c r="D436" t="s">
        <v>32</v>
      </c>
      <c r="E436">
        <v>1</v>
      </c>
      <c r="F436">
        <v>250</v>
      </c>
      <c r="G436">
        <v>0.17899999999999999</v>
      </c>
      <c r="H436">
        <v>668</v>
      </c>
    </row>
    <row r="437" spans="1:8" x14ac:dyDescent="0.35">
      <c r="A437" t="s">
        <v>1209</v>
      </c>
      <c r="B437" t="s">
        <v>1210</v>
      </c>
      <c r="C437">
        <v>200801</v>
      </c>
      <c r="D437" t="s">
        <v>33</v>
      </c>
      <c r="E437">
        <v>1</v>
      </c>
      <c r="F437">
        <v>255</v>
      </c>
      <c r="G437">
        <v>0.17100000000000001</v>
      </c>
      <c r="H437">
        <v>668</v>
      </c>
    </row>
    <row r="438" spans="1:8" x14ac:dyDescent="0.35">
      <c r="A438" t="s">
        <v>1211</v>
      </c>
      <c r="B438" t="s">
        <v>1212</v>
      </c>
      <c r="C438">
        <v>200801</v>
      </c>
      <c r="D438" t="s">
        <v>34</v>
      </c>
      <c r="E438">
        <v>1</v>
      </c>
      <c r="F438">
        <v>220</v>
      </c>
      <c r="G438">
        <v>0.16800000000000001</v>
      </c>
      <c r="H438">
        <v>668</v>
      </c>
    </row>
    <row r="439" spans="1:8" x14ac:dyDescent="0.35">
      <c r="A439" t="s">
        <v>1213</v>
      </c>
      <c r="B439" t="s">
        <v>1214</v>
      </c>
      <c r="C439">
        <v>200801</v>
      </c>
      <c r="D439" t="s">
        <v>35</v>
      </c>
      <c r="E439">
        <v>1</v>
      </c>
      <c r="F439">
        <v>200</v>
      </c>
      <c r="G439">
        <v>0.154</v>
      </c>
      <c r="H439">
        <v>668</v>
      </c>
    </row>
    <row r="440" spans="1:8" x14ac:dyDescent="0.35">
      <c r="A440" t="s">
        <v>1215</v>
      </c>
      <c r="B440" t="s">
        <v>1216</v>
      </c>
      <c r="C440">
        <v>200801</v>
      </c>
      <c r="D440" t="s">
        <v>36</v>
      </c>
      <c r="E440">
        <v>1</v>
      </c>
      <c r="F440">
        <v>205</v>
      </c>
      <c r="G440">
        <v>0.14599999999999999</v>
      </c>
      <c r="H440">
        <v>668</v>
      </c>
    </row>
    <row r="441" spans="1:8" x14ac:dyDescent="0.35">
      <c r="A441" t="s">
        <v>1217</v>
      </c>
      <c r="B441" t="s">
        <v>1218</v>
      </c>
      <c r="C441">
        <v>200801</v>
      </c>
      <c r="D441" t="s">
        <v>208</v>
      </c>
      <c r="E441">
        <v>1</v>
      </c>
      <c r="F441">
        <v>215</v>
      </c>
      <c r="G441">
        <v>0.16200000000000001</v>
      </c>
      <c r="H441">
        <v>668</v>
      </c>
    </row>
    <row r="442" spans="1:8" x14ac:dyDescent="0.35">
      <c r="A442" t="s">
        <v>1219</v>
      </c>
      <c r="B442" t="s">
        <v>1220</v>
      </c>
      <c r="C442">
        <v>200801</v>
      </c>
      <c r="D442" t="s">
        <v>5</v>
      </c>
      <c r="E442">
        <v>1</v>
      </c>
      <c r="F442">
        <v>235</v>
      </c>
      <c r="G442">
        <v>0.193</v>
      </c>
      <c r="H442">
        <v>668</v>
      </c>
    </row>
    <row r="443" spans="1:8" x14ac:dyDescent="0.35">
      <c r="A443" t="s">
        <v>1221</v>
      </c>
      <c r="B443" t="s">
        <v>1222</v>
      </c>
      <c r="C443">
        <v>200801</v>
      </c>
      <c r="D443" t="s">
        <v>3</v>
      </c>
      <c r="E443">
        <v>1</v>
      </c>
      <c r="F443">
        <v>980</v>
      </c>
      <c r="G443">
        <v>0.53600000000000003</v>
      </c>
      <c r="H443">
        <v>669</v>
      </c>
    </row>
    <row r="444" spans="1:8" x14ac:dyDescent="0.35">
      <c r="A444" t="s">
        <v>1223</v>
      </c>
      <c r="B444" t="s">
        <v>1224</v>
      </c>
      <c r="C444">
        <v>200801</v>
      </c>
      <c r="D444" t="s">
        <v>37</v>
      </c>
      <c r="E444">
        <v>1</v>
      </c>
      <c r="F444">
        <v>665</v>
      </c>
      <c r="G444">
        <v>0.30099999999999999</v>
      </c>
      <c r="H444">
        <v>669</v>
      </c>
    </row>
    <row r="445" spans="1:8" x14ac:dyDescent="0.35">
      <c r="A445" t="s">
        <v>1225</v>
      </c>
      <c r="B445" t="s">
        <v>1226</v>
      </c>
      <c r="C445">
        <v>200801</v>
      </c>
      <c r="D445" t="s">
        <v>38</v>
      </c>
      <c r="E445">
        <v>1</v>
      </c>
      <c r="F445">
        <v>695</v>
      </c>
      <c r="G445">
        <v>0.30499999999999999</v>
      </c>
      <c r="H445">
        <v>669</v>
      </c>
    </row>
    <row r="446" spans="1:8" x14ac:dyDescent="0.35">
      <c r="A446" t="s">
        <v>1227</v>
      </c>
      <c r="B446" t="s">
        <v>1228</v>
      </c>
      <c r="C446">
        <v>200801</v>
      </c>
      <c r="D446" t="s">
        <v>39</v>
      </c>
      <c r="E446">
        <v>1</v>
      </c>
      <c r="F446">
        <v>290</v>
      </c>
      <c r="G446">
        <v>0.33200000000000002</v>
      </c>
      <c r="H446">
        <v>669</v>
      </c>
    </row>
    <row r="447" spans="1:8" x14ac:dyDescent="0.35">
      <c r="A447" t="s">
        <v>1229</v>
      </c>
      <c r="B447" t="s">
        <v>1230</v>
      </c>
      <c r="C447">
        <v>200801</v>
      </c>
      <c r="D447" t="s">
        <v>40</v>
      </c>
      <c r="E447">
        <v>1</v>
      </c>
      <c r="F447">
        <v>215</v>
      </c>
      <c r="G447">
        <v>0.309</v>
      </c>
      <c r="H447">
        <v>669</v>
      </c>
    </row>
    <row r="448" spans="1:8" x14ac:dyDescent="0.35">
      <c r="A448" t="s">
        <v>1231</v>
      </c>
      <c r="B448" t="s">
        <v>1232</v>
      </c>
      <c r="C448">
        <v>200801</v>
      </c>
      <c r="D448" t="s">
        <v>29</v>
      </c>
      <c r="E448">
        <v>1</v>
      </c>
      <c r="F448">
        <v>1030</v>
      </c>
      <c r="G448">
        <v>0.55200000000000005</v>
      </c>
      <c r="H448">
        <v>669</v>
      </c>
    </row>
    <row r="449" spans="1:8" x14ac:dyDescent="0.35">
      <c r="A449" t="s">
        <v>1233</v>
      </c>
      <c r="B449" t="s">
        <v>1234</v>
      </c>
      <c r="C449">
        <v>200801</v>
      </c>
      <c r="D449" t="s">
        <v>30</v>
      </c>
      <c r="E449">
        <v>1</v>
      </c>
      <c r="F449">
        <v>965</v>
      </c>
      <c r="G449">
        <v>0.52300000000000002</v>
      </c>
      <c r="H449">
        <v>669</v>
      </c>
    </row>
    <row r="450" spans="1:8" x14ac:dyDescent="0.35">
      <c r="A450" t="s">
        <v>1235</v>
      </c>
      <c r="B450" t="s">
        <v>1236</v>
      </c>
      <c r="C450">
        <v>200801</v>
      </c>
      <c r="D450" t="s">
        <v>31</v>
      </c>
      <c r="E450">
        <v>1</v>
      </c>
      <c r="F450">
        <v>940</v>
      </c>
      <c r="G450">
        <v>0.5</v>
      </c>
      <c r="H450">
        <v>669</v>
      </c>
    </row>
    <row r="451" spans="1:8" x14ac:dyDescent="0.35">
      <c r="A451" t="s">
        <v>1237</v>
      </c>
      <c r="B451" t="s">
        <v>1238</v>
      </c>
      <c r="C451">
        <v>200801</v>
      </c>
      <c r="D451" t="s">
        <v>32</v>
      </c>
      <c r="E451">
        <v>1</v>
      </c>
      <c r="F451">
        <v>970</v>
      </c>
      <c r="G451">
        <v>0.498</v>
      </c>
      <c r="H451">
        <v>669</v>
      </c>
    </row>
    <row r="452" spans="1:8" x14ac:dyDescent="0.35">
      <c r="A452" t="s">
        <v>1239</v>
      </c>
      <c r="B452" t="s">
        <v>1240</v>
      </c>
      <c r="C452">
        <v>200801</v>
      </c>
      <c r="D452" t="s">
        <v>33</v>
      </c>
      <c r="E452">
        <v>1</v>
      </c>
      <c r="F452">
        <v>1005</v>
      </c>
      <c r="G452">
        <v>0.48</v>
      </c>
      <c r="H452">
        <v>669</v>
      </c>
    </row>
    <row r="453" spans="1:8" x14ac:dyDescent="0.35">
      <c r="A453" t="s">
        <v>1241</v>
      </c>
      <c r="B453" t="s">
        <v>1242</v>
      </c>
      <c r="C453">
        <v>200801</v>
      </c>
      <c r="D453" t="s">
        <v>34</v>
      </c>
      <c r="E453">
        <v>1</v>
      </c>
      <c r="F453">
        <v>770</v>
      </c>
      <c r="G453">
        <v>0.35799999999999998</v>
      </c>
      <c r="H453">
        <v>669</v>
      </c>
    </row>
    <row r="454" spans="1:8" x14ac:dyDescent="0.35">
      <c r="A454" t="s">
        <v>1243</v>
      </c>
      <c r="B454" t="s">
        <v>1244</v>
      </c>
      <c r="C454">
        <v>200801</v>
      </c>
      <c r="D454" t="s">
        <v>35</v>
      </c>
      <c r="E454">
        <v>1</v>
      </c>
      <c r="F454">
        <v>770</v>
      </c>
      <c r="G454">
        <v>0.372</v>
      </c>
      <c r="H454">
        <v>669</v>
      </c>
    </row>
    <row r="455" spans="1:8" x14ac:dyDescent="0.35">
      <c r="A455" t="s">
        <v>1245</v>
      </c>
      <c r="B455" t="s">
        <v>1246</v>
      </c>
      <c r="C455">
        <v>200801</v>
      </c>
      <c r="D455" t="s">
        <v>36</v>
      </c>
      <c r="E455">
        <v>1</v>
      </c>
      <c r="F455">
        <v>700</v>
      </c>
      <c r="G455">
        <v>0.32500000000000001</v>
      </c>
      <c r="H455">
        <v>669</v>
      </c>
    </row>
    <row r="456" spans="1:8" x14ac:dyDescent="0.35">
      <c r="A456" t="s">
        <v>1247</v>
      </c>
      <c r="B456" t="s">
        <v>1248</v>
      </c>
      <c r="C456">
        <v>200801</v>
      </c>
      <c r="D456" t="s">
        <v>208</v>
      </c>
      <c r="E456">
        <v>1</v>
      </c>
      <c r="F456">
        <v>710</v>
      </c>
      <c r="G456">
        <v>0.49199999999999999</v>
      </c>
      <c r="H456">
        <v>669</v>
      </c>
    </row>
    <row r="457" spans="1:8" x14ac:dyDescent="0.35">
      <c r="A457" t="s">
        <v>1249</v>
      </c>
      <c r="B457" t="s">
        <v>1250</v>
      </c>
      <c r="C457">
        <v>200801</v>
      </c>
      <c r="D457" t="s">
        <v>5</v>
      </c>
      <c r="E457">
        <v>1</v>
      </c>
      <c r="F457">
        <v>1075</v>
      </c>
      <c r="G457">
        <v>0.54</v>
      </c>
      <c r="H457">
        <v>669</v>
      </c>
    </row>
    <row r="458" spans="1:8" x14ac:dyDescent="0.35">
      <c r="A458" t="s">
        <v>1251</v>
      </c>
      <c r="B458" t="s">
        <v>1252</v>
      </c>
      <c r="C458">
        <v>200801</v>
      </c>
      <c r="D458" t="s">
        <v>3</v>
      </c>
      <c r="E458">
        <v>1</v>
      </c>
      <c r="F458">
        <v>280</v>
      </c>
      <c r="G458">
        <v>0.11899999999999999</v>
      </c>
      <c r="H458">
        <v>670</v>
      </c>
    </row>
    <row r="459" spans="1:8" x14ac:dyDescent="0.35">
      <c r="A459" t="s">
        <v>1253</v>
      </c>
      <c r="B459" t="s">
        <v>1254</v>
      </c>
      <c r="C459">
        <v>200801</v>
      </c>
      <c r="D459" t="s">
        <v>37</v>
      </c>
      <c r="E459">
        <v>1</v>
      </c>
      <c r="F459">
        <v>185</v>
      </c>
      <c r="G459">
        <v>7.0999999999999994E-2</v>
      </c>
      <c r="H459">
        <v>670</v>
      </c>
    </row>
    <row r="460" spans="1:8" x14ac:dyDescent="0.35">
      <c r="A460" t="s">
        <v>1255</v>
      </c>
      <c r="B460" t="s">
        <v>1256</v>
      </c>
      <c r="C460">
        <v>200801</v>
      </c>
      <c r="D460" t="s">
        <v>38</v>
      </c>
      <c r="E460">
        <v>1</v>
      </c>
      <c r="F460">
        <v>195</v>
      </c>
      <c r="G460">
        <v>7.0999999999999994E-2</v>
      </c>
      <c r="H460">
        <v>670</v>
      </c>
    </row>
    <row r="461" spans="1:8" x14ac:dyDescent="0.35">
      <c r="A461" t="s">
        <v>1257</v>
      </c>
      <c r="B461" t="s">
        <v>1258</v>
      </c>
      <c r="C461">
        <v>200801</v>
      </c>
      <c r="D461" t="s">
        <v>39</v>
      </c>
      <c r="E461">
        <v>1</v>
      </c>
      <c r="F461">
        <v>95</v>
      </c>
      <c r="G461">
        <v>0.113</v>
      </c>
      <c r="H461">
        <v>670</v>
      </c>
    </row>
    <row r="462" spans="1:8" x14ac:dyDescent="0.35">
      <c r="A462" t="s">
        <v>1259</v>
      </c>
      <c r="B462" t="s">
        <v>1260</v>
      </c>
      <c r="C462">
        <v>200801</v>
      </c>
      <c r="D462" t="s">
        <v>40</v>
      </c>
      <c r="E462">
        <v>1</v>
      </c>
      <c r="F462">
        <v>65</v>
      </c>
      <c r="G462">
        <v>0.125</v>
      </c>
      <c r="H462">
        <v>670</v>
      </c>
    </row>
    <row r="463" spans="1:8" x14ac:dyDescent="0.35">
      <c r="A463" t="s">
        <v>1261</v>
      </c>
      <c r="B463" t="s">
        <v>1262</v>
      </c>
      <c r="C463">
        <v>200801</v>
      </c>
      <c r="D463" t="s">
        <v>29</v>
      </c>
      <c r="E463">
        <v>1</v>
      </c>
      <c r="F463">
        <v>265</v>
      </c>
      <c r="G463">
        <v>0.109</v>
      </c>
      <c r="H463">
        <v>670</v>
      </c>
    </row>
    <row r="464" spans="1:8" x14ac:dyDescent="0.35">
      <c r="A464" t="s">
        <v>1263</v>
      </c>
      <c r="B464" t="s">
        <v>1264</v>
      </c>
      <c r="C464">
        <v>200801</v>
      </c>
      <c r="D464" t="s">
        <v>30</v>
      </c>
      <c r="E464">
        <v>1</v>
      </c>
      <c r="F464">
        <v>280</v>
      </c>
      <c r="G464">
        <v>0.112</v>
      </c>
      <c r="H464">
        <v>670</v>
      </c>
    </row>
    <row r="465" spans="1:8" x14ac:dyDescent="0.35">
      <c r="A465" t="s">
        <v>1265</v>
      </c>
      <c r="B465" t="s">
        <v>1266</v>
      </c>
      <c r="C465">
        <v>200801</v>
      </c>
      <c r="D465" t="s">
        <v>31</v>
      </c>
      <c r="E465">
        <v>1</v>
      </c>
      <c r="F465">
        <v>240</v>
      </c>
      <c r="G465">
        <v>9.6000000000000002E-2</v>
      </c>
      <c r="H465">
        <v>670</v>
      </c>
    </row>
    <row r="466" spans="1:8" x14ac:dyDescent="0.35">
      <c r="A466" t="s">
        <v>1267</v>
      </c>
      <c r="B466" t="s">
        <v>1268</v>
      </c>
      <c r="C466">
        <v>200801</v>
      </c>
      <c r="D466" t="s">
        <v>32</v>
      </c>
      <c r="E466">
        <v>1</v>
      </c>
      <c r="F466">
        <v>245</v>
      </c>
      <c r="G466">
        <v>9.2999999999999999E-2</v>
      </c>
      <c r="H466">
        <v>670</v>
      </c>
    </row>
    <row r="467" spans="1:8" x14ac:dyDescent="0.35">
      <c r="A467" t="s">
        <v>1269</v>
      </c>
      <c r="B467" t="s">
        <v>1270</v>
      </c>
      <c r="C467">
        <v>200801</v>
      </c>
      <c r="D467" t="s">
        <v>33</v>
      </c>
      <c r="E467">
        <v>1</v>
      </c>
      <c r="F467">
        <v>245</v>
      </c>
      <c r="G467">
        <v>9.0999999999999998E-2</v>
      </c>
      <c r="H467">
        <v>670</v>
      </c>
    </row>
    <row r="468" spans="1:8" x14ac:dyDescent="0.35">
      <c r="A468" t="s">
        <v>1271</v>
      </c>
      <c r="B468" t="s">
        <v>1272</v>
      </c>
      <c r="C468">
        <v>200801</v>
      </c>
      <c r="D468" t="s">
        <v>34</v>
      </c>
      <c r="E468">
        <v>1</v>
      </c>
      <c r="F468">
        <v>280</v>
      </c>
      <c r="G468">
        <v>0.109</v>
      </c>
      <c r="H468">
        <v>670</v>
      </c>
    </row>
    <row r="469" spans="1:8" x14ac:dyDescent="0.35">
      <c r="A469" t="s">
        <v>1273</v>
      </c>
      <c r="B469" t="s">
        <v>1274</v>
      </c>
      <c r="C469">
        <v>200801</v>
      </c>
      <c r="D469" t="s">
        <v>35</v>
      </c>
      <c r="E469">
        <v>1</v>
      </c>
      <c r="F469">
        <v>210</v>
      </c>
      <c r="G469">
        <v>8.2000000000000003E-2</v>
      </c>
      <c r="H469">
        <v>670</v>
      </c>
    </row>
    <row r="470" spans="1:8" x14ac:dyDescent="0.35">
      <c r="A470" t="s">
        <v>1275</v>
      </c>
      <c r="B470" t="s">
        <v>1276</v>
      </c>
      <c r="C470">
        <v>200801</v>
      </c>
      <c r="D470" t="s">
        <v>36</v>
      </c>
      <c r="E470">
        <v>1</v>
      </c>
      <c r="F470">
        <v>225</v>
      </c>
      <c r="G470">
        <v>8.7999999999999995E-2</v>
      </c>
      <c r="H470">
        <v>670</v>
      </c>
    </row>
    <row r="471" spans="1:8" x14ac:dyDescent="0.35">
      <c r="A471" t="s">
        <v>1277</v>
      </c>
      <c r="B471" t="s">
        <v>1278</v>
      </c>
      <c r="C471">
        <v>200801</v>
      </c>
      <c r="D471" t="s">
        <v>208</v>
      </c>
      <c r="E471">
        <v>1</v>
      </c>
      <c r="F471">
        <v>440</v>
      </c>
      <c r="G471">
        <v>0.13900000000000001</v>
      </c>
      <c r="H471">
        <v>670</v>
      </c>
    </row>
    <row r="472" spans="1:8" x14ac:dyDescent="0.35">
      <c r="A472" t="s">
        <v>1279</v>
      </c>
      <c r="B472" t="s">
        <v>1280</v>
      </c>
      <c r="C472">
        <v>200801</v>
      </c>
      <c r="D472" t="s">
        <v>5</v>
      </c>
      <c r="E472">
        <v>1</v>
      </c>
      <c r="F472">
        <v>330</v>
      </c>
      <c r="G472">
        <v>0.13400000000000001</v>
      </c>
      <c r="H472">
        <v>670</v>
      </c>
    </row>
    <row r="473" spans="1:8" x14ac:dyDescent="0.35">
      <c r="A473" t="s">
        <v>1281</v>
      </c>
      <c r="B473" t="s">
        <v>1282</v>
      </c>
      <c r="C473">
        <v>200801</v>
      </c>
      <c r="D473" t="s">
        <v>3</v>
      </c>
      <c r="E473">
        <v>1</v>
      </c>
      <c r="F473">
        <v>265</v>
      </c>
      <c r="G473">
        <v>0.19700000000000001</v>
      </c>
      <c r="H473">
        <v>671</v>
      </c>
    </row>
    <row r="474" spans="1:8" x14ac:dyDescent="0.35">
      <c r="A474" t="s">
        <v>1283</v>
      </c>
      <c r="B474" t="s">
        <v>1284</v>
      </c>
      <c r="C474">
        <v>200801</v>
      </c>
      <c r="D474" t="s">
        <v>37</v>
      </c>
      <c r="E474">
        <v>1</v>
      </c>
      <c r="F474">
        <v>185</v>
      </c>
      <c r="G474">
        <v>0.104</v>
      </c>
      <c r="H474">
        <v>671</v>
      </c>
    </row>
    <row r="475" spans="1:8" x14ac:dyDescent="0.35">
      <c r="A475" t="s">
        <v>1285</v>
      </c>
      <c r="B475" t="s">
        <v>1286</v>
      </c>
      <c r="C475">
        <v>200801</v>
      </c>
      <c r="D475" t="s">
        <v>38</v>
      </c>
      <c r="E475">
        <v>1</v>
      </c>
      <c r="F475">
        <v>170</v>
      </c>
      <c r="G475">
        <v>9.7000000000000003E-2</v>
      </c>
      <c r="H475">
        <v>671</v>
      </c>
    </row>
    <row r="476" spans="1:8" x14ac:dyDescent="0.35">
      <c r="A476" t="s">
        <v>1287</v>
      </c>
      <c r="B476" t="s">
        <v>1288</v>
      </c>
      <c r="C476">
        <v>200801</v>
      </c>
      <c r="D476" t="s">
        <v>39</v>
      </c>
      <c r="E476">
        <v>1</v>
      </c>
      <c r="F476">
        <v>115</v>
      </c>
      <c r="G476">
        <v>0.53500000000000003</v>
      </c>
      <c r="H476">
        <v>671</v>
      </c>
    </row>
    <row r="477" spans="1:8" x14ac:dyDescent="0.35">
      <c r="A477" t="s">
        <v>1289</v>
      </c>
      <c r="B477" t="s">
        <v>1290</v>
      </c>
      <c r="C477">
        <v>200801</v>
      </c>
      <c r="D477" t="s">
        <v>40</v>
      </c>
      <c r="E477">
        <v>1</v>
      </c>
      <c r="F477">
        <v>85</v>
      </c>
      <c r="G477">
        <v>0.5</v>
      </c>
      <c r="H477">
        <v>671</v>
      </c>
    </row>
    <row r="478" spans="1:8" x14ac:dyDescent="0.35">
      <c r="A478" t="s">
        <v>1291</v>
      </c>
      <c r="B478" t="s">
        <v>1292</v>
      </c>
      <c r="C478">
        <v>200801</v>
      </c>
      <c r="D478" t="s">
        <v>29</v>
      </c>
      <c r="E478">
        <v>1</v>
      </c>
      <c r="F478">
        <v>270</v>
      </c>
      <c r="G478">
        <v>0.19</v>
      </c>
      <c r="H478">
        <v>671</v>
      </c>
    </row>
    <row r="479" spans="1:8" x14ac:dyDescent="0.35">
      <c r="A479" t="s">
        <v>1293</v>
      </c>
      <c r="B479" t="s">
        <v>1294</v>
      </c>
      <c r="C479">
        <v>200801</v>
      </c>
      <c r="D479" t="s">
        <v>30</v>
      </c>
      <c r="E479">
        <v>1</v>
      </c>
      <c r="F479">
        <v>235</v>
      </c>
      <c r="G479">
        <v>0.16500000000000001</v>
      </c>
      <c r="H479">
        <v>671</v>
      </c>
    </row>
    <row r="480" spans="1:8" x14ac:dyDescent="0.35">
      <c r="A480" t="s">
        <v>1295</v>
      </c>
      <c r="B480" t="s">
        <v>1296</v>
      </c>
      <c r="C480">
        <v>200801</v>
      </c>
      <c r="D480" t="s">
        <v>31</v>
      </c>
      <c r="E480">
        <v>1</v>
      </c>
      <c r="F480">
        <v>235</v>
      </c>
      <c r="G480">
        <v>0.157</v>
      </c>
      <c r="H480">
        <v>671</v>
      </c>
    </row>
    <row r="481" spans="1:8" x14ac:dyDescent="0.35">
      <c r="A481" t="s">
        <v>1297</v>
      </c>
      <c r="B481" t="s">
        <v>1298</v>
      </c>
      <c r="C481">
        <v>200801</v>
      </c>
      <c r="D481" t="s">
        <v>32</v>
      </c>
      <c r="E481">
        <v>1</v>
      </c>
      <c r="F481">
        <v>255</v>
      </c>
      <c r="G481">
        <v>0.159</v>
      </c>
      <c r="H481">
        <v>671</v>
      </c>
    </row>
    <row r="482" spans="1:8" x14ac:dyDescent="0.35">
      <c r="A482" t="s">
        <v>1299</v>
      </c>
      <c r="B482" t="s">
        <v>1300</v>
      </c>
      <c r="C482">
        <v>200801</v>
      </c>
      <c r="D482" t="s">
        <v>33</v>
      </c>
      <c r="E482">
        <v>1</v>
      </c>
      <c r="F482">
        <v>240</v>
      </c>
      <c r="G482">
        <v>0.152</v>
      </c>
      <c r="H482">
        <v>671</v>
      </c>
    </row>
    <row r="483" spans="1:8" x14ac:dyDescent="0.35">
      <c r="A483" t="s">
        <v>1301</v>
      </c>
      <c r="B483" t="s">
        <v>1302</v>
      </c>
      <c r="C483">
        <v>200801</v>
      </c>
      <c r="D483" t="s">
        <v>34</v>
      </c>
      <c r="E483">
        <v>1</v>
      </c>
      <c r="F483">
        <v>150</v>
      </c>
      <c r="G483">
        <v>0.09</v>
      </c>
      <c r="H483">
        <v>671</v>
      </c>
    </row>
    <row r="484" spans="1:8" x14ac:dyDescent="0.35">
      <c r="A484" t="s">
        <v>1303</v>
      </c>
      <c r="B484" t="s">
        <v>1304</v>
      </c>
      <c r="C484">
        <v>200801</v>
      </c>
      <c r="D484" t="s">
        <v>35</v>
      </c>
      <c r="E484">
        <v>1</v>
      </c>
      <c r="F484">
        <v>170</v>
      </c>
      <c r="G484">
        <v>0.10100000000000001</v>
      </c>
      <c r="H484">
        <v>671</v>
      </c>
    </row>
    <row r="485" spans="1:8" x14ac:dyDescent="0.35">
      <c r="A485" t="s">
        <v>1305</v>
      </c>
      <c r="B485" t="s">
        <v>1306</v>
      </c>
      <c r="C485">
        <v>200801</v>
      </c>
      <c r="D485" t="s">
        <v>36</v>
      </c>
      <c r="E485">
        <v>1</v>
      </c>
      <c r="F485">
        <v>180</v>
      </c>
      <c r="G485">
        <v>0.108</v>
      </c>
      <c r="H485">
        <v>671</v>
      </c>
    </row>
    <row r="486" spans="1:8" x14ac:dyDescent="0.35">
      <c r="A486" t="s">
        <v>1307</v>
      </c>
      <c r="B486" t="s">
        <v>1308</v>
      </c>
      <c r="C486">
        <v>200801</v>
      </c>
      <c r="D486" t="s">
        <v>208</v>
      </c>
      <c r="E486">
        <v>1</v>
      </c>
      <c r="F486">
        <v>380</v>
      </c>
      <c r="G486">
        <v>0.19600000000000001</v>
      </c>
      <c r="H486">
        <v>671</v>
      </c>
    </row>
    <row r="487" spans="1:8" x14ac:dyDescent="0.35">
      <c r="A487" t="s">
        <v>1309</v>
      </c>
      <c r="B487" t="s">
        <v>1310</v>
      </c>
      <c r="C487">
        <v>200801</v>
      </c>
      <c r="D487" t="s">
        <v>5</v>
      </c>
      <c r="E487">
        <v>1</v>
      </c>
      <c r="F487">
        <v>250</v>
      </c>
      <c r="G487">
        <v>0.188</v>
      </c>
      <c r="H487">
        <v>671</v>
      </c>
    </row>
    <row r="488" spans="1:8" x14ac:dyDescent="0.35">
      <c r="A488" t="s">
        <v>1311</v>
      </c>
      <c r="B488" t="s">
        <v>1312</v>
      </c>
      <c r="C488">
        <v>200801</v>
      </c>
      <c r="D488" t="s">
        <v>3</v>
      </c>
      <c r="E488">
        <v>1</v>
      </c>
      <c r="F488">
        <v>120</v>
      </c>
      <c r="G488">
        <v>8.4000000000000005E-2</v>
      </c>
      <c r="H488">
        <v>672</v>
      </c>
    </row>
    <row r="489" spans="1:8" x14ac:dyDescent="0.35">
      <c r="A489" t="s">
        <v>1313</v>
      </c>
      <c r="B489" t="s">
        <v>1314</v>
      </c>
      <c r="C489">
        <v>200801</v>
      </c>
      <c r="D489" t="s">
        <v>39</v>
      </c>
      <c r="E489">
        <v>1</v>
      </c>
      <c r="F489">
        <v>5</v>
      </c>
      <c r="G489">
        <v>3.0000000000000001E-3</v>
      </c>
      <c r="H489">
        <v>672</v>
      </c>
    </row>
    <row r="490" spans="1:8" x14ac:dyDescent="0.35">
      <c r="A490" t="s">
        <v>1315</v>
      </c>
      <c r="B490" t="s">
        <v>1316</v>
      </c>
      <c r="C490">
        <v>200801</v>
      </c>
      <c r="D490" t="s">
        <v>29</v>
      </c>
      <c r="E490">
        <v>1</v>
      </c>
      <c r="F490">
        <v>145</v>
      </c>
      <c r="G490">
        <v>0.09</v>
      </c>
      <c r="H490">
        <v>672</v>
      </c>
    </row>
    <row r="491" spans="1:8" x14ac:dyDescent="0.35">
      <c r="A491" t="s">
        <v>1317</v>
      </c>
      <c r="B491" t="s">
        <v>1318</v>
      </c>
      <c r="C491">
        <v>200801</v>
      </c>
      <c r="D491" t="s">
        <v>30</v>
      </c>
      <c r="E491">
        <v>1</v>
      </c>
      <c r="F491">
        <v>120</v>
      </c>
      <c r="G491">
        <v>8.2000000000000003E-2</v>
      </c>
      <c r="H491">
        <v>672</v>
      </c>
    </row>
    <row r="492" spans="1:8" x14ac:dyDescent="0.35">
      <c r="A492" t="s">
        <v>1319</v>
      </c>
      <c r="B492" t="s">
        <v>1320</v>
      </c>
      <c r="C492">
        <v>200801</v>
      </c>
      <c r="D492" t="s">
        <v>31</v>
      </c>
      <c r="E492">
        <v>1</v>
      </c>
      <c r="F492">
        <v>125</v>
      </c>
      <c r="G492">
        <v>7.9000000000000001E-2</v>
      </c>
      <c r="H492">
        <v>672</v>
      </c>
    </row>
    <row r="493" spans="1:8" x14ac:dyDescent="0.35">
      <c r="A493" t="s">
        <v>1321</v>
      </c>
      <c r="B493" t="s">
        <v>1322</v>
      </c>
      <c r="C493">
        <v>200801</v>
      </c>
      <c r="D493" t="s">
        <v>32</v>
      </c>
      <c r="E493">
        <v>1</v>
      </c>
      <c r="F493">
        <v>125</v>
      </c>
      <c r="G493">
        <v>7.8E-2</v>
      </c>
      <c r="H493">
        <v>672</v>
      </c>
    </row>
    <row r="494" spans="1:8" x14ac:dyDescent="0.35">
      <c r="A494" t="s">
        <v>1323</v>
      </c>
      <c r="B494" t="s">
        <v>1324</v>
      </c>
      <c r="C494">
        <v>200801</v>
      </c>
      <c r="D494" t="s">
        <v>33</v>
      </c>
      <c r="E494">
        <v>1</v>
      </c>
      <c r="F494">
        <v>130</v>
      </c>
      <c r="G494">
        <v>7.4999999999999997E-2</v>
      </c>
      <c r="H494">
        <v>672</v>
      </c>
    </row>
    <row r="495" spans="1:8" x14ac:dyDescent="0.35">
      <c r="A495" t="s">
        <v>1325</v>
      </c>
      <c r="B495" t="s">
        <v>1326</v>
      </c>
      <c r="C495">
        <v>200801</v>
      </c>
      <c r="D495" t="s">
        <v>208</v>
      </c>
      <c r="E495">
        <v>1</v>
      </c>
      <c r="F495">
        <v>160</v>
      </c>
      <c r="G495">
        <v>0.10299999999999999</v>
      </c>
      <c r="H495">
        <v>672</v>
      </c>
    </row>
    <row r="496" spans="1:8" x14ac:dyDescent="0.35">
      <c r="A496" t="s">
        <v>1327</v>
      </c>
      <c r="B496" t="s">
        <v>1328</v>
      </c>
      <c r="C496">
        <v>200801</v>
      </c>
      <c r="D496" t="s">
        <v>5</v>
      </c>
      <c r="E496">
        <v>1</v>
      </c>
      <c r="F496">
        <v>145</v>
      </c>
      <c r="G496">
        <v>9.9000000000000005E-2</v>
      </c>
      <c r="H496">
        <v>672</v>
      </c>
    </row>
    <row r="497" spans="1:8" x14ac:dyDescent="0.35">
      <c r="A497" t="s">
        <v>1329</v>
      </c>
      <c r="B497" t="s">
        <v>1330</v>
      </c>
      <c r="C497">
        <v>200801</v>
      </c>
      <c r="D497" t="s">
        <v>3</v>
      </c>
      <c r="E497">
        <v>1</v>
      </c>
      <c r="F497">
        <v>135</v>
      </c>
      <c r="G497">
        <v>0.10100000000000001</v>
      </c>
      <c r="H497">
        <v>673</v>
      </c>
    </row>
    <row r="498" spans="1:8" x14ac:dyDescent="0.35">
      <c r="A498" t="s">
        <v>1331</v>
      </c>
      <c r="B498" t="s">
        <v>1332</v>
      </c>
      <c r="C498">
        <v>200801</v>
      </c>
      <c r="D498" t="s">
        <v>37</v>
      </c>
      <c r="E498">
        <v>1</v>
      </c>
      <c r="F498">
        <v>145</v>
      </c>
      <c r="G498">
        <v>8.5999999999999993E-2</v>
      </c>
      <c r="H498">
        <v>673</v>
      </c>
    </row>
    <row r="499" spans="1:8" x14ac:dyDescent="0.35">
      <c r="A499" t="s">
        <v>1333</v>
      </c>
      <c r="B499" t="s">
        <v>1334</v>
      </c>
      <c r="C499">
        <v>200801</v>
      </c>
      <c r="D499" t="s">
        <v>38</v>
      </c>
      <c r="E499">
        <v>1</v>
      </c>
      <c r="F499">
        <v>170</v>
      </c>
      <c r="G499">
        <v>0.10199999999999999</v>
      </c>
      <c r="H499">
        <v>673</v>
      </c>
    </row>
    <row r="500" spans="1:8" x14ac:dyDescent="0.35">
      <c r="A500" t="s">
        <v>1335</v>
      </c>
      <c r="B500" t="s">
        <v>1336</v>
      </c>
      <c r="C500">
        <v>200801</v>
      </c>
      <c r="D500" t="s">
        <v>39</v>
      </c>
      <c r="E500">
        <v>1</v>
      </c>
      <c r="F500">
        <v>65</v>
      </c>
      <c r="G500">
        <v>7.5999999999999998E-2</v>
      </c>
      <c r="H500">
        <v>673</v>
      </c>
    </row>
    <row r="501" spans="1:8" x14ac:dyDescent="0.35">
      <c r="A501" t="s">
        <v>1337</v>
      </c>
      <c r="B501" t="s">
        <v>1338</v>
      </c>
      <c r="C501">
        <v>200801</v>
      </c>
      <c r="D501" t="s">
        <v>40</v>
      </c>
      <c r="E501">
        <v>1</v>
      </c>
      <c r="F501">
        <v>55</v>
      </c>
      <c r="G501">
        <v>8.3000000000000004E-2</v>
      </c>
      <c r="H501">
        <v>673</v>
      </c>
    </row>
    <row r="502" spans="1:8" x14ac:dyDescent="0.35">
      <c r="A502" t="s">
        <v>1339</v>
      </c>
      <c r="B502" t="s">
        <v>1340</v>
      </c>
      <c r="C502">
        <v>200801</v>
      </c>
      <c r="D502" t="s">
        <v>29</v>
      </c>
      <c r="E502">
        <v>1</v>
      </c>
      <c r="F502">
        <v>150</v>
      </c>
      <c r="G502">
        <v>0.11</v>
      </c>
      <c r="H502">
        <v>673</v>
      </c>
    </row>
    <row r="503" spans="1:8" x14ac:dyDescent="0.35">
      <c r="A503" t="s">
        <v>1341</v>
      </c>
      <c r="B503" t="s">
        <v>1342</v>
      </c>
      <c r="C503">
        <v>200801</v>
      </c>
      <c r="D503" t="s">
        <v>30</v>
      </c>
      <c r="E503">
        <v>1</v>
      </c>
      <c r="F503">
        <v>155</v>
      </c>
      <c r="G503">
        <v>0.106</v>
      </c>
      <c r="H503">
        <v>673</v>
      </c>
    </row>
    <row r="504" spans="1:8" x14ac:dyDescent="0.35">
      <c r="A504" t="s">
        <v>1343</v>
      </c>
      <c r="B504" t="s">
        <v>1344</v>
      </c>
      <c r="C504">
        <v>200801</v>
      </c>
      <c r="D504" t="s">
        <v>31</v>
      </c>
      <c r="E504">
        <v>1</v>
      </c>
      <c r="F504">
        <v>160</v>
      </c>
      <c r="G504">
        <v>0.105</v>
      </c>
      <c r="H504">
        <v>673</v>
      </c>
    </row>
    <row r="505" spans="1:8" x14ac:dyDescent="0.35">
      <c r="A505" t="s">
        <v>1345</v>
      </c>
      <c r="B505" t="s">
        <v>1346</v>
      </c>
      <c r="C505">
        <v>200801</v>
      </c>
      <c r="D505" t="s">
        <v>32</v>
      </c>
      <c r="E505">
        <v>1</v>
      </c>
      <c r="F505">
        <v>145</v>
      </c>
      <c r="G505">
        <v>9.1999999999999998E-2</v>
      </c>
      <c r="H505">
        <v>673</v>
      </c>
    </row>
    <row r="506" spans="1:8" x14ac:dyDescent="0.35">
      <c r="A506" t="s">
        <v>1347</v>
      </c>
      <c r="B506" t="s">
        <v>1348</v>
      </c>
      <c r="C506">
        <v>200801</v>
      </c>
      <c r="D506" t="s">
        <v>33</v>
      </c>
      <c r="E506">
        <v>1</v>
      </c>
      <c r="F506">
        <v>140</v>
      </c>
      <c r="G506">
        <v>8.4000000000000005E-2</v>
      </c>
      <c r="H506">
        <v>673</v>
      </c>
    </row>
    <row r="507" spans="1:8" x14ac:dyDescent="0.35">
      <c r="A507" t="s">
        <v>1349</v>
      </c>
      <c r="B507" t="s">
        <v>1350</v>
      </c>
      <c r="C507">
        <v>200801</v>
      </c>
      <c r="D507" t="s">
        <v>34</v>
      </c>
      <c r="E507">
        <v>1</v>
      </c>
      <c r="F507">
        <v>145</v>
      </c>
      <c r="G507">
        <v>0.09</v>
      </c>
      <c r="H507">
        <v>673</v>
      </c>
    </row>
    <row r="508" spans="1:8" x14ac:dyDescent="0.35">
      <c r="A508" t="s">
        <v>1351</v>
      </c>
      <c r="B508" t="s">
        <v>1352</v>
      </c>
      <c r="C508">
        <v>200801</v>
      </c>
      <c r="D508" t="s">
        <v>35</v>
      </c>
      <c r="E508">
        <v>1</v>
      </c>
      <c r="F508">
        <v>135</v>
      </c>
      <c r="G508">
        <v>8.2000000000000003E-2</v>
      </c>
      <c r="H508">
        <v>673</v>
      </c>
    </row>
    <row r="509" spans="1:8" x14ac:dyDescent="0.35">
      <c r="A509" t="s">
        <v>1353</v>
      </c>
      <c r="B509" t="s">
        <v>1354</v>
      </c>
      <c r="C509">
        <v>200801</v>
      </c>
      <c r="D509" t="s">
        <v>36</v>
      </c>
      <c r="E509">
        <v>1</v>
      </c>
      <c r="F509">
        <v>145</v>
      </c>
      <c r="G509">
        <v>9.2999999999999999E-2</v>
      </c>
      <c r="H509">
        <v>673</v>
      </c>
    </row>
    <row r="510" spans="1:8" x14ac:dyDescent="0.35">
      <c r="A510" t="s">
        <v>1355</v>
      </c>
      <c r="B510" t="s">
        <v>1356</v>
      </c>
      <c r="C510">
        <v>200801</v>
      </c>
      <c r="D510" t="s">
        <v>208</v>
      </c>
      <c r="E510">
        <v>1</v>
      </c>
      <c r="F510">
        <v>235</v>
      </c>
      <c r="G510">
        <v>0.16900000000000001</v>
      </c>
      <c r="H510">
        <v>673</v>
      </c>
    </row>
    <row r="511" spans="1:8" x14ac:dyDescent="0.35">
      <c r="A511" t="s">
        <v>1357</v>
      </c>
      <c r="B511" t="s">
        <v>1358</v>
      </c>
      <c r="C511">
        <v>200801</v>
      </c>
      <c r="D511" t="s">
        <v>5</v>
      </c>
      <c r="E511">
        <v>1</v>
      </c>
      <c r="F511">
        <v>215</v>
      </c>
      <c r="G511">
        <v>0.14899999999999999</v>
      </c>
      <c r="H511">
        <v>673</v>
      </c>
    </row>
    <row r="512" spans="1:8" x14ac:dyDescent="0.35">
      <c r="A512" t="s">
        <v>1359</v>
      </c>
      <c r="B512" t="s">
        <v>1359</v>
      </c>
      <c r="C512">
        <v>200801</v>
      </c>
      <c r="D512" t="s">
        <v>3</v>
      </c>
      <c r="E512">
        <v>1</v>
      </c>
      <c r="F512">
        <v>505</v>
      </c>
      <c r="G512">
        <v>0.20599999999999999</v>
      </c>
      <c r="H512">
        <v>674</v>
      </c>
    </row>
    <row r="513" spans="1:8" x14ac:dyDescent="0.35">
      <c r="A513" t="s">
        <v>1360</v>
      </c>
      <c r="B513" t="s">
        <v>1360</v>
      </c>
      <c r="C513">
        <v>200801</v>
      </c>
      <c r="D513" t="s">
        <v>37</v>
      </c>
      <c r="E513">
        <v>1</v>
      </c>
      <c r="F513">
        <v>625</v>
      </c>
      <c r="G513">
        <v>0.20100000000000001</v>
      </c>
      <c r="H513">
        <v>674</v>
      </c>
    </row>
    <row r="514" spans="1:8" x14ac:dyDescent="0.35">
      <c r="A514" t="s">
        <v>1361</v>
      </c>
      <c r="B514" t="s">
        <v>1361</v>
      </c>
      <c r="C514">
        <v>200801</v>
      </c>
      <c r="D514" t="s">
        <v>38</v>
      </c>
      <c r="E514">
        <v>1</v>
      </c>
      <c r="F514">
        <v>585</v>
      </c>
      <c r="G514">
        <v>0.192</v>
      </c>
      <c r="H514">
        <v>674</v>
      </c>
    </row>
    <row r="515" spans="1:8" x14ac:dyDescent="0.35">
      <c r="A515" t="s">
        <v>1362</v>
      </c>
      <c r="B515" t="s">
        <v>1362</v>
      </c>
      <c r="C515">
        <v>200801</v>
      </c>
      <c r="D515" t="s">
        <v>39</v>
      </c>
      <c r="E515">
        <v>1</v>
      </c>
      <c r="F515">
        <v>390</v>
      </c>
      <c r="G515">
        <v>0.20300000000000001</v>
      </c>
      <c r="H515">
        <v>674</v>
      </c>
    </row>
    <row r="516" spans="1:8" x14ac:dyDescent="0.35">
      <c r="A516" t="s">
        <v>1363</v>
      </c>
      <c r="B516" t="s">
        <v>1363</v>
      </c>
      <c r="C516">
        <v>200801</v>
      </c>
      <c r="D516" t="s">
        <v>40</v>
      </c>
      <c r="E516">
        <v>1</v>
      </c>
      <c r="F516">
        <v>280</v>
      </c>
      <c r="G516">
        <v>0.219</v>
      </c>
      <c r="H516">
        <v>674</v>
      </c>
    </row>
    <row r="517" spans="1:8" x14ac:dyDescent="0.35">
      <c r="A517" t="s">
        <v>1364</v>
      </c>
      <c r="B517" t="s">
        <v>1364</v>
      </c>
      <c r="C517">
        <v>200801</v>
      </c>
      <c r="D517" t="s">
        <v>29</v>
      </c>
      <c r="E517">
        <v>1</v>
      </c>
      <c r="F517">
        <v>505</v>
      </c>
      <c r="G517">
        <v>0.20399999999999999</v>
      </c>
      <c r="H517">
        <v>674</v>
      </c>
    </row>
    <row r="518" spans="1:8" x14ac:dyDescent="0.35">
      <c r="A518" t="s">
        <v>1365</v>
      </c>
      <c r="B518" t="s">
        <v>1365</v>
      </c>
      <c r="C518">
        <v>200801</v>
      </c>
      <c r="D518" t="s">
        <v>30</v>
      </c>
      <c r="E518">
        <v>1</v>
      </c>
      <c r="F518">
        <v>480</v>
      </c>
      <c r="G518">
        <v>0.192</v>
      </c>
      <c r="H518">
        <v>674</v>
      </c>
    </row>
    <row r="519" spans="1:8" x14ac:dyDescent="0.35">
      <c r="A519" t="s">
        <v>1366</v>
      </c>
      <c r="B519" t="s">
        <v>1366</v>
      </c>
      <c r="C519">
        <v>200801</v>
      </c>
      <c r="D519" t="s">
        <v>31</v>
      </c>
      <c r="E519">
        <v>1</v>
      </c>
      <c r="F519">
        <v>480</v>
      </c>
      <c r="G519">
        <v>0.182</v>
      </c>
      <c r="H519">
        <v>674</v>
      </c>
    </row>
    <row r="520" spans="1:8" x14ac:dyDescent="0.35">
      <c r="A520" t="s">
        <v>1367</v>
      </c>
      <c r="B520" t="s">
        <v>1367</v>
      </c>
      <c r="C520">
        <v>200801</v>
      </c>
      <c r="D520" t="s">
        <v>32</v>
      </c>
      <c r="E520">
        <v>1</v>
      </c>
      <c r="F520">
        <v>505</v>
      </c>
      <c r="G520">
        <v>0.185</v>
      </c>
      <c r="H520">
        <v>674</v>
      </c>
    </row>
    <row r="521" spans="1:8" x14ac:dyDescent="0.35">
      <c r="A521" t="s">
        <v>1368</v>
      </c>
      <c r="B521" t="s">
        <v>1368</v>
      </c>
      <c r="C521">
        <v>200801</v>
      </c>
      <c r="D521" t="s">
        <v>33</v>
      </c>
      <c r="E521">
        <v>1</v>
      </c>
      <c r="F521">
        <v>470</v>
      </c>
      <c r="G521">
        <v>0.16</v>
      </c>
      <c r="H521">
        <v>674</v>
      </c>
    </row>
    <row r="522" spans="1:8" x14ac:dyDescent="0.35">
      <c r="A522" t="s">
        <v>1369</v>
      </c>
      <c r="B522" t="s">
        <v>1369</v>
      </c>
      <c r="C522">
        <v>200801</v>
      </c>
      <c r="D522" t="s">
        <v>34</v>
      </c>
      <c r="E522">
        <v>1</v>
      </c>
      <c r="F522">
        <v>605</v>
      </c>
      <c r="G522">
        <v>0.21099999999999999</v>
      </c>
      <c r="H522">
        <v>674</v>
      </c>
    </row>
    <row r="523" spans="1:8" x14ac:dyDescent="0.35">
      <c r="A523" t="s">
        <v>1370</v>
      </c>
      <c r="B523" t="s">
        <v>1370</v>
      </c>
      <c r="C523">
        <v>200801</v>
      </c>
      <c r="D523" t="s">
        <v>35</v>
      </c>
      <c r="E523">
        <v>1</v>
      </c>
      <c r="F523">
        <v>560</v>
      </c>
      <c r="G523">
        <v>0.192</v>
      </c>
      <c r="H523">
        <v>674</v>
      </c>
    </row>
    <row r="524" spans="1:8" x14ac:dyDescent="0.35">
      <c r="A524" t="s">
        <v>1371</v>
      </c>
      <c r="B524" t="s">
        <v>1371</v>
      </c>
      <c r="C524">
        <v>200801</v>
      </c>
      <c r="D524" t="s">
        <v>36</v>
      </c>
      <c r="E524">
        <v>1</v>
      </c>
      <c r="F524">
        <v>635</v>
      </c>
      <c r="G524">
        <v>0.21099999999999999</v>
      </c>
      <c r="H524">
        <v>674</v>
      </c>
    </row>
    <row r="525" spans="1:8" x14ac:dyDescent="0.35">
      <c r="A525" t="s">
        <v>1372</v>
      </c>
      <c r="B525" t="s">
        <v>1372</v>
      </c>
      <c r="C525">
        <v>200801</v>
      </c>
      <c r="D525" t="s">
        <v>208</v>
      </c>
      <c r="E525">
        <v>1</v>
      </c>
      <c r="F525">
        <v>625</v>
      </c>
      <c r="G525">
        <v>0.19900000000000001</v>
      </c>
      <c r="H525">
        <v>674</v>
      </c>
    </row>
    <row r="526" spans="1:8" x14ac:dyDescent="0.35">
      <c r="A526" t="s">
        <v>1373</v>
      </c>
      <c r="B526" t="s">
        <v>1373</v>
      </c>
      <c r="C526">
        <v>200801</v>
      </c>
      <c r="D526" t="s">
        <v>5</v>
      </c>
      <c r="E526">
        <v>1</v>
      </c>
      <c r="F526">
        <v>580</v>
      </c>
      <c r="G526">
        <v>0.21199999999999999</v>
      </c>
      <c r="H526">
        <v>674</v>
      </c>
    </row>
    <row r="527" spans="1:8" x14ac:dyDescent="0.35">
      <c r="A527" t="s">
        <v>1374</v>
      </c>
      <c r="B527" t="s">
        <v>1375</v>
      </c>
      <c r="C527">
        <v>200801</v>
      </c>
      <c r="D527" t="s">
        <v>3</v>
      </c>
      <c r="E527">
        <v>1</v>
      </c>
      <c r="F527">
        <v>50</v>
      </c>
      <c r="G527">
        <v>0.08</v>
      </c>
      <c r="H527">
        <v>675</v>
      </c>
    </row>
    <row r="528" spans="1:8" x14ac:dyDescent="0.35">
      <c r="A528" t="s">
        <v>1376</v>
      </c>
      <c r="B528" t="s">
        <v>1377</v>
      </c>
      <c r="C528">
        <v>200801</v>
      </c>
      <c r="D528" t="s">
        <v>29</v>
      </c>
      <c r="E528">
        <v>1</v>
      </c>
      <c r="F528">
        <v>70</v>
      </c>
      <c r="G528">
        <v>0.114</v>
      </c>
      <c r="H528">
        <v>675</v>
      </c>
    </row>
    <row r="529" spans="1:8" x14ac:dyDescent="0.35">
      <c r="A529" t="s">
        <v>1378</v>
      </c>
      <c r="B529" t="s">
        <v>1379</v>
      </c>
      <c r="C529">
        <v>200801</v>
      </c>
      <c r="D529" t="s">
        <v>30</v>
      </c>
      <c r="E529">
        <v>1</v>
      </c>
      <c r="F529">
        <v>70</v>
      </c>
      <c r="G529">
        <v>0.10299999999999999</v>
      </c>
      <c r="H529">
        <v>675</v>
      </c>
    </row>
    <row r="530" spans="1:8" x14ac:dyDescent="0.35">
      <c r="A530" t="s">
        <v>1380</v>
      </c>
      <c r="B530" t="s">
        <v>1381</v>
      </c>
      <c r="C530">
        <v>200801</v>
      </c>
      <c r="D530" t="s">
        <v>31</v>
      </c>
      <c r="E530">
        <v>1</v>
      </c>
      <c r="F530">
        <v>70</v>
      </c>
      <c r="G530">
        <v>0.11</v>
      </c>
      <c r="H530">
        <v>675</v>
      </c>
    </row>
    <row r="531" spans="1:8" x14ac:dyDescent="0.35">
      <c r="A531" t="s">
        <v>1382</v>
      </c>
      <c r="B531" t="s">
        <v>1383</v>
      </c>
      <c r="C531">
        <v>200801</v>
      </c>
      <c r="D531" t="s">
        <v>32</v>
      </c>
      <c r="E531">
        <v>1</v>
      </c>
      <c r="F531">
        <v>65</v>
      </c>
      <c r="G531">
        <v>0.1</v>
      </c>
      <c r="H531">
        <v>675</v>
      </c>
    </row>
    <row r="532" spans="1:8" x14ac:dyDescent="0.35">
      <c r="A532" t="s">
        <v>1384</v>
      </c>
      <c r="B532" t="s">
        <v>1385</v>
      </c>
      <c r="C532">
        <v>200801</v>
      </c>
      <c r="D532" t="s">
        <v>33</v>
      </c>
      <c r="E532">
        <v>1</v>
      </c>
      <c r="F532">
        <v>80</v>
      </c>
      <c r="G532">
        <v>0.108</v>
      </c>
      <c r="H532">
        <v>675</v>
      </c>
    </row>
    <row r="533" spans="1:8" x14ac:dyDescent="0.35">
      <c r="A533" t="s">
        <v>1386</v>
      </c>
      <c r="B533" t="s">
        <v>1387</v>
      </c>
      <c r="C533">
        <v>200801</v>
      </c>
      <c r="D533" t="s">
        <v>36</v>
      </c>
      <c r="E533">
        <v>1</v>
      </c>
      <c r="F533" t="s">
        <v>389</v>
      </c>
      <c r="G533" t="s">
        <v>389</v>
      </c>
      <c r="H533">
        <v>675</v>
      </c>
    </row>
    <row r="534" spans="1:8" x14ac:dyDescent="0.35">
      <c r="A534" t="s">
        <v>1388</v>
      </c>
      <c r="B534" t="s">
        <v>1389</v>
      </c>
      <c r="C534">
        <v>200801</v>
      </c>
      <c r="D534" t="s">
        <v>208</v>
      </c>
      <c r="E534">
        <v>1</v>
      </c>
      <c r="F534">
        <v>80</v>
      </c>
      <c r="G534">
        <v>0.153</v>
      </c>
      <c r="H534">
        <v>675</v>
      </c>
    </row>
    <row r="535" spans="1:8" x14ac:dyDescent="0.35">
      <c r="A535" t="s">
        <v>1390</v>
      </c>
      <c r="B535" t="s">
        <v>1391</v>
      </c>
      <c r="C535">
        <v>200801</v>
      </c>
      <c r="D535" t="s">
        <v>5</v>
      </c>
      <c r="E535">
        <v>1</v>
      </c>
      <c r="F535">
        <v>80</v>
      </c>
      <c r="G535">
        <v>0.108</v>
      </c>
      <c r="H535">
        <v>675</v>
      </c>
    </row>
    <row r="536" spans="1:8" x14ac:dyDescent="0.35">
      <c r="A536" t="s">
        <v>1392</v>
      </c>
      <c r="B536" t="s">
        <v>1393</v>
      </c>
      <c r="C536">
        <v>200801</v>
      </c>
      <c r="D536" t="s">
        <v>3</v>
      </c>
      <c r="E536">
        <v>1</v>
      </c>
      <c r="F536">
        <v>275</v>
      </c>
      <c r="G536">
        <v>0.14000000000000001</v>
      </c>
      <c r="H536">
        <v>676</v>
      </c>
    </row>
    <row r="537" spans="1:8" x14ac:dyDescent="0.35">
      <c r="A537" t="s">
        <v>1394</v>
      </c>
      <c r="B537" t="s">
        <v>1395</v>
      </c>
      <c r="C537">
        <v>200801</v>
      </c>
      <c r="D537" t="s">
        <v>37</v>
      </c>
      <c r="E537">
        <v>1</v>
      </c>
      <c r="F537">
        <v>205</v>
      </c>
      <c r="G537">
        <v>8.6999999999999994E-2</v>
      </c>
      <c r="H537">
        <v>676</v>
      </c>
    </row>
    <row r="538" spans="1:8" x14ac:dyDescent="0.35">
      <c r="A538" t="s">
        <v>1396</v>
      </c>
      <c r="B538" t="s">
        <v>1397</v>
      </c>
      <c r="C538">
        <v>200801</v>
      </c>
      <c r="D538" t="s">
        <v>38</v>
      </c>
      <c r="E538">
        <v>1</v>
      </c>
      <c r="F538">
        <v>200</v>
      </c>
      <c r="G538">
        <v>8.3000000000000004E-2</v>
      </c>
      <c r="H538">
        <v>676</v>
      </c>
    </row>
    <row r="539" spans="1:8" x14ac:dyDescent="0.35">
      <c r="A539" t="s">
        <v>1398</v>
      </c>
      <c r="B539" t="s">
        <v>1399</v>
      </c>
      <c r="C539">
        <v>200801</v>
      </c>
      <c r="D539" t="s">
        <v>39</v>
      </c>
      <c r="E539">
        <v>1</v>
      </c>
      <c r="F539">
        <v>85</v>
      </c>
      <c r="G539">
        <v>0.128</v>
      </c>
      <c r="H539">
        <v>676</v>
      </c>
    </row>
    <row r="540" spans="1:8" x14ac:dyDescent="0.35">
      <c r="A540" t="s">
        <v>1400</v>
      </c>
      <c r="B540" t="s">
        <v>1401</v>
      </c>
      <c r="C540">
        <v>200801</v>
      </c>
      <c r="D540" t="s">
        <v>40</v>
      </c>
      <c r="E540">
        <v>1</v>
      </c>
      <c r="F540">
        <v>60</v>
      </c>
      <c r="G540">
        <v>0.124</v>
      </c>
      <c r="H540">
        <v>676</v>
      </c>
    </row>
    <row r="541" spans="1:8" x14ac:dyDescent="0.35">
      <c r="A541" t="s">
        <v>1402</v>
      </c>
      <c r="B541" t="s">
        <v>1403</v>
      </c>
      <c r="C541">
        <v>200801</v>
      </c>
      <c r="D541" t="s">
        <v>29</v>
      </c>
      <c r="E541">
        <v>1</v>
      </c>
      <c r="F541">
        <v>225</v>
      </c>
      <c r="G541">
        <v>0.11600000000000001</v>
      </c>
      <c r="H541">
        <v>676</v>
      </c>
    </row>
    <row r="542" spans="1:8" x14ac:dyDescent="0.35">
      <c r="A542" t="s">
        <v>1404</v>
      </c>
      <c r="B542" t="s">
        <v>1405</v>
      </c>
      <c r="C542">
        <v>200801</v>
      </c>
      <c r="D542" t="s">
        <v>30</v>
      </c>
      <c r="E542">
        <v>1</v>
      </c>
      <c r="F542">
        <v>265</v>
      </c>
      <c r="G542">
        <v>0.128</v>
      </c>
      <c r="H542">
        <v>676</v>
      </c>
    </row>
    <row r="543" spans="1:8" x14ac:dyDescent="0.35">
      <c r="A543" t="s">
        <v>1406</v>
      </c>
      <c r="B543" t="s">
        <v>1407</v>
      </c>
      <c r="C543">
        <v>200801</v>
      </c>
      <c r="D543" t="s">
        <v>31</v>
      </c>
      <c r="E543">
        <v>1</v>
      </c>
      <c r="F543">
        <v>255</v>
      </c>
      <c r="G543">
        <v>0.123</v>
      </c>
      <c r="H543">
        <v>676</v>
      </c>
    </row>
    <row r="544" spans="1:8" x14ac:dyDescent="0.35">
      <c r="A544" t="s">
        <v>1408</v>
      </c>
      <c r="B544" t="s">
        <v>1409</v>
      </c>
      <c r="C544">
        <v>200801</v>
      </c>
      <c r="D544" t="s">
        <v>32</v>
      </c>
      <c r="E544">
        <v>1</v>
      </c>
      <c r="F544">
        <v>255</v>
      </c>
      <c r="G544">
        <v>0.11600000000000001</v>
      </c>
      <c r="H544">
        <v>676</v>
      </c>
    </row>
    <row r="545" spans="1:8" x14ac:dyDescent="0.35">
      <c r="A545" t="s">
        <v>1410</v>
      </c>
      <c r="B545" t="s">
        <v>1411</v>
      </c>
      <c r="C545">
        <v>200801</v>
      </c>
      <c r="D545" t="s">
        <v>33</v>
      </c>
      <c r="E545">
        <v>1</v>
      </c>
      <c r="F545">
        <v>225</v>
      </c>
      <c r="G545">
        <v>9.8000000000000004E-2</v>
      </c>
      <c r="H545">
        <v>676</v>
      </c>
    </row>
    <row r="546" spans="1:8" x14ac:dyDescent="0.35">
      <c r="A546" t="s">
        <v>1412</v>
      </c>
      <c r="B546" t="s">
        <v>1413</v>
      </c>
      <c r="C546">
        <v>200801</v>
      </c>
      <c r="D546" t="s">
        <v>34</v>
      </c>
      <c r="E546">
        <v>1</v>
      </c>
      <c r="F546">
        <v>230</v>
      </c>
      <c r="G546">
        <v>0.106</v>
      </c>
      <c r="H546">
        <v>676</v>
      </c>
    </row>
    <row r="547" spans="1:8" x14ac:dyDescent="0.35">
      <c r="A547" t="s">
        <v>1414</v>
      </c>
      <c r="B547" t="s">
        <v>1415</v>
      </c>
      <c r="C547">
        <v>200801</v>
      </c>
      <c r="D547" t="s">
        <v>35</v>
      </c>
      <c r="E547">
        <v>1</v>
      </c>
      <c r="F547">
        <v>210</v>
      </c>
      <c r="G547">
        <v>9.4E-2</v>
      </c>
      <c r="H547">
        <v>676</v>
      </c>
    </row>
    <row r="548" spans="1:8" x14ac:dyDescent="0.35">
      <c r="A548" t="s">
        <v>1416</v>
      </c>
      <c r="B548" t="s">
        <v>1417</v>
      </c>
      <c r="C548">
        <v>200801</v>
      </c>
      <c r="D548" t="s">
        <v>36</v>
      </c>
      <c r="E548">
        <v>1</v>
      </c>
      <c r="F548">
        <v>210</v>
      </c>
      <c r="G548">
        <v>9.4E-2</v>
      </c>
      <c r="H548">
        <v>676</v>
      </c>
    </row>
    <row r="549" spans="1:8" x14ac:dyDescent="0.35">
      <c r="A549" t="s">
        <v>1418</v>
      </c>
      <c r="B549" t="s">
        <v>1419</v>
      </c>
      <c r="C549">
        <v>200801</v>
      </c>
      <c r="D549" t="s">
        <v>208</v>
      </c>
      <c r="E549">
        <v>1</v>
      </c>
      <c r="F549">
        <v>390</v>
      </c>
      <c r="G549">
        <v>0.16300000000000001</v>
      </c>
      <c r="H549">
        <v>676</v>
      </c>
    </row>
    <row r="550" spans="1:8" x14ac:dyDescent="0.35">
      <c r="A550" t="s">
        <v>1420</v>
      </c>
      <c r="B550" t="s">
        <v>1421</v>
      </c>
      <c r="C550">
        <v>200801</v>
      </c>
      <c r="D550" t="s">
        <v>5</v>
      </c>
      <c r="E550">
        <v>1</v>
      </c>
      <c r="F550">
        <v>295</v>
      </c>
      <c r="G550">
        <v>0.14799999999999999</v>
      </c>
      <c r="H550">
        <v>676</v>
      </c>
    </row>
    <row r="551" spans="1:8" x14ac:dyDescent="0.35">
      <c r="A551" t="s">
        <v>1422</v>
      </c>
      <c r="B551" t="s">
        <v>1422</v>
      </c>
      <c r="C551">
        <v>200801</v>
      </c>
      <c r="D551" t="s">
        <v>3</v>
      </c>
      <c r="E551">
        <v>1</v>
      </c>
      <c r="F551">
        <v>40</v>
      </c>
      <c r="G551">
        <v>5.8999999999999997E-2</v>
      </c>
      <c r="H551">
        <v>677</v>
      </c>
    </row>
    <row r="552" spans="1:8" x14ac:dyDescent="0.35">
      <c r="A552" t="s">
        <v>1423</v>
      </c>
      <c r="B552" t="s">
        <v>1423</v>
      </c>
      <c r="C552">
        <v>200801</v>
      </c>
      <c r="D552" t="s">
        <v>29</v>
      </c>
      <c r="E552">
        <v>1</v>
      </c>
      <c r="F552">
        <v>40</v>
      </c>
      <c r="G552">
        <v>5.3999999999999999E-2</v>
      </c>
      <c r="H552">
        <v>677</v>
      </c>
    </row>
    <row r="553" spans="1:8" x14ac:dyDescent="0.35">
      <c r="A553" t="s">
        <v>1424</v>
      </c>
      <c r="B553" t="s">
        <v>1424</v>
      </c>
      <c r="C553">
        <v>200801</v>
      </c>
      <c r="D553" t="s">
        <v>30</v>
      </c>
      <c r="E553">
        <v>1</v>
      </c>
      <c r="F553">
        <v>30</v>
      </c>
      <c r="G553">
        <v>4.1000000000000002E-2</v>
      </c>
      <c r="H553">
        <v>677</v>
      </c>
    </row>
    <row r="554" spans="1:8" x14ac:dyDescent="0.35">
      <c r="A554" t="s">
        <v>1425</v>
      </c>
      <c r="B554" t="s">
        <v>1425</v>
      </c>
      <c r="C554">
        <v>200801</v>
      </c>
      <c r="D554" t="s">
        <v>31</v>
      </c>
      <c r="E554">
        <v>1</v>
      </c>
      <c r="F554">
        <v>45</v>
      </c>
      <c r="G554">
        <v>5.8000000000000003E-2</v>
      </c>
      <c r="H554">
        <v>677</v>
      </c>
    </row>
    <row r="555" spans="1:8" x14ac:dyDescent="0.35">
      <c r="A555" t="s">
        <v>1426</v>
      </c>
      <c r="B555" t="s">
        <v>1426</v>
      </c>
      <c r="C555">
        <v>200801</v>
      </c>
      <c r="D555" t="s">
        <v>32</v>
      </c>
      <c r="E555">
        <v>1</v>
      </c>
      <c r="F555">
        <v>30</v>
      </c>
      <c r="G555">
        <v>3.6999999999999998E-2</v>
      </c>
      <c r="H555">
        <v>677</v>
      </c>
    </row>
    <row r="556" spans="1:8" x14ac:dyDescent="0.35">
      <c r="A556" t="s">
        <v>1427</v>
      </c>
      <c r="B556" t="s">
        <v>1427</v>
      </c>
      <c r="C556">
        <v>200801</v>
      </c>
      <c r="D556" t="s">
        <v>33</v>
      </c>
      <c r="E556">
        <v>1</v>
      </c>
      <c r="F556">
        <v>40</v>
      </c>
      <c r="G556">
        <v>5.1999999999999998E-2</v>
      </c>
      <c r="H556">
        <v>677</v>
      </c>
    </row>
    <row r="557" spans="1:8" x14ac:dyDescent="0.35">
      <c r="A557" t="s">
        <v>1428</v>
      </c>
      <c r="B557" t="s">
        <v>1428</v>
      </c>
      <c r="C557">
        <v>200801</v>
      </c>
      <c r="D557" t="s">
        <v>208</v>
      </c>
      <c r="E557">
        <v>1</v>
      </c>
      <c r="F557">
        <v>50</v>
      </c>
      <c r="G557">
        <v>5.2999999999999999E-2</v>
      </c>
      <c r="H557">
        <v>677</v>
      </c>
    </row>
    <row r="558" spans="1:8" x14ac:dyDescent="0.35">
      <c r="A558" t="s">
        <v>1429</v>
      </c>
      <c r="B558" t="s">
        <v>1429</v>
      </c>
      <c r="C558">
        <v>200801</v>
      </c>
      <c r="D558" t="s">
        <v>5</v>
      </c>
      <c r="E558">
        <v>1</v>
      </c>
      <c r="F558">
        <v>35</v>
      </c>
      <c r="G558">
        <v>5.2999999999999999E-2</v>
      </c>
      <c r="H558">
        <v>677</v>
      </c>
    </row>
    <row r="559" spans="1:8" x14ac:dyDescent="0.35">
      <c r="A559" t="s">
        <v>1430</v>
      </c>
      <c r="B559" t="s">
        <v>1430</v>
      </c>
      <c r="C559">
        <v>200801</v>
      </c>
      <c r="D559" t="s">
        <v>3</v>
      </c>
      <c r="E559">
        <v>1</v>
      </c>
      <c r="F559">
        <v>85</v>
      </c>
      <c r="G559">
        <v>8.5000000000000006E-2</v>
      </c>
      <c r="H559">
        <v>678</v>
      </c>
    </row>
    <row r="560" spans="1:8" x14ac:dyDescent="0.35">
      <c r="A560" t="s">
        <v>1431</v>
      </c>
      <c r="B560" t="s">
        <v>1431</v>
      </c>
      <c r="C560">
        <v>200801</v>
      </c>
      <c r="D560" t="s">
        <v>37</v>
      </c>
      <c r="E560">
        <v>1</v>
      </c>
      <c r="F560">
        <v>125</v>
      </c>
      <c r="G560">
        <v>8.7999999999999995E-2</v>
      </c>
      <c r="H560">
        <v>678</v>
      </c>
    </row>
    <row r="561" spans="1:8" x14ac:dyDescent="0.35">
      <c r="A561" t="s">
        <v>1432</v>
      </c>
      <c r="B561" t="s">
        <v>1432</v>
      </c>
      <c r="C561">
        <v>200801</v>
      </c>
      <c r="D561" t="s">
        <v>38</v>
      </c>
      <c r="E561">
        <v>1</v>
      </c>
      <c r="F561">
        <v>140</v>
      </c>
      <c r="G561">
        <v>0.1</v>
      </c>
      <c r="H561">
        <v>678</v>
      </c>
    </row>
    <row r="562" spans="1:8" x14ac:dyDescent="0.35">
      <c r="A562" t="s">
        <v>1433</v>
      </c>
      <c r="B562" t="s">
        <v>1433</v>
      </c>
      <c r="C562">
        <v>200801</v>
      </c>
      <c r="D562" t="s">
        <v>39</v>
      </c>
      <c r="E562">
        <v>1</v>
      </c>
      <c r="F562">
        <v>75</v>
      </c>
      <c r="G562">
        <v>0.11799999999999999</v>
      </c>
      <c r="H562">
        <v>678</v>
      </c>
    </row>
    <row r="563" spans="1:8" x14ac:dyDescent="0.35">
      <c r="A563" t="s">
        <v>1434</v>
      </c>
      <c r="B563" t="s">
        <v>1434</v>
      </c>
      <c r="C563">
        <v>200801</v>
      </c>
      <c r="D563" t="s">
        <v>40</v>
      </c>
      <c r="E563">
        <v>1</v>
      </c>
      <c r="F563">
        <v>50</v>
      </c>
      <c r="G563">
        <v>0.11700000000000001</v>
      </c>
      <c r="H563">
        <v>678</v>
      </c>
    </row>
    <row r="564" spans="1:8" x14ac:dyDescent="0.35">
      <c r="A564" t="s">
        <v>1435</v>
      </c>
      <c r="B564" t="s">
        <v>1435</v>
      </c>
      <c r="C564">
        <v>200801</v>
      </c>
      <c r="D564" t="s">
        <v>29</v>
      </c>
      <c r="E564">
        <v>1</v>
      </c>
      <c r="F564">
        <v>75</v>
      </c>
      <c r="G564">
        <v>7.2999999999999995E-2</v>
      </c>
      <c r="H564">
        <v>678</v>
      </c>
    </row>
    <row r="565" spans="1:8" x14ac:dyDescent="0.35">
      <c r="A565" t="s">
        <v>1436</v>
      </c>
      <c r="B565" t="s">
        <v>1436</v>
      </c>
      <c r="C565">
        <v>200801</v>
      </c>
      <c r="D565" t="s">
        <v>30</v>
      </c>
      <c r="E565">
        <v>1</v>
      </c>
      <c r="F565">
        <v>65</v>
      </c>
      <c r="G565">
        <v>6.6000000000000003E-2</v>
      </c>
      <c r="H565">
        <v>678</v>
      </c>
    </row>
    <row r="566" spans="1:8" x14ac:dyDescent="0.35">
      <c r="A566" t="s">
        <v>1437</v>
      </c>
      <c r="B566" t="s">
        <v>1437</v>
      </c>
      <c r="C566">
        <v>200801</v>
      </c>
      <c r="D566" t="s">
        <v>31</v>
      </c>
      <c r="E566">
        <v>1</v>
      </c>
      <c r="F566">
        <v>80</v>
      </c>
      <c r="G566">
        <v>7.8E-2</v>
      </c>
      <c r="H566">
        <v>678</v>
      </c>
    </row>
    <row r="567" spans="1:8" x14ac:dyDescent="0.35">
      <c r="A567" t="s">
        <v>1438</v>
      </c>
      <c r="B567" t="s">
        <v>1438</v>
      </c>
      <c r="C567">
        <v>200801</v>
      </c>
      <c r="D567" t="s">
        <v>32</v>
      </c>
      <c r="E567">
        <v>1</v>
      </c>
      <c r="F567">
        <v>95</v>
      </c>
      <c r="G567">
        <v>8.4000000000000005E-2</v>
      </c>
      <c r="H567">
        <v>678</v>
      </c>
    </row>
    <row r="568" spans="1:8" x14ac:dyDescent="0.35">
      <c r="A568" t="s">
        <v>1439</v>
      </c>
      <c r="B568" t="s">
        <v>1439</v>
      </c>
      <c r="C568">
        <v>200801</v>
      </c>
      <c r="D568" t="s">
        <v>33</v>
      </c>
      <c r="E568">
        <v>1</v>
      </c>
      <c r="F568">
        <v>60</v>
      </c>
      <c r="G568">
        <v>5.1999999999999998E-2</v>
      </c>
      <c r="H568">
        <v>678</v>
      </c>
    </row>
    <row r="569" spans="1:8" x14ac:dyDescent="0.35">
      <c r="A569" t="s">
        <v>1440</v>
      </c>
      <c r="B569" t="s">
        <v>1440</v>
      </c>
      <c r="C569">
        <v>200801</v>
      </c>
      <c r="D569" t="s">
        <v>34</v>
      </c>
      <c r="E569">
        <v>1</v>
      </c>
      <c r="F569">
        <v>165</v>
      </c>
      <c r="G569">
        <v>0.124</v>
      </c>
      <c r="H569">
        <v>678</v>
      </c>
    </row>
    <row r="570" spans="1:8" x14ac:dyDescent="0.35">
      <c r="A570" t="s">
        <v>1441</v>
      </c>
      <c r="B570" t="s">
        <v>1441</v>
      </c>
      <c r="C570">
        <v>200801</v>
      </c>
      <c r="D570" t="s">
        <v>35</v>
      </c>
      <c r="E570">
        <v>1</v>
      </c>
      <c r="F570">
        <v>140</v>
      </c>
      <c r="G570">
        <v>0.10100000000000001</v>
      </c>
      <c r="H570">
        <v>678</v>
      </c>
    </row>
    <row r="571" spans="1:8" x14ac:dyDescent="0.35">
      <c r="A571" t="s">
        <v>1442</v>
      </c>
      <c r="B571" t="s">
        <v>1442</v>
      </c>
      <c r="C571">
        <v>200801</v>
      </c>
      <c r="D571" t="s">
        <v>36</v>
      </c>
      <c r="E571">
        <v>1</v>
      </c>
      <c r="F571">
        <v>145</v>
      </c>
      <c r="G571">
        <v>0.10199999999999999</v>
      </c>
      <c r="H571">
        <v>678</v>
      </c>
    </row>
    <row r="572" spans="1:8" x14ac:dyDescent="0.35">
      <c r="A572" t="s">
        <v>1443</v>
      </c>
      <c r="B572" t="s">
        <v>1443</v>
      </c>
      <c r="C572">
        <v>200801</v>
      </c>
      <c r="D572" t="s">
        <v>208</v>
      </c>
      <c r="E572">
        <v>1</v>
      </c>
      <c r="F572">
        <v>45</v>
      </c>
      <c r="G572">
        <v>6.3E-2</v>
      </c>
      <c r="H572">
        <v>678</v>
      </c>
    </row>
    <row r="573" spans="1:8" x14ac:dyDescent="0.35">
      <c r="A573" t="s">
        <v>1444</v>
      </c>
      <c r="B573" t="s">
        <v>1444</v>
      </c>
      <c r="C573">
        <v>200801</v>
      </c>
      <c r="D573" t="s">
        <v>5</v>
      </c>
      <c r="E573">
        <v>1</v>
      </c>
      <c r="F573">
        <v>90</v>
      </c>
      <c r="G573">
        <v>9.5000000000000001E-2</v>
      </c>
      <c r="H573">
        <v>678</v>
      </c>
    </row>
    <row r="574" spans="1:8" x14ac:dyDescent="0.35">
      <c r="A574" t="s">
        <v>1445</v>
      </c>
      <c r="B574" t="s">
        <v>1446</v>
      </c>
      <c r="C574">
        <v>200801</v>
      </c>
      <c r="D574" t="s">
        <v>3</v>
      </c>
      <c r="E574">
        <v>1</v>
      </c>
      <c r="F574">
        <v>25</v>
      </c>
      <c r="G574">
        <v>2.7E-2</v>
      </c>
      <c r="H574">
        <v>679</v>
      </c>
    </row>
    <row r="575" spans="1:8" x14ac:dyDescent="0.35">
      <c r="A575" t="s">
        <v>1447</v>
      </c>
      <c r="B575" t="s">
        <v>1448</v>
      </c>
      <c r="C575">
        <v>200801</v>
      </c>
      <c r="D575" t="s">
        <v>29</v>
      </c>
      <c r="E575">
        <v>1</v>
      </c>
      <c r="F575">
        <v>30</v>
      </c>
      <c r="G575">
        <v>3.6999999999999998E-2</v>
      </c>
      <c r="H575">
        <v>679</v>
      </c>
    </row>
    <row r="576" spans="1:8" x14ac:dyDescent="0.35">
      <c r="A576" t="s">
        <v>1449</v>
      </c>
      <c r="B576" t="s">
        <v>1450</v>
      </c>
      <c r="C576">
        <v>200801</v>
      </c>
      <c r="D576" t="s">
        <v>30</v>
      </c>
      <c r="E576">
        <v>1</v>
      </c>
      <c r="F576">
        <v>30</v>
      </c>
      <c r="G576">
        <v>3.1E-2</v>
      </c>
      <c r="H576">
        <v>679</v>
      </c>
    </row>
    <row r="577" spans="1:8" x14ac:dyDescent="0.35">
      <c r="A577" t="s">
        <v>1451</v>
      </c>
      <c r="B577" t="s">
        <v>1452</v>
      </c>
      <c r="C577">
        <v>200801</v>
      </c>
      <c r="D577" t="s">
        <v>31</v>
      </c>
      <c r="E577">
        <v>1</v>
      </c>
      <c r="F577">
        <v>30</v>
      </c>
      <c r="G577">
        <v>3.5000000000000003E-2</v>
      </c>
      <c r="H577">
        <v>679</v>
      </c>
    </row>
    <row r="578" spans="1:8" x14ac:dyDescent="0.35">
      <c r="A578" t="s">
        <v>1453</v>
      </c>
      <c r="B578" t="s">
        <v>1454</v>
      </c>
      <c r="C578">
        <v>200801</v>
      </c>
      <c r="D578" t="s">
        <v>32</v>
      </c>
      <c r="E578">
        <v>1</v>
      </c>
      <c r="F578">
        <v>20</v>
      </c>
      <c r="G578">
        <v>2.1999999999999999E-2</v>
      </c>
      <c r="H578">
        <v>679</v>
      </c>
    </row>
    <row r="579" spans="1:8" x14ac:dyDescent="0.35">
      <c r="A579" t="s">
        <v>1455</v>
      </c>
      <c r="B579" t="s">
        <v>1456</v>
      </c>
      <c r="C579">
        <v>200801</v>
      </c>
      <c r="D579" t="s">
        <v>33</v>
      </c>
      <c r="E579">
        <v>1</v>
      </c>
      <c r="F579">
        <v>30</v>
      </c>
      <c r="G579">
        <v>2.7E-2</v>
      </c>
      <c r="H579">
        <v>679</v>
      </c>
    </row>
    <row r="580" spans="1:8" x14ac:dyDescent="0.35">
      <c r="A580" t="s">
        <v>1457</v>
      </c>
      <c r="B580" t="s">
        <v>1458</v>
      </c>
      <c r="C580">
        <v>200801</v>
      </c>
      <c r="D580" t="s">
        <v>35</v>
      </c>
      <c r="E580">
        <v>1</v>
      </c>
      <c r="F580" t="s">
        <v>389</v>
      </c>
      <c r="G580" t="s">
        <v>389</v>
      </c>
      <c r="H580">
        <v>679</v>
      </c>
    </row>
    <row r="581" spans="1:8" x14ac:dyDescent="0.35">
      <c r="A581" t="s">
        <v>1459</v>
      </c>
      <c r="B581" t="s">
        <v>1460</v>
      </c>
      <c r="C581">
        <v>200801</v>
      </c>
      <c r="D581" t="s">
        <v>208</v>
      </c>
      <c r="E581">
        <v>1</v>
      </c>
      <c r="F581">
        <v>5</v>
      </c>
      <c r="G581">
        <v>8.9999999999999993E-3</v>
      </c>
      <c r="H581">
        <v>679</v>
      </c>
    </row>
    <row r="582" spans="1:8" x14ac:dyDescent="0.35">
      <c r="A582" t="s">
        <v>1461</v>
      </c>
      <c r="B582" t="s">
        <v>1462</v>
      </c>
      <c r="C582">
        <v>200801</v>
      </c>
      <c r="D582" t="s">
        <v>5</v>
      </c>
      <c r="E582">
        <v>1</v>
      </c>
      <c r="F582">
        <v>45</v>
      </c>
      <c r="G582">
        <v>0.05</v>
      </c>
      <c r="H582">
        <v>679</v>
      </c>
    </row>
    <row r="583" spans="1:8" x14ac:dyDescent="0.35">
      <c r="A583" t="s">
        <v>1463</v>
      </c>
      <c r="B583" t="s">
        <v>1464</v>
      </c>
      <c r="C583">
        <v>200801</v>
      </c>
      <c r="D583" t="s">
        <v>3</v>
      </c>
      <c r="E583">
        <v>1</v>
      </c>
      <c r="F583">
        <v>75</v>
      </c>
      <c r="G583">
        <v>4.4999999999999998E-2</v>
      </c>
      <c r="H583">
        <v>680</v>
      </c>
    </row>
    <row r="584" spans="1:8" x14ac:dyDescent="0.35">
      <c r="A584" t="s">
        <v>1465</v>
      </c>
      <c r="B584" t="s">
        <v>1466</v>
      </c>
      <c r="C584">
        <v>200801</v>
      </c>
      <c r="D584" t="s">
        <v>29</v>
      </c>
      <c r="E584">
        <v>1</v>
      </c>
      <c r="F584">
        <v>40</v>
      </c>
      <c r="G584">
        <v>2.5999999999999999E-2</v>
      </c>
      <c r="H584">
        <v>680</v>
      </c>
    </row>
    <row r="585" spans="1:8" x14ac:dyDescent="0.35">
      <c r="A585" t="s">
        <v>1467</v>
      </c>
      <c r="B585" t="s">
        <v>1468</v>
      </c>
      <c r="C585">
        <v>200801</v>
      </c>
      <c r="D585" t="s">
        <v>30</v>
      </c>
      <c r="E585">
        <v>1</v>
      </c>
      <c r="F585">
        <v>45</v>
      </c>
      <c r="G585">
        <v>2.5999999999999999E-2</v>
      </c>
      <c r="H585">
        <v>680</v>
      </c>
    </row>
    <row r="586" spans="1:8" x14ac:dyDescent="0.35">
      <c r="A586" t="s">
        <v>1469</v>
      </c>
      <c r="B586" t="s">
        <v>1470</v>
      </c>
      <c r="C586">
        <v>200801</v>
      </c>
      <c r="D586" t="s">
        <v>31</v>
      </c>
      <c r="E586">
        <v>1</v>
      </c>
      <c r="F586">
        <v>55</v>
      </c>
      <c r="G586">
        <v>3.2000000000000001E-2</v>
      </c>
      <c r="H586">
        <v>680</v>
      </c>
    </row>
    <row r="587" spans="1:8" x14ac:dyDescent="0.35">
      <c r="A587" t="s">
        <v>1471</v>
      </c>
      <c r="B587" t="s">
        <v>1472</v>
      </c>
      <c r="C587">
        <v>200801</v>
      </c>
      <c r="D587" t="s">
        <v>32</v>
      </c>
      <c r="E587">
        <v>1</v>
      </c>
      <c r="F587">
        <v>50</v>
      </c>
      <c r="G587">
        <v>2.5999999999999999E-2</v>
      </c>
      <c r="H587">
        <v>680</v>
      </c>
    </row>
    <row r="588" spans="1:8" x14ac:dyDescent="0.35">
      <c r="A588" t="s">
        <v>1473</v>
      </c>
      <c r="B588" t="s">
        <v>1474</v>
      </c>
      <c r="C588">
        <v>200801</v>
      </c>
      <c r="D588" t="s">
        <v>33</v>
      </c>
      <c r="E588">
        <v>1</v>
      </c>
      <c r="F588">
        <v>45</v>
      </c>
      <c r="G588">
        <v>2.5000000000000001E-2</v>
      </c>
      <c r="H588">
        <v>680</v>
      </c>
    </row>
    <row r="589" spans="1:8" x14ac:dyDescent="0.35">
      <c r="A589" t="s">
        <v>1475</v>
      </c>
      <c r="B589" t="s">
        <v>1476</v>
      </c>
      <c r="C589">
        <v>200801</v>
      </c>
      <c r="D589" t="s">
        <v>208</v>
      </c>
      <c r="E589">
        <v>1</v>
      </c>
      <c r="F589">
        <v>55</v>
      </c>
      <c r="G589">
        <v>4.2999999999999997E-2</v>
      </c>
      <c r="H589">
        <v>680</v>
      </c>
    </row>
    <row r="590" spans="1:8" x14ac:dyDescent="0.35">
      <c r="A590" t="s">
        <v>1477</v>
      </c>
      <c r="B590" t="s">
        <v>1478</v>
      </c>
      <c r="C590">
        <v>200801</v>
      </c>
      <c r="D590" t="s">
        <v>5</v>
      </c>
      <c r="E590">
        <v>1</v>
      </c>
      <c r="F590">
        <v>65</v>
      </c>
      <c r="G590">
        <v>4.1000000000000002E-2</v>
      </c>
      <c r="H590">
        <v>680</v>
      </c>
    </row>
    <row r="591" spans="1:8" x14ac:dyDescent="0.35">
      <c r="A591" t="s">
        <v>1479</v>
      </c>
      <c r="B591" t="s">
        <v>1480</v>
      </c>
      <c r="C591">
        <v>200801</v>
      </c>
      <c r="D591" t="s">
        <v>3</v>
      </c>
      <c r="E591">
        <v>1</v>
      </c>
      <c r="F591">
        <v>465</v>
      </c>
      <c r="G591">
        <v>0.14000000000000001</v>
      </c>
      <c r="H591">
        <v>681</v>
      </c>
    </row>
    <row r="592" spans="1:8" x14ac:dyDescent="0.35">
      <c r="A592" t="s">
        <v>1481</v>
      </c>
      <c r="B592" t="s">
        <v>1482</v>
      </c>
      <c r="C592">
        <v>200801</v>
      </c>
      <c r="D592" t="s">
        <v>37</v>
      </c>
      <c r="E592">
        <v>1</v>
      </c>
      <c r="F592">
        <v>315</v>
      </c>
      <c r="G592">
        <v>8.5999999999999993E-2</v>
      </c>
      <c r="H592">
        <v>681</v>
      </c>
    </row>
    <row r="593" spans="1:8" x14ac:dyDescent="0.35">
      <c r="A593" t="s">
        <v>1483</v>
      </c>
      <c r="B593" t="s">
        <v>1484</v>
      </c>
      <c r="C593">
        <v>200801</v>
      </c>
      <c r="D593" t="s">
        <v>38</v>
      </c>
      <c r="E593">
        <v>1</v>
      </c>
      <c r="F593">
        <v>310</v>
      </c>
      <c r="G593">
        <v>8.1000000000000003E-2</v>
      </c>
      <c r="H593">
        <v>681</v>
      </c>
    </row>
    <row r="594" spans="1:8" x14ac:dyDescent="0.35">
      <c r="A594" t="s">
        <v>1485</v>
      </c>
      <c r="B594" t="s">
        <v>1486</v>
      </c>
      <c r="C594">
        <v>200801</v>
      </c>
      <c r="D594" t="s">
        <v>39</v>
      </c>
      <c r="E594">
        <v>1</v>
      </c>
      <c r="F594">
        <v>180</v>
      </c>
      <c r="G594">
        <v>0.104</v>
      </c>
      <c r="H594">
        <v>681</v>
      </c>
    </row>
    <row r="595" spans="1:8" x14ac:dyDescent="0.35">
      <c r="A595" t="s">
        <v>1487</v>
      </c>
      <c r="B595" t="s">
        <v>1488</v>
      </c>
      <c r="C595">
        <v>200801</v>
      </c>
      <c r="D595" t="s">
        <v>40</v>
      </c>
      <c r="E595">
        <v>1</v>
      </c>
      <c r="F595">
        <v>160</v>
      </c>
      <c r="G595">
        <v>0.126</v>
      </c>
      <c r="H595">
        <v>681</v>
      </c>
    </row>
    <row r="596" spans="1:8" x14ac:dyDescent="0.35">
      <c r="A596" t="s">
        <v>1489</v>
      </c>
      <c r="B596" t="s">
        <v>1490</v>
      </c>
      <c r="C596">
        <v>200801</v>
      </c>
      <c r="D596" t="s">
        <v>29</v>
      </c>
      <c r="E596">
        <v>1</v>
      </c>
      <c r="F596">
        <v>440</v>
      </c>
      <c r="G596">
        <v>0.129</v>
      </c>
      <c r="H596">
        <v>681</v>
      </c>
    </row>
    <row r="597" spans="1:8" x14ac:dyDescent="0.35">
      <c r="A597" t="s">
        <v>1491</v>
      </c>
      <c r="B597" t="s">
        <v>1492</v>
      </c>
      <c r="C597">
        <v>200801</v>
      </c>
      <c r="D597" t="s">
        <v>30</v>
      </c>
      <c r="E597">
        <v>1</v>
      </c>
      <c r="F597">
        <v>405</v>
      </c>
      <c r="G597">
        <v>0.121</v>
      </c>
      <c r="H597">
        <v>681</v>
      </c>
    </row>
    <row r="598" spans="1:8" x14ac:dyDescent="0.35">
      <c r="A598" t="s">
        <v>1493</v>
      </c>
      <c r="B598" t="s">
        <v>1494</v>
      </c>
      <c r="C598">
        <v>200801</v>
      </c>
      <c r="D598" t="s">
        <v>31</v>
      </c>
      <c r="E598">
        <v>1</v>
      </c>
      <c r="F598">
        <v>420</v>
      </c>
      <c r="G598">
        <v>0.11899999999999999</v>
      </c>
      <c r="H598">
        <v>681</v>
      </c>
    </row>
    <row r="599" spans="1:8" x14ac:dyDescent="0.35">
      <c r="A599" t="s">
        <v>1495</v>
      </c>
      <c r="B599" t="s">
        <v>1496</v>
      </c>
      <c r="C599">
        <v>200801</v>
      </c>
      <c r="D599" t="s">
        <v>32</v>
      </c>
      <c r="E599">
        <v>1</v>
      </c>
      <c r="F599">
        <v>410</v>
      </c>
      <c r="G599">
        <v>0.112</v>
      </c>
      <c r="H599">
        <v>681</v>
      </c>
    </row>
    <row r="600" spans="1:8" x14ac:dyDescent="0.35">
      <c r="A600" t="s">
        <v>1497</v>
      </c>
      <c r="B600" t="s">
        <v>1498</v>
      </c>
      <c r="C600">
        <v>200801</v>
      </c>
      <c r="D600" t="s">
        <v>33</v>
      </c>
      <c r="E600">
        <v>1</v>
      </c>
      <c r="F600">
        <v>395</v>
      </c>
      <c r="G600">
        <v>0.109</v>
      </c>
      <c r="H600">
        <v>681</v>
      </c>
    </row>
    <row r="601" spans="1:8" x14ac:dyDescent="0.35">
      <c r="A601" t="s">
        <v>1499</v>
      </c>
      <c r="B601" t="s">
        <v>1500</v>
      </c>
      <c r="C601">
        <v>200801</v>
      </c>
      <c r="D601" t="s">
        <v>34</v>
      </c>
      <c r="E601">
        <v>1</v>
      </c>
      <c r="F601">
        <v>350</v>
      </c>
      <c r="G601">
        <v>9.8000000000000004E-2</v>
      </c>
      <c r="H601">
        <v>681</v>
      </c>
    </row>
    <row r="602" spans="1:8" x14ac:dyDescent="0.35">
      <c r="A602" t="s">
        <v>1501</v>
      </c>
      <c r="B602" t="s">
        <v>1502</v>
      </c>
      <c r="C602">
        <v>200801</v>
      </c>
      <c r="D602" t="s">
        <v>35</v>
      </c>
      <c r="E602">
        <v>1</v>
      </c>
      <c r="F602">
        <v>325</v>
      </c>
      <c r="G602">
        <v>9.4E-2</v>
      </c>
      <c r="H602">
        <v>681</v>
      </c>
    </row>
    <row r="603" spans="1:8" x14ac:dyDescent="0.35">
      <c r="A603" t="s">
        <v>1503</v>
      </c>
      <c r="B603" t="s">
        <v>1504</v>
      </c>
      <c r="C603">
        <v>200801</v>
      </c>
      <c r="D603" t="s">
        <v>36</v>
      </c>
      <c r="E603">
        <v>1</v>
      </c>
      <c r="F603">
        <v>345</v>
      </c>
      <c r="G603">
        <v>9.4E-2</v>
      </c>
      <c r="H603">
        <v>681</v>
      </c>
    </row>
    <row r="604" spans="1:8" x14ac:dyDescent="0.35">
      <c r="A604" t="s">
        <v>1505</v>
      </c>
      <c r="B604" t="s">
        <v>1506</v>
      </c>
      <c r="C604">
        <v>200801</v>
      </c>
      <c r="D604" t="s">
        <v>208</v>
      </c>
      <c r="E604">
        <v>1</v>
      </c>
      <c r="F604">
        <v>380</v>
      </c>
      <c r="G604">
        <v>0.122</v>
      </c>
      <c r="H604">
        <v>681</v>
      </c>
    </row>
    <row r="605" spans="1:8" x14ac:dyDescent="0.35">
      <c r="A605" t="s">
        <v>1507</v>
      </c>
      <c r="B605" t="s">
        <v>1508</v>
      </c>
      <c r="C605">
        <v>200801</v>
      </c>
      <c r="D605" t="s">
        <v>5</v>
      </c>
      <c r="E605">
        <v>1</v>
      </c>
      <c r="F605">
        <v>525</v>
      </c>
      <c r="G605">
        <v>0.153</v>
      </c>
      <c r="H605">
        <v>681</v>
      </c>
    </row>
    <row r="606" spans="1:8" x14ac:dyDescent="0.35">
      <c r="A606" t="s">
        <v>1509</v>
      </c>
      <c r="B606" t="s">
        <v>1510</v>
      </c>
      <c r="C606">
        <v>200901</v>
      </c>
      <c r="D606" t="s">
        <v>3</v>
      </c>
      <c r="E606">
        <v>1</v>
      </c>
      <c r="F606">
        <v>455</v>
      </c>
      <c r="G606">
        <v>0.69399999999999995</v>
      </c>
      <c r="H606">
        <v>660</v>
      </c>
    </row>
    <row r="607" spans="1:8" x14ac:dyDescent="0.35">
      <c r="A607" t="s">
        <v>1511</v>
      </c>
      <c r="B607" t="s">
        <v>1512</v>
      </c>
      <c r="C607">
        <v>200901</v>
      </c>
      <c r="D607" t="s">
        <v>37</v>
      </c>
      <c r="E607">
        <v>1</v>
      </c>
      <c r="F607">
        <v>550</v>
      </c>
      <c r="G607">
        <v>0.72799999999999998</v>
      </c>
      <c r="H607">
        <v>660</v>
      </c>
    </row>
    <row r="608" spans="1:8" x14ac:dyDescent="0.35">
      <c r="A608" t="s">
        <v>1513</v>
      </c>
      <c r="B608" t="s">
        <v>1514</v>
      </c>
      <c r="C608">
        <v>200901</v>
      </c>
      <c r="D608" t="s">
        <v>38</v>
      </c>
      <c r="E608">
        <v>1</v>
      </c>
      <c r="F608">
        <v>455</v>
      </c>
      <c r="G608">
        <v>0.61699999999999999</v>
      </c>
      <c r="H608">
        <v>660</v>
      </c>
    </row>
    <row r="609" spans="1:8" x14ac:dyDescent="0.35">
      <c r="A609" t="s">
        <v>1515</v>
      </c>
      <c r="B609" t="s">
        <v>1516</v>
      </c>
      <c r="C609">
        <v>200901</v>
      </c>
      <c r="D609" t="s">
        <v>39</v>
      </c>
      <c r="E609">
        <v>1</v>
      </c>
      <c r="F609">
        <v>255</v>
      </c>
      <c r="G609">
        <v>0.749</v>
      </c>
      <c r="H609">
        <v>660</v>
      </c>
    </row>
    <row r="610" spans="1:8" x14ac:dyDescent="0.35">
      <c r="A610" t="s">
        <v>1517</v>
      </c>
      <c r="B610" t="s">
        <v>1518</v>
      </c>
      <c r="C610">
        <v>200901</v>
      </c>
      <c r="D610" t="s">
        <v>40</v>
      </c>
      <c r="E610">
        <v>1</v>
      </c>
      <c r="F610">
        <v>225</v>
      </c>
      <c r="G610">
        <v>0.79900000000000004</v>
      </c>
      <c r="H610">
        <v>660</v>
      </c>
    </row>
    <row r="611" spans="1:8" x14ac:dyDescent="0.35">
      <c r="A611" t="s">
        <v>1519</v>
      </c>
      <c r="B611" t="s">
        <v>1520</v>
      </c>
      <c r="C611">
        <v>200901</v>
      </c>
      <c r="D611" t="s">
        <v>29</v>
      </c>
      <c r="E611">
        <v>1</v>
      </c>
      <c r="F611">
        <v>455</v>
      </c>
      <c r="G611">
        <v>0.68</v>
      </c>
      <c r="H611">
        <v>660</v>
      </c>
    </row>
    <row r="612" spans="1:8" x14ac:dyDescent="0.35">
      <c r="A612" t="s">
        <v>1521</v>
      </c>
      <c r="B612" t="s">
        <v>1522</v>
      </c>
      <c r="C612">
        <v>200901</v>
      </c>
      <c r="D612" t="s">
        <v>30</v>
      </c>
      <c r="E612">
        <v>1</v>
      </c>
      <c r="F612">
        <v>460</v>
      </c>
      <c r="G612">
        <v>0.67300000000000004</v>
      </c>
      <c r="H612">
        <v>660</v>
      </c>
    </row>
    <row r="613" spans="1:8" x14ac:dyDescent="0.35">
      <c r="A613" t="s">
        <v>1523</v>
      </c>
      <c r="B613" t="s">
        <v>1524</v>
      </c>
      <c r="C613">
        <v>200901</v>
      </c>
      <c r="D613" t="s">
        <v>31</v>
      </c>
      <c r="E613">
        <v>1</v>
      </c>
      <c r="F613">
        <v>465</v>
      </c>
      <c r="G613">
        <v>0.7</v>
      </c>
      <c r="H613">
        <v>660</v>
      </c>
    </row>
    <row r="614" spans="1:8" x14ac:dyDescent="0.35">
      <c r="A614" t="s">
        <v>1525</v>
      </c>
      <c r="B614" t="s">
        <v>1526</v>
      </c>
      <c r="C614">
        <v>200901</v>
      </c>
      <c r="D614" t="s">
        <v>32</v>
      </c>
      <c r="E614">
        <v>1</v>
      </c>
      <c r="F614">
        <v>525</v>
      </c>
      <c r="G614">
        <v>0.70399999999999996</v>
      </c>
      <c r="H614">
        <v>660</v>
      </c>
    </row>
    <row r="615" spans="1:8" x14ac:dyDescent="0.35">
      <c r="A615" t="s">
        <v>1527</v>
      </c>
      <c r="B615" t="s">
        <v>1528</v>
      </c>
      <c r="C615">
        <v>200901</v>
      </c>
      <c r="D615" t="s">
        <v>33</v>
      </c>
      <c r="E615">
        <v>1</v>
      </c>
      <c r="F615">
        <v>505</v>
      </c>
      <c r="G615">
        <v>0.73</v>
      </c>
      <c r="H615">
        <v>660</v>
      </c>
    </row>
    <row r="616" spans="1:8" x14ac:dyDescent="0.35">
      <c r="A616" t="s">
        <v>1529</v>
      </c>
      <c r="B616" t="s">
        <v>1530</v>
      </c>
      <c r="C616">
        <v>200901</v>
      </c>
      <c r="D616" t="s">
        <v>34</v>
      </c>
      <c r="E616">
        <v>1</v>
      </c>
      <c r="F616">
        <v>460</v>
      </c>
      <c r="G616">
        <v>0.622</v>
      </c>
      <c r="H616">
        <v>660</v>
      </c>
    </row>
    <row r="617" spans="1:8" x14ac:dyDescent="0.35">
      <c r="A617" t="s">
        <v>1531</v>
      </c>
      <c r="B617" t="s">
        <v>1532</v>
      </c>
      <c r="C617">
        <v>200901</v>
      </c>
      <c r="D617" t="s">
        <v>35</v>
      </c>
      <c r="E617">
        <v>1</v>
      </c>
      <c r="F617">
        <v>495</v>
      </c>
      <c r="G617">
        <v>0.68500000000000005</v>
      </c>
      <c r="H617">
        <v>660</v>
      </c>
    </row>
    <row r="618" spans="1:8" x14ac:dyDescent="0.35">
      <c r="A618" t="s">
        <v>1533</v>
      </c>
      <c r="B618" t="s">
        <v>1534</v>
      </c>
      <c r="C618">
        <v>200901</v>
      </c>
      <c r="D618" t="s">
        <v>36</v>
      </c>
      <c r="E618">
        <v>1</v>
      </c>
      <c r="F618">
        <v>470</v>
      </c>
      <c r="G618">
        <v>0.67700000000000005</v>
      </c>
      <c r="H618">
        <v>660</v>
      </c>
    </row>
    <row r="619" spans="1:8" x14ac:dyDescent="0.35">
      <c r="A619" t="s">
        <v>1535</v>
      </c>
      <c r="B619" t="s">
        <v>1536</v>
      </c>
      <c r="C619">
        <v>200901</v>
      </c>
      <c r="D619" t="s">
        <v>208</v>
      </c>
      <c r="E619">
        <v>1</v>
      </c>
      <c r="F619">
        <v>285</v>
      </c>
      <c r="G619">
        <v>0.6</v>
      </c>
      <c r="H619">
        <v>660</v>
      </c>
    </row>
    <row r="620" spans="1:8" x14ac:dyDescent="0.35">
      <c r="A620" t="s">
        <v>1537</v>
      </c>
      <c r="B620" t="s">
        <v>1538</v>
      </c>
      <c r="C620">
        <v>200901</v>
      </c>
      <c r="D620" t="s">
        <v>5</v>
      </c>
      <c r="E620">
        <v>1</v>
      </c>
      <c r="F620">
        <v>490</v>
      </c>
      <c r="G620">
        <v>0.67900000000000005</v>
      </c>
      <c r="H620">
        <v>660</v>
      </c>
    </row>
    <row r="621" spans="1:8" x14ac:dyDescent="0.35">
      <c r="A621" t="s">
        <v>1539</v>
      </c>
      <c r="B621" t="s">
        <v>1539</v>
      </c>
      <c r="C621">
        <v>200901</v>
      </c>
      <c r="D621" t="s">
        <v>3</v>
      </c>
      <c r="E621">
        <v>1</v>
      </c>
      <c r="F621">
        <v>1105</v>
      </c>
      <c r="G621">
        <v>0.93400000000000005</v>
      </c>
      <c r="H621">
        <v>661</v>
      </c>
    </row>
    <row r="622" spans="1:8" x14ac:dyDescent="0.35">
      <c r="A622" t="s">
        <v>1540</v>
      </c>
      <c r="B622" t="s">
        <v>1540</v>
      </c>
      <c r="C622">
        <v>200901</v>
      </c>
      <c r="D622" t="s">
        <v>37</v>
      </c>
      <c r="E622">
        <v>1</v>
      </c>
      <c r="F622">
        <v>1170</v>
      </c>
      <c r="G622">
        <v>0.82</v>
      </c>
      <c r="H622">
        <v>661</v>
      </c>
    </row>
    <row r="623" spans="1:8" x14ac:dyDescent="0.35">
      <c r="A623" t="s">
        <v>1541</v>
      </c>
      <c r="B623" t="s">
        <v>1541</v>
      </c>
      <c r="C623">
        <v>200901</v>
      </c>
      <c r="D623" t="s">
        <v>38</v>
      </c>
      <c r="E623">
        <v>1</v>
      </c>
      <c r="F623">
        <v>1125</v>
      </c>
      <c r="G623">
        <v>0.82299999999999995</v>
      </c>
      <c r="H623">
        <v>661</v>
      </c>
    </row>
    <row r="624" spans="1:8" x14ac:dyDescent="0.35">
      <c r="A624" t="s">
        <v>1542</v>
      </c>
      <c r="B624" t="s">
        <v>1542</v>
      </c>
      <c r="C624">
        <v>200901</v>
      </c>
      <c r="D624" t="s">
        <v>39</v>
      </c>
      <c r="E624">
        <v>1</v>
      </c>
      <c r="F624">
        <v>275</v>
      </c>
      <c r="G624">
        <v>0.70399999999999996</v>
      </c>
      <c r="H624">
        <v>661</v>
      </c>
    </row>
    <row r="625" spans="1:8" x14ac:dyDescent="0.35">
      <c r="A625" t="s">
        <v>1543</v>
      </c>
      <c r="B625" t="s">
        <v>1543</v>
      </c>
      <c r="C625">
        <v>200901</v>
      </c>
      <c r="D625" t="s">
        <v>40</v>
      </c>
      <c r="E625">
        <v>1</v>
      </c>
      <c r="F625">
        <v>250</v>
      </c>
      <c r="G625">
        <v>0.754</v>
      </c>
      <c r="H625">
        <v>661</v>
      </c>
    </row>
    <row r="626" spans="1:8" x14ac:dyDescent="0.35">
      <c r="A626" t="s">
        <v>1544</v>
      </c>
      <c r="B626" t="s">
        <v>1544</v>
      </c>
      <c r="C626">
        <v>200901</v>
      </c>
      <c r="D626" t="s">
        <v>29</v>
      </c>
      <c r="E626">
        <v>1</v>
      </c>
      <c r="F626">
        <v>1100</v>
      </c>
      <c r="G626">
        <v>0.94899999999999995</v>
      </c>
      <c r="H626">
        <v>661</v>
      </c>
    </row>
    <row r="627" spans="1:8" x14ac:dyDescent="0.35">
      <c r="A627" t="s">
        <v>1545</v>
      </c>
      <c r="B627" t="s">
        <v>1545</v>
      </c>
      <c r="C627">
        <v>200901</v>
      </c>
      <c r="D627" t="s">
        <v>30</v>
      </c>
      <c r="E627">
        <v>1</v>
      </c>
      <c r="F627">
        <v>1210</v>
      </c>
      <c r="G627">
        <v>0.98099999999999998</v>
      </c>
      <c r="H627">
        <v>661</v>
      </c>
    </row>
    <row r="628" spans="1:8" x14ac:dyDescent="0.35">
      <c r="A628" t="s">
        <v>1546</v>
      </c>
      <c r="B628" t="s">
        <v>1546</v>
      </c>
      <c r="C628">
        <v>200901</v>
      </c>
      <c r="D628" t="s">
        <v>31</v>
      </c>
      <c r="E628">
        <v>1</v>
      </c>
      <c r="F628">
        <v>1230</v>
      </c>
      <c r="G628">
        <v>0.96899999999999997</v>
      </c>
      <c r="H628">
        <v>661</v>
      </c>
    </row>
    <row r="629" spans="1:8" x14ac:dyDescent="0.35">
      <c r="A629" t="s">
        <v>1547</v>
      </c>
      <c r="B629" t="s">
        <v>1547</v>
      </c>
      <c r="C629">
        <v>200901</v>
      </c>
      <c r="D629" t="s">
        <v>32</v>
      </c>
      <c r="E629">
        <v>1</v>
      </c>
      <c r="F629">
        <v>1225</v>
      </c>
      <c r="G629">
        <v>0.96299999999999997</v>
      </c>
      <c r="H629">
        <v>661</v>
      </c>
    </row>
    <row r="630" spans="1:8" x14ac:dyDescent="0.35">
      <c r="A630" t="s">
        <v>1548</v>
      </c>
      <c r="B630" t="s">
        <v>1548</v>
      </c>
      <c r="C630">
        <v>200901</v>
      </c>
      <c r="D630" t="s">
        <v>33</v>
      </c>
      <c r="E630">
        <v>1</v>
      </c>
      <c r="F630">
        <v>1270</v>
      </c>
      <c r="G630">
        <v>0.96599999999999997</v>
      </c>
      <c r="H630">
        <v>661</v>
      </c>
    </row>
    <row r="631" spans="1:8" x14ac:dyDescent="0.35">
      <c r="A631" t="s">
        <v>1549</v>
      </c>
      <c r="B631" t="s">
        <v>1549</v>
      </c>
      <c r="C631">
        <v>200901</v>
      </c>
      <c r="D631" t="s">
        <v>34</v>
      </c>
      <c r="E631">
        <v>1</v>
      </c>
      <c r="F631">
        <v>1190</v>
      </c>
      <c r="G631">
        <v>0.83099999999999996</v>
      </c>
      <c r="H631">
        <v>661</v>
      </c>
    </row>
    <row r="632" spans="1:8" x14ac:dyDescent="0.35">
      <c r="A632" t="s">
        <v>1550</v>
      </c>
      <c r="B632" t="s">
        <v>1550</v>
      </c>
      <c r="C632">
        <v>200901</v>
      </c>
      <c r="D632" t="s">
        <v>35</v>
      </c>
      <c r="E632">
        <v>1</v>
      </c>
      <c r="F632">
        <v>1010</v>
      </c>
      <c r="G632">
        <v>0.78600000000000003</v>
      </c>
      <c r="H632">
        <v>661</v>
      </c>
    </row>
    <row r="633" spans="1:8" x14ac:dyDescent="0.35">
      <c r="A633" t="s">
        <v>1551</v>
      </c>
      <c r="B633" t="s">
        <v>1551</v>
      </c>
      <c r="C633">
        <v>200901</v>
      </c>
      <c r="D633" t="s">
        <v>36</v>
      </c>
      <c r="E633">
        <v>1</v>
      </c>
      <c r="F633">
        <v>1140</v>
      </c>
      <c r="G633">
        <v>0.80600000000000005</v>
      </c>
      <c r="H633">
        <v>661</v>
      </c>
    </row>
    <row r="634" spans="1:8" x14ac:dyDescent="0.35">
      <c r="A634" t="s">
        <v>1552</v>
      </c>
      <c r="B634" t="s">
        <v>1552</v>
      </c>
      <c r="C634">
        <v>200901</v>
      </c>
      <c r="D634" t="s">
        <v>208</v>
      </c>
      <c r="E634">
        <v>1</v>
      </c>
      <c r="F634">
        <v>1000</v>
      </c>
      <c r="G634">
        <v>0.91900000000000004</v>
      </c>
      <c r="H634">
        <v>661</v>
      </c>
    </row>
    <row r="635" spans="1:8" x14ac:dyDescent="0.35">
      <c r="A635" t="s">
        <v>1553</v>
      </c>
      <c r="B635" t="s">
        <v>1553</v>
      </c>
      <c r="C635">
        <v>200901</v>
      </c>
      <c r="D635" t="s">
        <v>5</v>
      </c>
      <c r="E635">
        <v>1</v>
      </c>
      <c r="F635">
        <v>1095</v>
      </c>
      <c r="G635">
        <v>0.93700000000000006</v>
      </c>
      <c r="H635">
        <v>661</v>
      </c>
    </row>
    <row r="636" spans="1:8" x14ac:dyDescent="0.35">
      <c r="A636" t="s">
        <v>1554</v>
      </c>
      <c r="B636" t="s">
        <v>1554</v>
      </c>
      <c r="C636">
        <v>200901</v>
      </c>
      <c r="D636" t="s">
        <v>3</v>
      </c>
      <c r="E636">
        <v>1</v>
      </c>
      <c r="F636">
        <v>215</v>
      </c>
      <c r="G636">
        <v>0.21199999999999999</v>
      </c>
      <c r="H636">
        <v>662</v>
      </c>
    </row>
    <row r="637" spans="1:8" x14ac:dyDescent="0.35">
      <c r="A637" t="s">
        <v>1555</v>
      </c>
      <c r="B637" t="s">
        <v>1555</v>
      </c>
      <c r="C637">
        <v>200901</v>
      </c>
      <c r="D637" t="s">
        <v>37</v>
      </c>
      <c r="E637">
        <v>1</v>
      </c>
      <c r="F637">
        <v>175</v>
      </c>
      <c r="G637">
        <v>0.13200000000000001</v>
      </c>
      <c r="H637">
        <v>662</v>
      </c>
    </row>
    <row r="638" spans="1:8" x14ac:dyDescent="0.35">
      <c r="A638" t="s">
        <v>1556</v>
      </c>
      <c r="B638" t="s">
        <v>1556</v>
      </c>
      <c r="C638">
        <v>200901</v>
      </c>
      <c r="D638" t="s">
        <v>38</v>
      </c>
      <c r="E638">
        <v>1</v>
      </c>
      <c r="F638">
        <v>135</v>
      </c>
      <c r="G638">
        <v>0.108</v>
      </c>
      <c r="H638">
        <v>662</v>
      </c>
    </row>
    <row r="639" spans="1:8" x14ac:dyDescent="0.35">
      <c r="A639" t="s">
        <v>1557</v>
      </c>
      <c r="B639" t="s">
        <v>1557</v>
      </c>
      <c r="C639">
        <v>200901</v>
      </c>
      <c r="D639" t="s">
        <v>39</v>
      </c>
      <c r="E639">
        <v>1</v>
      </c>
      <c r="F639">
        <v>100</v>
      </c>
      <c r="G639">
        <v>0.14099999999999999</v>
      </c>
      <c r="H639">
        <v>662</v>
      </c>
    </row>
    <row r="640" spans="1:8" x14ac:dyDescent="0.35">
      <c r="A640" t="s">
        <v>1558</v>
      </c>
      <c r="B640" t="s">
        <v>1558</v>
      </c>
      <c r="C640">
        <v>200901</v>
      </c>
      <c r="D640" t="s">
        <v>40</v>
      </c>
      <c r="E640">
        <v>1</v>
      </c>
      <c r="F640">
        <v>75</v>
      </c>
      <c r="G640">
        <v>0.13700000000000001</v>
      </c>
      <c r="H640">
        <v>662</v>
      </c>
    </row>
    <row r="641" spans="1:8" x14ac:dyDescent="0.35">
      <c r="A641" t="s">
        <v>1559</v>
      </c>
      <c r="B641" t="s">
        <v>1559</v>
      </c>
      <c r="C641">
        <v>200901</v>
      </c>
      <c r="D641" t="s">
        <v>29</v>
      </c>
      <c r="E641">
        <v>1</v>
      </c>
      <c r="F641">
        <v>225</v>
      </c>
      <c r="G641">
        <v>0.224</v>
      </c>
      <c r="H641">
        <v>662</v>
      </c>
    </row>
    <row r="642" spans="1:8" x14ac:dyDescent="0.35">
      <c r="A642" t="s">
        <v>1560</v>
      </c>
      <c r="B642" t="s">
        <v>1560</v>
      </c>
      <c r="C642">
        <v>200901</v>
      </c>
      <c r="D642" t="s">
        <v>30</v>
      </c>
      <c r="E642">
        <v>1</v>
      </c>
      <c r="F642">
        <v>245</v>
      </c>
      <c r="G642">
        <v>0.22600000000000001</v>
      </c>
      <c r="H642">
        <v>662</v>
      </c>
    </row>
    <row r="643" spans="1:8" x14ac:dyDescent="0.35">
      <c r="A643" t="s">
        <v>1561</v>
      </c>
      <c r="B643" t="s">
        <v>1561</v>
      </c>
      <c r="C643">
        <v>200901</v>
      </c>
      <c r="D643" t="s">
        <v>31</v>
      </c>
      <c r="E643">
        <v>1</v>
      </c>
      <c r="F643">
        <v>250</v>
      </c>
      <c r="G643">
        <v>0.219</v>
      </c>
      <c r="H643">
        <v>662</v>
      </c>
    </row>
    <row r="644" spans="1:8" x14ac:dyDescent="0.35">
      <c r="A644" t="s">
        <v>1562</v>
      </c>
      <c r="B644" t="s">
        <v>1562</v>
      </c>
      <c r="C644">
        <v>200901</v>
      </c>
      <c r="D644" t="s">
        <v>32</v>
      </c>
      <c r="E644">
        <v>1</v>
      </c>
      <c r="F644">
        <v>265</v>
      </c>
      <c r="G644">
        <v>0.23200000000000001</v>
      </c>
      <c r="H644">
        <v>662</v>
      </c>
    </row>
    <row r="645" spans="1:8" x14ac:dyDescent="0.35">
      <c r="A645" t="s">
        <v>1563</v>
      </c>
      <c r="B645" t="s">
        <v>1563</v>
      </c>
      <c r="C645">
        <v>200901</v>
      </c>
      <c r="D645" t="s">
        <v>33</v>
      </c>
      <c r="E645">
        <v>1</v>
      </c>
      <c r="F645">
        <v>285</v>
      </c>
      <c r="G645">
        <v>0.24</v>
      </c>
      <c r="H645">
        <v>662</v>
      </c>
    </row>
    <row r="646" spans="1:8" x14ac:dyDescent="0.35">
      <c r="A646" t="s">
        <v>1564</v>
      </c>
      <c r="B646" t="s">
        <v>1564</v>
      </c>
      <c r="C646">
        <v>200901</v>
      </c>
      <c r="D646" t="s">
        <v>34</v>
      </c>
      <c r="E646">
        <v>1</v>
      </c>
      <c r="F646">
        <v>225</v>
      </c>
      <c r="G646">
        <v>0.18</v>
      </c>
      <c r="H646">
        <v>662</v>
      </c>
    </row>
    <row r="647" spans="1:8" x14ac:dyDescent="0.35">
      <c r="A647" t="s">
        <v>1565</v>
      </c>
      <c r="B647" t="s">
        <v>1565</v>
      </c>
      <c r="C647">
        <v>200901</v>
      </c>
      <c r="D647" t="s">
        <v>35</v>
      </c>
      <c r="E647">
        <v>1</v>
      </c>
      <c r="F647">
        <v>195</v>
      </c>
      <c r="G647">
        <v>0.16600000000000001</v>
      </c>
      <c r="H647">
        <v>662</v>
      </c>
    </row>
    <row r="648" spans="1:8" x14ac:dyDescent="0.35">
      <c r="A648" t="s">
        <v>1566</v>
      </c>
      <c r="B648" t="s">
        <v>1566</v>
      </c>
      <c r="C648">
        <v>200901</v>
      </c>
      <c r="D648" t="s">
        <v>36</v>
      </c>
      <c r="E648">
        <v>1</v>
      </c>
      <c r="F648">
        <v>195</v>
      </c>
      <c r="G648">
        <v>0.158</v>
      </c>
      <c r="H648">
        <v>662</v>
      </c>
    </row>
    <row r="649" spans="1:8" x14ac:dyDescent="0.35">
      <c r="A649" t="s">
        <v>1567</v>
      </c>
      <c r="B649" t="s">
        <v>1567</v>
      </c>
      <c r="C649">
        <v>200901</v>
      </c>
      <c r="D649" t="s">
        <v>208</v>
      </c>
      <c r="E649">
        <v>1</v>
      </c>
      <c r="F649">
        <v>285</v>
      </c>
      <c r="G649">
        <v>0.28199999999999997</v>
      </c>
      <c r="H649">
        <v>662</v>
      </c>
    </row>
    <row r="650" spans="1:8" x14ac:dyDescent="0.35">
      <c r="A650" t="s">
        <v>1568</v>
      </c>
      <c r="B650" t="s">
        <v>1568</v>
      </c>
      <c r="C650">
        <v>200901</v>
      </c>
      <c r="D650" t="s">
        <v>5</v>
      </c>
      <c r="E650">
        <v>1</v>
      </c>
      <c r="F650">
        <v>260</v>
      </c>
      <c r="G650">
        <v>0.246</v>
      </c>
      <c r="H650">
        <v>662</v>
      </c>
    </row>
    <row r="651" spans="1:8" x14ac:dyDescent="0.35">
      <c r="A651" t="s">
        <v>1569</v>
      </c>
      <c r="B651" t="s">
        <v>1570</v>
      </c>
      <c r="C651">
        <v>200901</v>
      </c>
      <c r="D651" t="s">
        <v>3</v>
      </c>
      <c r="E651">
        <v>1</v>
      </c>
      <c r="F651">
        <v>235</v>
      </c>
      <c r="G651">
        <v>0.246</v>
      </c>
      <c r="H651">
        <v>663</v>
      </c>
    </row>
    <row r="652" spans="1:8" x14ac:dyDescent="0.35">
      <c r="A652" t="s">
        <v>1571</v>
      </c>
      <c r="B652" t="s">
        <v>1572</v>
      </c>
      <c r="C652">
        <v>200901</v>
      </c>
      <c r="D652" t="s">
        <v>37</v>
      </c>
      <c r="E652">
        <v>1</v>
      </c>
      <c r="F652">
        <v>240</v>
      </c>
      <c r="G652">
        <v>0.18</v>
      </c>
      <c r="H652">
        <v>663</v>
      </c>
    </row>
    <row r="653" spans="1:8" x14ac:dyDescent="0.35">
      <c r="A653" t="s">
        <v>1573</v>
      </c>
      <c r="B653" t="s">
        <v>1574</v>
      </c>
      <c r="C653">
        <v>200901</v>
      </c>
      <c r="D653" t="s">
        <v>38</v>
      </c>
      <c r="E653">
        <v>1</v>
      </c>
      <c r="F653">
        <v>220</v>
      </c>
      <c r="G653">
        <v>0.16400000000000001</v>
      </c>
      <c r="H653">
        <v>663</v>
      </c>
    </row>
    <row r="654" spans="1:8" x14ac:dyDescent="0.35">
      <c r="A654" t="s">
        <v>1575</v>
      </c>
      <c r="B654" t="s">
        <v>1576</v>
      </c>
      <c r="C654">
        <v>200901</v>
      </c>
      <c r="D654" t="s">
        <v>39</v>
      </c>
      <c r="E654">
        <v>1</v>
      </c>
      <c r="F654">
        <v>140</v>
      </c>
      <c r="G654">
        <v>0.20599999999999999</v>
      </c>
      <c r="H654">
        <v>663</v>
      </c>
    </row>
    <row r="655" spans="1:8" x14ac:dyDescent="0.35">
      <c r="A655" t="s">
        <v>1577</v>
      </c>
      <c r="B655" t="s">
        <v>1578</v>
      </c>
      <c r="C655">
        <v>200901</v>
      </c>
      <c r="D655" t="s">
        <v>40</v>
      </c>
      <c r="E655">
        <v>1</v>
      </c>
      <c r="F655">
        <v>120</v>
      </c>
      <c r="G655">
        <v>0.247</v>
      </c>
      <c r="H655">
        <v>663</v>
      </c>
    </row>
    <row r="656" spans="1:8" x14ac:dyDescent="0.35">
      <c r="A656" t="s">
        <v>1579</v>
      </c>
      <c r="B656" t="s">
        <v>1580</v>
      </c>
      <c r="C656">
        <v>200901</v>
      </c>
      <c r="D656" t="s">
        <v>29</v>
      </c>
      <c r="E656">
        <v>1</v>
      </c>
      <c r="F656">
        <v>260</v>
      </c>
      <c r="G656">
        <v>0.26100000000000001</v>
      </c>
      <c r="H656">
        <v>663</v>
      </c>
    </row>
    <row r="657" spans="1:8" x14ac:dyDescent="0.35">
      <c r="A657" t="s">
        <v>1581</v>
      </c>
      <c r="B657" t="s">
        <v>1582</v>
      </c>
      <c r="C657">
        <v>200901</v>
      </c>
      <c r="D657" t="s">
        <v>30</v>
      </c>
      <c r="E657">
        <v>1</v>
      </c>
      <c r="F657">
        <v>250</v>
      </c>
      <c r="G657">
        <v>0.23599999999999999</v>
      </c>
      <c r="H657">
        <v>663</v>
      </c>
    </row>
    <row r="658" spans="1:8" x14ac:dyDescent="0.35">
      <c r="A658" t="s">
        <v>1583</v>
      </c>
      <c r="B658" t="s">
        <v>1584</v>
      </c>
      <c r="C658">
        <v>200901</v>
      </c>
      <c r="D658" t="s">
        <v>31</v>
      </c>
      <c r="E658">
        <v>1</v>
      </c>
      <c r="F658">
        <v>225</v>
      </c>
      <c r="G658">
        <v>0.22800000000000001</v>
      </c>
      <c r="H658">
        <v>663</v>
      </c>
    </row>
    <row r="659" spans="1:8" x14ac:dyDescent="0.35">
      <c r="A659" t="s">
        <v>1585</v>
      </c>
      <c r="B659" t="s">
        <v>1586</v>
      </c>
      <c r="C659">
        <v>200901</v>
      </c>
      <c r="D659" t="s">
        <v>32</v>
      </c>
      <c r="E659">
        <v>1</v>
      </c>
      <c r="F659">
        <v>240</v>
      </c>
      <c r="G659">
        <v>0.221</v>
      </c>
      <c r="H659">
        <v>663</v>
      </c>
    </row>
    <row r="660" spans="1:8" x14ac:dyDescent="0.35">
      <c r="A660" t="s">
        <v>1587</v>
      </c>
      <c r="B660" t="s">
        <v>1588</v>
      </c>
      <c r="C660">
        <v>200901</v>
      </c>
      <c r="D660" t="s">
        <v>33</v>
      </c>
      <c r="E660">
        <v>1</v>
      </c>
      <c r="F660">
        <v>230</v>
      </c>
      <c r="G660">
        <v>0.20200000000000001</v>
      </c>
      <c r="H660">
        <v>663</v>
      </c>
    </row>
    <row r="661" spans="1:8" x14ac:dyDescent="0.35">
      <c r="A661" t="s">
        <v>1589</v>
      </c>
      <c r="B661" t="s">
        <v>1590</v>
      </c>
      <c r="C661">
        <v>200901</v>
      </c>
      <c r="D661" t="s">
        <v>34</v>
      </c>
      <c r="E661">
        <v>1</v>
      </c>
      <c r="F661">
        <v>245</v>
      </c>
      <c r="G661">
        <v>0.19400000000000001</v>
      </c>
      <c r="H661">
        <v>663</v>
      </c>
    </row>
    <row r="662" spans="1:8" x14ac:dyDescent="0.35">
      <c r="A662" t="s">
        <v>1591</v>
      </c>
      <c r="B662" t="s">
        <v>1592</v>
      </c>
      <c r="C662">
        <v>200901</v>
      </c>
      <c r="D662" t="s">
        <v>35</v>
      </c>
      <c r="E662">
        <v>1</v>
      </c>
      <c r="F662">
        <v>220</v>
      </c>
      <c r="G662">
        <v>0.17499999999999999</v>
      </c>
      <c r="H662">
        <v>663</v>
      </c>
    </row>
    <row r="663" spans="1:8" x14ac:dyDescent="0.35">
      <c r="A663" t="s">
        <v>1593</v>
      </c>
      <c r="B663" t="s">
        <v>1594</v>
      </c>
      <c r="C663">
        <v>200901</v>
      </c>
      <c r="D663" t="s">
        <v>36</v>
      </c>
      <c r="E663">
        <v>1</v>
      </c>
      <c r="F663">
        <v>250</v>
      </c>
      <c r="G663">
        <v>0.188</v>
      </c>
      <c r="H663">
        <v>663</v>
      </c>
    </row>
    <row r="664" spans="1:8" x14ac:dyDescent="0.35">
      <c r="A664" t="s">
        <v>1595</v>
      </c>
      <c r="B664" t="s">
        <v>1596</v>
      </c>
      <c r="C664">
        <v>200901</v>
      </c>
      <c r="D664" t="s">
        <v>208</v>
      </c>
      <c r="E664">
        <v>1</v>
      </c>
      <c r="F664">
        <v>245</v>
      </c>
      <c r="G664">
        <v>0.246</v>
      </c>
      <c r="H664">
        <v>663</v>
      </c>
    </row>
    <row r="665" spans="1:8" x14ac:dyDescent="0.35">
      <c r="A665" t="s">
        <v>1597</v>
      </c>
      <c r="B665" t="s">
        <v>1598</v>
      </c>
      <c r="C665">
        <v>200901</v>
      </c>
      <c r="D665" t="s">
        <v>5</v>
      </c>
      <c r="E665">
        <v>1</v>
      </c>
      <c r="F665">
        <v>260</v>
      </c>
      <c r="G665">
        <v>0.26800000000000002</v>
      </c>
      <c r="H665">
        <v>663</v>
      </c>
    </row>
    <row r="666" spans="1:8" x14ac:dyDescent="0.35">
      <c r="A666" t="s">
        <v>1599</v>
      </c>
      <c r="B666" t="s">
        <v>1600</v>
      </c>
      <c r="C666">
        <v>200901</v>
      </c>
      <c r="D666" t="s">
        <v>3</v>
      </c>
      <c r="E666">
        <v>1</v>
      </c>
      <c r="F666">
        <v>115</v>
      </c>
      <c r="G666">
        <v>7.1999999999999995E-2</v>
      </c>
      <c r="H666">
        <v>664</v>
      </c>
    </row>
    <row r="667" spans="1:8" x14ac:dyDescent="0.35">
      <c r="A667" t="s">
        <v>1601</v>
      </c>
      <c r="B667" t="s">
        <v>1602</v>
      </c>
      <c r="C667">
        <v>200901</v>
      </c>
      <c r="D667" t="s">
        <v>37</v>
      </c>
      <c r="E667">
        <v>1</v>
      </c>
      <c r="F667">
        <v>85</v>
      </c>
      <c r="G667">
        <v>4.9000000000000002E-2</v>
      </c>
      <c r="H667">
        <v>664</v>
      </c>
    </row>
    <row r="668" spans="1:8" x14ac:dyDescent="0.35">
      <c r="A668" t="s">
        <v>1603</v>
      </c>
      <c r="B668" t="s">
        <v>1604</v>
      </c>
      <c r="C668">
        <v>200901</v>
      </c>
      <c r="D668" t="s">
        <v>38</v>
      </c>
      <c r="E668">
        <v>1</v>
      </c>
      <c r="F668">
        <v>85</v>
      </c>
      <c r="G668">
        <v>0.05</v>
      </c>
      <c r="H668">
        <v>664</v>
      </c>
    </row>
    <row r="669" spans="1:8" x14ac:dyDescent="0.35">
      <c r="A669" t="s">
        <v>1605</v>
      </c>
      <c r="B669" t="s">
        <v>1606</v>
      </c>
      <c r="C669">
        <v>200901</v>
      </c>
      <c r="D669" t="s">
        <v>39</v>
      </c>
      <c r="E669">
        <v>1</v>
      </c>
      <c r="F669">
        <v>50</v>
      </c>
      <c r="G669">
        <v>5.1999999999999998E-2</v>
      </c>
      <c r="H669">
        <v>664</v>
      </c>
    </row>
    <row r="670" spans="1:8" x14ac:dyDescent="0.35">
      <c r="A670" t="s">
        <v>1607</v>
      </c>
      <c r="B670" t="s">
        <v>1608</v>
      </c>
      <c r="C670">
        <v>200901</v>
      </c>
      <c r="D670" t="s">
        <v>40</v>
      </c>
      <c r="E670">
        <v>1</v>
      </c>
      <c r="F670">
        <v>30</v>
      </c>
      <c r="G670">
        <v>4.9000000000000002E-2</v>
      </c>
      <c r="H670">
        <v>664</v>
      </c>
    </row>
    <row r="671" spans="1:8" x14ac:dyDescent="0.35">
      <c r="A671" t="s">
        <v>1609</v>
      </c>
      <c r="B671" t="s">
        <v>1610</v>
      </c>
      <c r="C671">
        <v>200901</v>
      </c>
      <c r="D671" t="s">
        <v>29</v>
      </c>
      <c r="E671">
        <v>1</v>
      </c>
      <c r="F671">
        <v>90</v>
      </c>
      <c r="G671">
        <v>5.5E-2</v>
      </c>
      <c r="H671">
        <v>664</v>
      </c>
    </row>
    <row r="672" spans="1:8" x14ac:dyDescent="0.35">
      <c r="A672" t="s">
        <v>1611</v>
      </c>
      <c r="B672" t="s">
        <v>1612</v>
      </c>
      <c r="C672">
        <v>200901</v>
      </c>
      <c r="D672" t="s">
        <v>30</v>
      </c>
      <c r="E672">
        <v>1</v>
      </c>
      <c r="F672">
        <v>100</v>
      </c>
      <c r="G672">
        <v>6.0999999999999999E-2</v>
      </c>
      <c r="H672">
        <v>664</v>
      </c>
    </row>
    <row r="673" spans="1:8" x14ac:dyDescent="0.35">
      <c r="A673" t="s">
        <v>1613</v>
      </c>
      <c r="B673" t="s">
        <v>1614</v>
      </c>
      <c r="C673">
        <v>200901</v>
      </c>
      <c r="D673" t="s">
        <v>31</v>
      </c>
      <c r="E673">
        <v>1</v>
      </c>
      <c r="F673">
        <v>85</v>
      </c>
      <c r="G673">
        <v>5.0999999999999997E-2</v>
      </c>
      <c r="H673">
        <v>664</v>
      </c>
    </row>
    <row r="674" spans="1:8" x14ac:dyDescent="0.35">
      <c r="A674" t="s">
        <v>1615</v>
      </c>
      <c r="B674" t="s">
        <v>1616</v>
      </c>
      <c r="C674">
        <v>200901</v>
      </c>
      <c r="D674" t="s">
        <v>32</v>
      </c>
      <c r="E674">
        <v>1</v>
      </c>
      <c r="F674">
        <v>105</v>
      </c>
      <c r="G674">
        <v>0.06</v>
      </c>
      <c r="H674">
        <v>664</v>
      </c>
    </row>
    <row r="675" spans="1:8" x14ac:dyDescent="0.35">
      <c r="A675" t="s">
        <v>1617</v>
      </c>
      <c r="B675" t="s">
        <v>1618</v>
      </c>
      <c r="C675">
        <v>200901</v>
      </c>
      <c r="D675" t="s">
        <v>33</v>
      </c>
      <c r="E675">
        <v>1</v>
      </c>
      <c r="F675">
        <v>85</v>
      </c>
      <c r="G675">
        <v>4.8000000000000001E-2</v>
      </c>
      <c r="H675">
        <v>664</v>
      </c>
    </row>
    <row r="676" spans="1:8" x14ac:dyDescent="0.35">
      <c r="A676" t="s">
        <v>1619</v>
      </c>
      <c r="B676" t="s">
        <v>1620</v>
      </c>
      <c r="C676">
        <v>200901</v>
      </c>
      <c r="D676" t="s">
        <v>34</v>
      </c>
      <c r="E676">
        <v>1</v>
      </c>
      <c r="F676">
        <v>105</v>
      </c>
      <c r="G676">
        <v>5.8999999999999997E-2</v>
      </c>
      <c r="H676">
        <v>664</v>
      </c>
    </row>
    <row r="677" spans="1:8" x14ac:dyDescent="0.35">
      <c r="A677" t="s">
        <v>1621</v>
      </c>
      <c r="B677" t="s">
        <v>1622</v>
      </c>
      <c r="C677">
        <v>200901</v>
      </c>
      <c r="D677" t="s">
        <v>35</v>
      </c>
      <c r="E677">
        <v>1</v>
      </c>
      <c r="F677">
        <v>90</v>
      </c>
      <c r="G677">
        <v>5.0999999999999997E-2</v>
      </c>
      <c r="H677">
        <v>664</v>
      </c>
    </row>
    <row r="678" spans="1:8" x14ac:dyDescent="0.35">
      <c r="A678" t="s">
        <v>1623</v>
      </c>
      <c r="B678" t="s">
        <v>1624</v>
      </c>
      <c r="C678">
        <v>200901</v>
      </c>
      <c r="D678" t="s">
        <v>36</v>
      </c>
      <c r="E678">
        <v>1</v>
      </c>
      <c r="F678">
        <v>100</v>
      </c>
      <c r="G678">
        <v>5.5E-2</v>
      </c>
      <c r="H678">
        <v>664</v>
      </c>
    </row>
    <row r="679" spans="1:8" x14ac:dyDescent="0.35">
      <c r="A679" t="s">
        <v>1625</v>
      </c>
      <c r="B679" t="s">
        <v>1626</v>
      </c>
      <c r="C679">
        <v>200901</v>
      </c>
      <c r="D679" t="s">
        <v>208</v>
      </c>
      <c r="E679">
        <v>1</v>
      </c>
      <c r="F679">
        <v>135</v>
      </c>
      <c r="G679">
        <v>8.6999999999999994E-2</v>
      </c>
      <c r="H679">
        <v>664</v>
      </c>
    </row>
    <row r="680" spans="1:8" x14ac:dyDescent="0.35">
      <c r="A680" t="s">
        <v>1627</v>
      </c>
      <c r="B680" t="s">
        <v>1628</v>
      </c>
      <c r="C680">
        <v>200901</v>
      </c>
      <c r="D680" t="s">
        <v>5</v>
      </c>
      <c r="E680">
        <v>1</v>
      </c>
      <c r="F680">
        <v>125</v>
      </c>
      <c r="G680">
        <v>7.2999999999999995E-2</v>
      </c>
      <c r="H680">
        <v>664</v>
      </c>
    </row>
    <row r="681" spans="1:8" x14ac:dyDescent="0.35">
      <c r="A681" t="s">
        <v>1629</v>
      </c>
      <c r="B681" t="s">
        <v>1630</v>
      </c>
      <c r="C681">
        <v>200901</v>
      </c>
      <c r="D681" t="s">
        <v>3</v>
      </c>
      <c r="E681">
        <v>1</v>
      </c>
      <c r="F681">
        <v>130</v>
      </c>
      <c r="G681">
        <v>9.1999999999999998E-2</v>
      </c>
      <c r="H681">
        <v>665</v>
      </c>
    </row>
    <row r="682" spans="1:8" x14ac:dyDescent="0.35">
      <c r="A682" t="s">
        <v>1631</v>
      </c>
      <c r="B682" t="s">
        <v>1632</v>
      </c>
      <c r="C682">
        <v>200901</v>
      </c>
      <c r="D682" t="s">
        <v>37</v>
      </c>
      <c r="E682">
        <v>1</v>
      </c>
      <c r="F682">
        <v>125</v>
      </c>
      <c r="G682">
        <v>9.9000000000000005E-2</v>
      </c>
      <c r="H682">
        <v>665</v>
      </c>
    </row>
    <row r="683" spans="1:8" x14ac:dyDescent="0.35">
      <c r="A683" t="s">
        <v>1633</v>
      </c>
      <c r="B683" t="s">
        <v>1634</v>
      </c>
      <c r="C683">
        <v>200901</v>
      </c>
      <c r="D683" t="s">
        <v>38</v>
      </c>
      <c r="E683">
        <v>1</v>
      </c>
      <c r="F683">
        <v>140</v>
      </c>
      <c r="G683">
        <v>0.105</v>
      </c>
      <c r="H683">
        <v>665</v>
      </c>
    </row>
    <row r="684" spans="1:8" x14ac:dyDescent="0.35">
      <c r="A684" t="s">
        <v>1635</v>
      </c>
      <c r="B684" t="s">
        <v>1636</v>
      </c>
      <c r="C684">
        <v>200901</v>
      </c>
      <c r="D684" t="s">
        <v>39</v>
      </c>
      <c r="E684">
        <v>1</v>
      </c>
      <c r="F684">
        <v>60</v>
      </c>
      <c r="G684">
        <v>0.34100000000000003</v>
      </c>
      <c r="H684">
        <v>665</v>
      </c>
    </row>
    <row r="685" spans="1:8" x14ac:dyDescent="0.35">
      <c r="A685" t="s">
        <v>1637</v>
      </c>
      <c r="B685" t="s">
        <v>1638</v>
      </c>
      <c r="C685">
        <v>200901</v>
      </c>
      <c r="D685" t="s">
        <v>40</v>
      </c>
      <c r="E685">
        <v>1</v>
      </c>
      <c r="F685">
        <v>45</v>
      </c>
      <c r="G685">
        <v>0.32400000000000001</v>
      </c>
      <c r="H685">
        <v>665</v>
      </c>
    </row>
    <row r="686" spans="1:8" x14ac:dyDescent="0.35">
      <c r="A686" t="s">
        <v>1639</v>
      </c>
      <c r="B686" t="s">
        <v>1640</v>
      </c>
      <c r="C686">
        <v>200901</v>
      </c>
      <c r="D686" t="s">
        <v>29</v>
      </c>
      <c r="E686">
        <v>1</v>
      </c>
      <c r="F686">
        <v>135</v>
      </c>
      <c r="G686">
        <v>9.9000000000000005E-2</v>
      </c>
      <c r="H686">
        <v>665</v>
      </c>
    </row>
    <row r="687" spans="1:8" x14ac:dyDescent="0.35">
      <c r="A687" t="s">
        <v>1641</v>
      </c>
      <c r="B687" t="s">
        <v>1642</v>
      </c>
      <c r="C687">
        <v>200901</v>
      </c>
      <c r="D687" t="s">
        <v>30</v>
      </c>
      <c r="E687">
        <v>1</v>
      </c>
      <c r="F687">
        <v>115</v>
      </c>
      <c r="G687">
        <v>0.08</v>
      </c>
      <c r="H687">
        <v>665</v>
      </c>
    </row>
    <row r="688" spans="1:8" x14ac:dyDescent="0.35">
      <c r="A688" t="s">
        <v>1643</v>
      </c>
      <c r="B688" t="s">
        <v>1644</v>
      </c>
      <c r="C688">
        <v>200901</v>
      </c>
      <c r="D688" t="s">
        <v>31</v>
      </c>
      <c r="E688">
        <v>1</v>
      </c>
      <c r="F688">
        <v>120</v>
      </c>
      <c r="G688">
        <v>7.9000000000000001E-2</v>
      </c>
      <c r="H688">
        <v>665</v>
      </c>
    </row>
    <row r="689" spans="1:8" x14ac:dyDescent="0.35">
      <c r="A689" t="s">
        <v>1645</v>
      </c>
      <c r="B689" t="s">
        <v>1646</v>
      </c>
      <c r="C689">
        <v>200901</v>
      </c>
      <c r="D689" t="s">
        <v>32</v>
      </c>
      <c r="E689">
        <v>1</v>
      </c>
      <c r="F689">
        <v>135</v>
      </c>
      <c r="G689">
        <v>9.0999999999999998E-2</v>
      </c>
      <c r="H689">
        <v>665</v>
      </c>
    </row>
    <row r="690" spans="1:8" x14ac:dyDescent="0.35">
      <c r="A690" t="s">
        <v>1647</v>
      </c>
      <c r="B690" t="s">
        <v>1648</v>
      </c>
      <c r="C690">
        <v>200901</v>
      </c>
      <c r="D690" t="s">
        <v>33</v>
      </c>
      <c r="E690">
        <v>1</v>
      </c>
      <c r="F690">
        <v>135</v>
      </c>
      <c r="G690">
        <v>9.0999999999999998E-2</v>
      </c>
      <c r="H690">
        <v>665</v>
      </c>
    </row>
    <row r="691" spans="1:8" x14ac:dyDescent="0.35">
      <c r="A691" t="s">
        <v>1649</v>
      </c>
      <c r="B691" t="s">
        <v>1650</v>
      </c>
      <c r="C691">
        <v>200901</v>
      </c>
      <c r="D691" t="s">
        <v>34</v>
      </c>
      <c r="E691">
        <v>1</v>
      </c>
      <c r="F691">
        <v>115</v>
      </c>
      <c r="G691">
        <v>9.1999999999999998E-2</v>
      </c>
      <c r="H691">
        <v>665</v>
      </c>
    </row>
    <row r="692" spans="1:8" x14ac:dyDescent="0.35">
      <c r="A692" t="s">
        <v>1651</v>
      </c>
      <c r="B692" t="s">
        <v>1652</v>
      </c>
      <c r="C692">
        <v>200901</v>
      </c>
      <c r="D692" t="s">
        <v>35</v>
      </c>
      <c r="E692">
        <v>1</v>
      </c>
      <c r="F692">
        <v>135</v>
      </c>
      <c r="G692">
        <v>0.104</v>
      </c>
      <c r="H692">
        <v>665</v>
      </c>
    </row>
    <row r="693" spans="1:8" x14ac:dyDescent="0.35">
      <c r="A693" t="s">
        <v>1653</v>
      </c>
      <c r="B693" t="s">
        <v>1654</v>
      </c>
      <c r="C693">
        <v>200901</v>
      </c>
      <c r="D693" t="s">
        <v>36</v>
      </c>
      <c r="E693">
        <v>1</v>
      </c>
      <c r="F693">
        <v>115</v>
      </c>
      <c r="G693">
        <v>0.09</v>
      </c>
      <c r="H693">
        <v>665</v>
      </c>
    </row>
    <row r="694" spans="1:8" x14ac:dyDescent="0.35">
      <c r="A694" t="s">
        <v>1655</v>
      </c>
      <c r="B694" t="s">
        <v>1656</v>
      </c>
      <c r="C694">
        <v>200901</v>
      </c>
      <c r="D694" t="s">
        <v>208</v>
      </c>
      <c r="E694">
        <v>1</v>
      </c>
      <c r="F694">
        <v>210</v>
      </c>
      <c r="G694">
        <v>0.14699999999999999</v>
      </c>
      <c r="H694">
        <v>665</v>
      </c>
    </row>
    <row r="695" spans="1:8" x14ac:dyDescent="0.35">
      <c r="A695" t="s">
        <v>1657</v>
      </c>
      <c r="B695" t="s">
        <v>1658</v>
      </c>
      <c r="C695">
        <v>200901</v>
      </c>
      <c r="D695" t="s">
        <v>5</v>
      </c>
      <c r="E695">
        <v>1</v>
      </c>
      <c r="F695">
        <v>185</v>
      </c>
      <c r="G695">
        <v>0.125</v>
      </c>
      <c r="H695">
        <v>665</v>
      </c>
    </row>
    <row r="696" spans="1:8" x14ac:dyDescent="0.35">
      <c r="A696" t="s">
        <v>1659</v>
      </c>
      <c r="B696" t="s">
        <v>1659</v>
      </c>
      <c r="C696">
        <v>200901</v>
      </c>
      <c r="D696" t="s">
        <v>3</v>
      </c>
      <c r="E696">
        <v>1</v>
      </c>
      <c r="F696">
        <v>210</v>
      </c>
      <c r="G696">
        <v>0.159</v>
      </c>
      <c r="H696">
        <v>666</v>
      </c>
    </row>
    <row r="697" spans="1:8" x14ac:dyDescent="0.35">
      <c r="A697" t="s">
        <v>1660</v>
      </c>
      <c r="B697" t="s">
        <v>1660</v>
      </c>
      <c r="C697">
        <v>200901</v>
      </c>
      <c r="D697" t="s">
        <v>37</v>
      </c>
      <c r="E697">
        <v>1</v>
      </c>
      <c r="F697">
        <v>175</v>
      </c>
      <c r="G697">
        <v>0.112</v>
      </c>
      <c r="H697">
        <v>666</v>
      </c>
    </row>
    <row r="698" spans="1:8" x14ac:dyDescent="0.35">
      <c r="A698" t="s">
        <v>1661</v>
      </c>
      <c r="B698" t="s">
        <v>1661</v>
      </c>
      <c r="C698">
        <v>200901</v>
      </c>
      <c r="D698" t="s">
        <v>38</v>
      </c>
      <c r="E698">
        <v>1</v>
      </c>
      <c r="F698">
        <v>170</v>
      </c>
      <c r="G698">
        <v>0.112</v>
      </c>
      <c r="H698">
        <v>666</v>
      </c>
    </row>
    <row r="699" spans="1:8" x14ac:dyDescent="0.35">
      <c r="A699" t="s">
        <v>1662</v>
      </c>
      <c r="B699" t="s">
        <v>1662</v>
      </c>
      <c r="C699">
        <v>200901</v>
      </c>
      <c r="D699" t="s">
        <v>39</v>
      </c>
      <c r="E699">
        <v>1</v>
      </c>
      <c r="F699">
        <v>85</v>
      </c>
      <c r="G699">
        <v>0.112</v>
      </c>
      <c r="H699">
        <v>666</v>
      </c>
    </row>
    <row r="700" spans="1:8" x14ac:dyDescent="0.35">
      <c r="A700" t="s">
        <v>1663</v>
      </c>
      <c r="B700" t="s">
        <v>1663</v>
      </c>
      <c r="C700">
        <v>200901</v>
      </c>
      <c r="D700" t="s">
        <v>40</v>
      </c>
      <c r="E700">
        <v>1</v>
      </c>
      <c r="F700">
        <v>65</v>
      </c>
      <c r="G700">
        <v>0.10299999999999999</v>
      </c>
      <c r="H700">
        <v>666</v>
      </c>
    </row>
    <row r="701" spans="1:8" x14ac:dyDescent="0.35">
      <c r="A701" t="s">
        <v>1664</v>
      </c>
      <c r="B701" t="s">
        <v>1664</v>
      </c>
      <c r="C701">
        <v>200901</v>
      </c>
      <c r="D701" t="s">
        <v>29</v>
      </c>
      <c r="E701">
        <v>1</v>
      </c>
      <c r="F701">
        <v>235</v>
      </c>
      <c r="G701">
        <v>0.18099999999999999</v>
      </c>
      <c r="H701">
        <v>666</v>
      </c>
    </row>
    <row r="702" spans="1:8" x14ac:dyDescent="0.35">
      <c r="A702" t="s">
        <v>1665</v>
      </c>
      <c r="B702" t="s">
        <v>1665</v>
      </c>
      <c r="C702">
        <v>200901</v>
      </c>
      <c r="D702" t="s">
        <v>30</v>
      </c>
      <c r="E702">
        <v>1</v>
      </c>
      <c r="F702">
        <v>200</v>
      </c>
      <c r="G702">
        <v>0.152</v>
      </c>
      <c r="H702">
        <v>666</v>
      </c>
    </row>
    <row r="703" spans="1:8" x14ac:dyDescent="0.35">
      <c r="A703" t="s">
        <v>1666</v>
      </c>
      <c r="B703" t="s">
        <v>1666</v>
      </c>
      <c r="C703">
        <v>200901</v>
      </c>
      <c r="D703" t="s">
        <v>31</v>
      </c>
      <c r="E703">
        <v>1</v>
      </c>
      <c r="F703">
        <v>190</v>
      </c>
      <c r="G703">
        <v>0.14099999999999999</v>
      </c>
      <c r="H703">
        <v>666</v>
      </c>
    </row>
    <row r="704" spans="1:8" x14ac:dyDescent="0.35">
      <c r="A704" t="s">
        <v>1667</v>
      </c>
      <c r="B704" t="s">
        <v>1667</v>
      </c>
      <c r="C704">
        <v>200901</v>
      </c>
      <c r="D704" t="s">
        <v>32</v>
      </c>
      <c r="E704">
        <v>1</v>
      </c>
      <c r="F704">
        <v>230</v>
      </c>
      <c r="G704">
        <v>0.151</v>
      </c>
      <c r="H704">
        <v>666</v>
      </c>
    </row>
    <row r="705" spans="1:8" x14ac:dyDescent="0.35">
      <c r="A705" t="s">
        <v>1668</v>
      </c>
      <c r="B705" t="s">
        <v>1668</v>
      </c>
      <c r="C705">
        <v>200901</v>
      </c>
      <c r="D705" t="s">
        <v>33</v>
      </c>
      <c r="E705">
        <v>1</v>
      </c>
      <c r="F705">
        <v>190</v>
      </c>
      <c r="G705">
        <v>0.128</v>
      </c>
      <c r="H705">
        <v>666</v>
      </c>
    </row>
    <row r="706" spans="1:8" x14ac:dyDescent="0.35">
      <c r="A706" t="s">
        <v>1669</v>
      </c>
      <c r="B706" t="s">
        <v>1669</v>
      </c>
      <c r="C706">
        <v>200901</v>
      </c>
      <c r="D706" t="s">
        <v>34</v>
      </c>
      <c r="E706">
        <v>1</v>
      </c>
      <c r="F706">
        <v>185</v>
      </c>
      <c r="G706">
        <v>0.121</v>
      </c>
      <c r="H706">
        <v>666</v>
      </c>
    </row>
    <row r="707" spans="1:8" x14ac:dyDescent="0.35">
      <c r="A707" t="s">
        <v>1670</v>
      </c>
      <c r="B707" t="s">
        <v>1670</v>
      </c>
      <c r="C707">
        <v>200901</v>
      </c>
      <c r="D707" t="s">
        <v>35</v>
      </c>
      <c r="E707">
        <v>1</v>
      </c>
      <c r="F707">
        <v>155</v>
      </c>
      <c r="G707">
        <v>0.105</v>
      </c>
      <c r="H707">
        <v>666</v>
      </c>
    </row>
    <row r="708" spans="1:8" x14ac:dyDescent="0.35">
      <c r="A708" t="s">
        <v>1671</v>
      </c>
      <c r="B708" t="s">
        <v>1671</v>
      </c>
      <c r="C708">
        <v>200901</v>
      </c>
      <c r="D708" t="s">
        <v>36</v>
      </c>
      <c r="E708">
        <v>1</v>
      </c>
      <c r="F708">
        <v>175</v>
      </c>
      <c r="G708">
        <v>0.112</v>
      </c>
      <c r="H708">
        <v>666</v>
      </c>
    </row>
    <row r="709" spans="1:8" x14ac:dyDescent="0.35">
      <c r="A709" t="s">
        <v>1672</v>
      </c>
      <c r="B709" t="s">
        <v>1672</v>
      </c>
      <c r="C709">
        <v>200901</v>
      </c>
      <c r="D709" t="s">
        <v>208</v>
      </c>
      <c r="E709">
        <v>1</v>
      </c>
      <c r="F709">
        <v>145</v>
      </c>
      <c r="G709">
        <v>0.14699999999999999</v>
      </c>
      <c r="H709">
        <v>666</v>
      </c>
    </row>
    <row r="710" spans="1:8" x14ac:dyDescent="0.35">
      <c r="A710" t="s">
        <v>1673</v>
      </c>
      <c r="B710" t="s">
        <v>1673</v>
      </c>
      <c r="C710">
        <v>200901</v>
      </c>
      <c r="D710" t="s">
        <v>5</v>
      </c>
      <c r="E710">
        <v>1</v>
      </c>
      <c r="F710">
        <v>195</v>
      </c>
      <c r="G710">
        <v>0.155</v>
      </c>
      <c r="H710">
        <v>666</v>
      </c>
    </row>
    <row r="711" spans="1:8" x14ac:dyDescent="0.35">
      <c r="A711" t="s">
        <v>1674</v>
      </c>
      <c r="B711" t="s">
        <v>1674</v>
      </c>
      <c r="C711">
        <v>200901</v>
      </c>
      <c r="D711" t="s">
        <v>3</v>
      </c>
      <c r="E711">
        <v>1</v>
      </c>
      <c r="F711">
        <v>505</v>
      </c>
      <c r="G711">
        <v>0.77100000000000002</v>
      </c>
      <c r="H711">
        <v>667</v>
      </c>
    </row>
    <row r="712" spans="1:8" x14ac:dyDescent="0.35">
      <c r="A712" t="s">
        <v>1675</v>
      </c>
      <c r="B712" t="s">
        <v>1675</v>
      </c>
      <c r="C712">
        <v>200901</v>
      </c>
      <c r="D712" t="s">
        <v>37</v>
      </c>
      <c r="E712">
        <v>1</v>
      </c>
      <c r="F712">
        <v>500</v>
      </c>
      <c r="G712">
        <v>0.59499999999999997</v>
      </c>
      <c r="H712">
        <v>667</v>
      </c>
    </row>
    <row r="713" spans="1:8" x14ac:dyDescent="0.35">
      <c r="A713" t="s">
        <v>1676</v>
      </c>
      <c r="B713" t="s">
        <v>1676</v>
      </c>
      <c r="C713">
        <v>200901</v>
      </c>
      <c r="D713" t="s">
        <v>38</v>
      </c>
      <c r="E713">
        <v>1</v>
      </c>
      <c r="F713">
        <v>400</v>
      </c>
      <c r="G713">
        <v>0.50700000000000001</v>
      </c>
      <c r="H713">
        <v>667</v>
      </c>
    </row>
    <row r="714" spans="1:8" x14ac:dyDescent="0.35">
      <c r="A714" t="s">
        <v>1677</v>
      </c>
      <c r="B714" t="s">
        <v>1677</v>
      </c>
      <c r="C714">
        <v>200901</v>
      </c>
      <c r="D714" t="s">
        <v>39</v>
      </c>
      <c r="E714">
        <v>1</v>
      </c>
      <c r="F714">
        <v>270</v>
      </c>
      <c r="G714">
        <v>0.495</v>
      </c>
      <c r="H714">
        <v>667</v>
      </c>
    </row>
    <row r="715" spans="1:8" x14ac:dyDescent="0.35">
      <c r="A715" t="s">
        <v>1678</v>
      </c>
      <c r="B715" t="s">
        <v>1678</v>
      </c>
      <c r="C715">
        <v>200901</v>
      </c>
      <c r="D715" t="s">
        <v>40</v>
      </c>
      <c r="E715">
        <v>1</v>
      </c>
      <c r="F715">
        <v>240</v>
      </c>
      <c r="G715">
        <v>0.52300000000000002</v>
      </c>
      <c r="H715">
        <v>667</v>
      </c>
    </row>
    <row r="716" spans="1:8" x14ac:dyDescent="0.35">
      <c r="A716" t="s">
        <v>1679</v>
      </c>
      <c r="B716" t="s">
        <v>1679</v>
      </c>
      <c r="C716">
        <v>200901</v>
      </c>
      <c r="D716" t="s">
        <v>29</v>
      </c>
      <c r="E716">
        <v>1</v>
      </c>
      <c r="F716">
        <v>495</v>
      </c>
      <c r="G716">
        <v>0.79</v>
      </c>
      <c r="H716">
        <v>667</v>
      </c>
    </row>
    <row r="717" spans="1:8" x14ac:dyDescent="0.35">
      <c r="A717" t="s">
        <v>1680</v>
      </c>
      <c r="B717" t="s">
        <v>1680</v>
      </c>
      <c r="C717">
        <v>200901</v>
      </c>
      <c r="D717" t="s">
        <v>30</v>
      </c>
      <c r="E717">
        <v>1</v>
      </c>
      <c r="F717">
        <v>500</v>
      </c>
      <c r="G717">
        <v>0.74</v>
      </c>
      <c r="H717">
        <v>667</v>
      </c>
    </row>
    <row r="718" spans="1:8" x14ac:dyDescent="0.35">
      <c r="A718" t="s">
        <v>1681</v>
      </c>
      <c r="B718" t="s">
        <v>1681</v>
      </c>
      <c r="C718">
        <v>200901</v>
      </c>
      <c r="D718" t="s">
        <v>31</v>
      </c>
      <c r="E718">
        <v>1</v>
      </c>
      <c r="F718">
        <v>495</v>
      </c>
      <c r="G718">
        <v>0.74299999999999999</v>
      </c>
      <c r="H718">
        <v>667</v>
      </c>
    </row>
    <row r="719" spans="1:8" x14ac:dyDescent="0.35">
      <c r="A719" t="s">
        <v>1682</v>
      </c>
      <c r="B719" t="s">
        <v>1682</v>
      </c>
      <c r="C719">
        <v>200901</v>
      </c>
      <c r="D719" t="s">
        <v>32</v>
      </c>
      <c r="E719">
        <v>1</v>
      </c>
      <c r="F719">
        <v>515</v>
      </c>
      <c r="G719">
        <v>0.72299999999999998</v>
      </c>
      <c r="H719">
        <v>667</v>
      </c>
    </row>
    <row r="720" spans="1:8" x14ac:dyDescent="0.35">
      <c r="A720" t="s">
        <v>1683</v>
      </c>
      <c r="B720" t="s">
        <v>1683</v>
      </c>
      <c r="C720">
        <v>200901</v>
      </c>
      <c r="D720" t="s">
        <v>33</v>
      </c>
      <c r="E720">
        <v>1</v>
      </c>
      <c r="F720">
        <v>525</v>
      </c>
      <c r="G720">
        <v>0.72499999999999998</v>
      </c>
      <c r="H720">
        <v>667</v>
      </c>
    </row>
    <row r="721" spans="1:8" x14ac:dyDescent="0.35">
      <c r="A721" t="s">
        <v>1684</v>
      </c>
      <c r="B721" t="s">
        <v>1684</v>
      </c>
      <c r="C721">
        <v>200901</v>
      </c>
      <c r="D721" t="s">
        <v>34</v>
      </c>
      <c r="E721">
        <v>1</v>
      </c>
      <c r="F721">
        <v>450</v>
      </c>
      <c r="G721">
        <v>0.59199999999999997</v>
      </c>
      <c r="H721">
        <v>667</v>
      </c>
    </row>
    <row r="722" spans="1:8" x14ac:dyDescent="0.35">
      <c r="A722" t="s">
        <v>1685</v>
      </c>
      <c r="B722" t="s">
        <v>1685</v>
      </c>
      <c r="C722">
        <v>200901</v>
      </c>
      <c r="D722" t="s">
        <v>35</v>
      </c>
      <c r="E722">
        <v>1</v>
      </c>
      <c r="F722">
        <v>475</v>
      </c>
      <c r="G722">
        <v>0.63700000000000001</v>
      </c>
      <c r="H722">
        <v>667</v>
      </c>
    </row>
    <row r="723" spans="1:8" x14ac:dyDescent="0.35">
      <c r="A723" t="s">
        <v>1686</v>
      </c>
      <c r="B723" t="s">
        <v>1686</v>
      </c>
      <c r="C723">
        <v>200901</v>
      </c>
      <c r="D723" t="s">
        <v>36</v>
      </c>
      <c r="E723">
        <v>1</v>
      </c>
      <c r="F723">
        <v>495</v>
      </c>
      <c r="G723">
        <v>0.60899999999999999</v>
      </c>
      <c r="H723">
        <v>667</v>
      </c>
    </row>
    <row r="724" spans="1:8" x14ac:dyDescent="0.35">
      <c r="A724" t="s">
        <v>1687</v>
      </c>
      <c r="B724" t="s">
        <v>1687</v>
      </c>
      <c r="C724">
        <v>200901</v>
      </c>
      <c r="D724" t="s">
        <v>208</v>
      </c>
      <c r="E724">
        <v>1</v>
      </c>
      <c r="F724">
        <v>145</v>
      </c>
      <c r="G724">
        <v>0.56999999999999995</v>
      </c>
      <c r="H724">
        <v>667</v>
      </c>
    </row>
    <row r="725" spans="1:8" x14ac:dyDescent="0.35">
      <c r="A725" t="s">
        <v>1688</v>
      </c>
      <c r="B725" t="s">
        <v>1688</v>
      </c>
      <c r="C725">
        <v>200901</v>
      </c>
      <c r="D725" t="s">
        <v>5</v>
      </c>
      <c r="E725">
        <v>1</v>
      </c>
      <c r="F725">
        <v>655</v>
      </c>
      <c r="G725">
        <v>0.76800000000000002</v>
      </c>
      <c r="H725">
        <v>667</v>
      </c>
    </row>
    <row r="726" spans="1:8" x14ac:dyDescent="0.35">
      <c r="A726" t="s">
        <v>1689</v>
      </c>
      <c r="B726" t="s">
        <v>1690</v>
      </c>
      <c r="C726">
        <v>200901</v>
      </c>
      <c r="D726" t="s">
        <v>3</v>
      </c>
      <c r="E726">
        <v>1</v>
      </c>
      <c r="F726">
        <v>250</v>
      </c>
      <c r="G726">
        <v>0.20399999999999999</v>
      </c>
      <c r="H726">
        <v>668</v>
      </c>
    </row>
    <row r="727" spans="1:8" x14ac:dyDescent="0.35">
      <c r="A727" t="s">
        <v>1691</v>
      </c>
      <c r="B727" t="s">
        <v>1692</v>
      </c>
      <c r="C727">
        <v>200901</v>
      </c>
      <c r="D727" t="s">
        <v>37</v>
      </c>
      <c r="E727">
        <v>1</v>
      </c>
      <c r="F727">
        <v>205</v>
      </c>
      <c r="G727">
        <v>0.14399999999999999</v>
      </c>
      <c r="H727">
        <v>668</v>
      </c>
    </row>
    <row r="728" spans="1:8" x14ac:dyDescent="0.35">
      <c r="A728" t="s">
        <v>1693</v>
      </c>
      <c r="B728" t="s">
        <v>1694</v>
      </c>
      <c r="C728">
        <v>200901</v>
      </c>
      <c r="D728" t="s">
        <v>38</v>
      </c>
      <c r="E728">
        <v>1</v>
      </c>
      <c r="F728">
        <v>205</v>
      </c>
      <c r="G728">
        <v>0.13900000000000001</v>
      </c>
      <c r="H728">
        <v>668</v>
      </c>
    </row>
    <row r="729" spans="1:8" x14ac:dyDescent="0.35">
      <c r="A729" t="s">
        <v>1695</v>
      </c>
      <c r="B729" t="s">
        <v>1696</v>
      </c>
      <c r="C729">
        <v>200901</v>
      </c>
      <c r="D729" t="s">
        <v>39</v>
      </c>
      <c r="E729">
        <v>1</v>
      </c>
      <c r="F729">
        <v>125</v>
      </c>
      <c r="G729">
        <v>0.16</v>
      </c>
      <c r="H729">
        <v>668</v>
      </c>
    </row>
    <row r="730" spans="1:8" x14ac:dyDescent="0.35">
      <c r="A730" t="s">
        <v>1697</v>
      </c>
      <c r="B730" t="s">
        <v>1698</v>
      </c>
      <c r="C730">
        <v>200901</v>
      </c>
      <c r="D730" t="s">
        <v>40</v>
      </c>
      <c r="E730">
        <v>1</v>
      </c>
      <c r="F730">
        <v>100</v>
      </c>
      <c r="G730">
        <v>0.17599999999999999</v>
      </c>
      <c r="H730">
        <v>668</v>
      </c>
    </row>
    <row r="731" spans="1:8" x14ac:dyDescent="0.35">
      <c r="A731" t="s">
        <v>1699</v>
      </c>
      <c r="B731" t="s">
        <v>1700</v>
      </c>
      <c r="C731">
        <v>200901</v>
      </c>
      <c r="D731" t="s">
        <v>29</v>
      </c>
      <c r="E731">
        <v>1</v>
      </c>
      <c r="F731">
        <v>220</v>
      </c>
      <c r="G731">
        <v>0.182</v>
      </c>
      <c r="H731">
        <v>668</v>
      </c>
    </row>
    <row r="732" spans="1:8" x14ac:dyDescent="0.35">
      <c r="A732" t="s">
        <v>1701</v>
      </c>
      <c r="B732" t="s">
        <v>1702</v>
      </c>
      <c r="C732">
        <v>200901</v>
      </c>
      <c r="D732" t="s">
        <v>30</v>
      </c>
      <c r="E732">
        <v>1</v>
      </c>
      <c r="F732">
        <v>260</v>
      </c>
      <c r="G732">
        <v>0.20699999999999999</v>
      </c>
      <c r="H732">
        <v>668</v>
      </c>
    </row>
    <row r="733" spans="1:8" x14ac:dyDescent="0.35">
      <c r="A733" t="s">
        <v>1703</v>
      </c>
      <c r="B733" t="s">
        <v>1704</v>
      </c>
      <c r="C733">
        <v>200901</v>
      </c>
      <c r="D733" t="s">
        <v>31</v>
      </c>
      <c r="E733">
        <v>1</v>
      </c>
      <c r="F733">
        <v>260</v>
      </c>
      <c r="G733">
        <v>0.193</v>
      </c>
      <c r="H733">
        <v>668</v>
      </c>
    </row>
    <row r="734" spans="1:8" x14ac:dyDescent="0.35">
      <c r="A734" t="s">
        <v>1705</v>
      </c>
      <c r="B734" t="s">
        <v>1706</v>
      </c>
      <c r="C734">
        <v>200901</v>
      </c>
      <c r="D734" t="s">
        <v>32</v>
      </c>
      <c r="E734">
        <v>1</v>
      </c>
      <c r="F734">
        <v>260</v>
      </c>
      <c r="G734">
        <v>0.187</v>
      </c>
      <c r="H734">
        <v>668</v>
      </c>
    </row>
    <row r="735" spans="1:8" x14ac:dyDescent="0.35">
      <c r="A735" t="s">
        <v>1707</v>
      </c>
      <c r="B735" t="s">
        <v>1708</v>
      </c>
      <c r="C735">
        <v>200901</v>
      </c>
      <c r="D735" t="s">
        <v>33</v>
      </c>
      <c r="E735">
        <v>1</v>
      </c>
      <c r="F735">
        <v>255</v>
      </c>
      <c r="G735">
        <v>0.17799999999999999</v>
      </c>
      <c r="H735">
        <v>668</v>
      </c>
    </row>
    <row r="736" spans="1:8" x14ac:dyDescent="0.35">
      <c r="A736" t="s">
        <v>1709</v>
      </c>
      <c r="B736" t="s">
        <v>1710</v>
      </c>
      <c r="C736">
        <v>200901</v>
      </c>
      <c r="D736" t="s">
        <v>34</v>
      </c>
      <c r="E736">
        <v>1</v>
      </c>
      <c r="F736">
        <v>205</v>
      </c>
      <c r="G736">
        <v>0.14499999999999999</v>
      </c>
      <c r="H736">
        <v>668</v>
      </c>
    </row>
    <row r="737" spans="1:8" x14ac:dyDescent="0.35">
      <c r="A737" t="s">
        <v>1711</v>
      </c>
      <c r="B737" t="s">
        <v>1712</v>
      </c>
      <c r="C737">
        <v>200901</v>
      </c>
      <c r="D737" t="s">
        <v>35</v>
      </c>
      <c r="E737">
        <v>1</v>
      </c>
      <c r="F737">
        <v>215</v>
      </c>
      <c r="G737">
        <v>0.16300000000000001</v>
      </c>
      <c r="H737">
        <v>668</v>
      </c>
    </row>
    <row r="738" spans="1:8" x14ac:dyDescent="0.35">
      <c r="A738" t="s">
        <v>1713</v>
      </c>
      <c r="B738" t="s">
        <v>1714</v>
      </c>
      <c r="C738">
        <v>200901</v>
      </c>
      <c r="D738" t="s">
        <v>36</v>
      </c>
      <c r="E738">
        <v>1</v>
      </c>
      <c r="F738">
        <v>185</v>
      </c>
      <c r="G738">
        <v>0.14499999999999999</v>
      </c>
      <c r="H738">
        <v>668</v>
      </c>
    </row>
    <row r="739" spans="1:8" x14ac:dyDescent="0.35">
      <c r="A739" t="s">
        <v>1715</v>
      </c>
      <c r="B739" t="s">
        <v>1716</v>
      </c>
      <c r="C739">
        <v>200901</v>
      </c>
      <c r="D739" t="s">
        <v>208</v>
      </c>
      <c r="E739">
        <v>1</v>
      </c>
      <c r="F739">
        <v>270</v>
      </c>
      <c r="G739">
        <v>0.19400000000000001</v>
      </c>
      <c r="H739">
        <v>668</v>
      </c>
    </row>
    <row r="740" spans="1:8" x14ac:dyDescent="0.35">
      <c r="A740" t="s">
        <v>1717</v>
      </c>
      <c r="B740" t="s">
        <v>1718</v>
      </c>
      <c r="C740">
        <v>200901</v>
      </c>
      <c r="D740" t="s">
        <v>5</v>
      </c>
      <c r="E740">
        <v>1</v>
      </c>
      <c r="F740">
        <v>215</v>
      </c>
      <c r="G740">
        <v>0.17699999999999999</v>
      </c>
      <c r="H740">
        <v>668</v>
      </c>
    </row>
    <row r="741" spans="1:8" x14ac:dyDescent="0.35">
      <c r="A741" t="s">
        <v>1719</v>
      </c>
      <c r="B741" t="s">
        <v>1720</v>
      </c>
      <c r="C741">
        <v>200901</v>
      </c>
      <c r="D741" t="s">
        <v>3</v>
      </c>
      <c r="E741">
        <v>1</v>
      </c>
      <c r="F741">
        <v>975</v>
      </c>
      <c r="G741">
        <v>0.53200000000000003</v>
      </c>
      <c r="H741">
        <v>669</v>
      </c>
    </row>
    <row r="742" spans="1:8" x14ac:dyDescent="0.35">
      <c r="A742" t="s">
        <v>1721</v>
      </c>
      <c r="B742" t="s">
        <v>1722</v>
      </c>
      <c r="C742">
        <v>200901</v>
      </c>
      <c r="D742" t="s">
        <v>37</v>
      </c>
      <c r="E742">
        <v>1</v>
      </c>
      <c r="F742">
        <v>705</v>
      </c>
      <c r="G742">
        <v>0.32500000000000001</v>
      </c>
      <c r="H742">
        <v>669</v>
      </c>
    </row>
    <row r="743" spans="1:8" x14ac:dyDescent="0.35">
      <c r="A743" t="s">
        <v>1723</v>
      </c>
      <c r="B743" t="s">
        <v>1724</v>
      </c>
      <c r="C743">
        <v>200901</v>
      </c>
      <c r="D743" t="s">
        <v>38</v>
      </c>
      <c r="E743">
        <v>1</v>
      </c>
      <c r="F743">
        <v>665</v>
      </c>
      <c r="G743">
        <v>0.30499999999999999</v>
      </c>
      <c r="H743">
        <v>669</v>
      </c>
    </row>
    <row r="744" spans="1:8" x14ac:dyDescent="0.35">
      <c r="A744" t="s">
        <v>1725</v>
      </c>
      <c r="B744" t="s">
        <v>1726</v>
      </c>
      <c r="C744">
        <v>200901</v>
      </c>
      <c r="D744" t="s">
        <v>39</v>
      </c>
      <c r="E744">
        <v>1</v>
      </c>
      <c r="F744">
        <v>430</v>
      </c>
      <c r="G744">
        <v>0.45400000000000001</v>
      </c>
      <c r="H744">
        <v>669</v>
      </c>
    </row>
    <row r="745" spans="1:8" x14ac:dyDescent="0.35">
      <c r="A745" t="s">
        <v>1727</v>
      </c>
      <c r="B745" t="s">
        <v>1728</v>
      </c>
      <c r="C745">
        <v>200901</v>
      </c>
      <c r="D745" t="s">
        <v>40</v>
      </c>
      <c r="E745">
        <v>1</v>
      </c>
      <c r="F745">
        <v>255</v>
      </c>
      <c r="G745">
        <v>0.35199999999999998</v>
      </c>
      <c r="H745">
        <v>669</v>
      </c>
    </row>
    <row r="746" spans="1:8" x14ac:dyDescent="0.35">
      <c r="A746" t="s">
        <v>1729</v>
      </c>
      <c r="B746" t="s">
        <v>1730</v>
      </c>
      <c r="C746">
        <v>200901</v>
      </c>
      <c r="D746" t="s">
        <v>283</v>
      </c>
      <c r="E746">
        <v>1</v>
      </c>
      <c r="F746" t="s">
        <v>389</v>
      </c>
      <c r="G746" t="s">
        <v>389</v>
      </c>
      <c r="H746">
        <v>669</v>
      </c>
    </row>
    <row r="747" spans="1:8" x14ac:dyDescent="0.35">
      <c r="A747" t="s">
        <v>1731</v>
      </c>
      <c r="B747" t="s">
        <v>1732</v>
      </c>
      <c r="C747">
        <v>200901</v>
      </c>
      <c r="D747" t="s">
        <v>29</v>
      </c>
      <c r="E747">
        <v>1</v>
      </c>
      <c r="F747">
        <v>990</v>
      </c>
      <c r="G747">
        <v>0.53800000000000003</v>
      </c>
      <c r="H747">
        <v>669</v>
      </c>
    </row>
    <row r="748" spans="1:8" x14ac:dyDescent="0.35">
      <c r="A748" t="s">
        <v>1733</v>
      </c>
      <c r="B748" t="s">
        <v>1734</v>
      </c>
      <c r="C748">
        <v>200901</v>
      </c>
      <c r="D748" t="s">
        <v>30</v>
      </c>
      <c r="E748">
        <v>1</v>
      </c>
      <c r="F748">
        <v>1010</v>
      </c>
      <c r="G748">
        <v>0.55000000000000004</v>
      </c>
      <c r="H748">
        <v>669</v>
      </c>
    </row>
    <row r="749" spans="1:8" x14ac:dyDescent="0.35">
      <c r="A749" t="s">
        <v>1735</v>
      </c>
      <c r="B749" t="s">
        <v>1736</v>
      </c>
      <c r="C749">
        <v>200901</v>
      </c>
      <c r="D749" t="s">
        <v>31</v>
      </c>
      <c r="E749">
        <v>1</v>
      </c>
      <c r="F749">
        <v>970</v>
      </c>
      <c r="G749">
        <v>0.52</v>
      </c>
      <c r="H749">
        <v>669</v>
      </c>
    </row>
    <row r="750" spans="1:8" x14ac:dyDescent="0.35">
      <c r="A750" t="s">
        <v>1737</v>
      </c>
      <c r="B750" t="s">
        <v>1738</v>
      </c>
      <c r="C750">
        <v>200901</v>
      </c>
      <c r="D750" t="s">
        <v>32</v>
      </c>
      <c r="E750">
        <v>1</v>
      </c>
      <c r="F750">
        <v>925</v>
      </c>
      <c r="G750">
        <v>0.495</v>
      </c>
      <c r="H750">
        <v>669</v>
      </c>
    </row>
    <row r="751" spans="1:8" x14ac:dyDescent="0.35">
      <c r="A751" t="s">
        <v>1739</v>
      </c>
      <c r="B751" t="s">
        <v>1740</v>
      </c>
      <c r="C751">
        <v>200901</v>
      </c>
      <c r="D751" t="s">
        <v>33</v>
      </c>
      <c r="E751">
        <v>1</v>
      </c>
      <c r="F751">
        <v>965</v>
      </c>
      <c r="G751">
        <v>0.49199999999999999</v>
      </c>
      <c r="H751">
        <v>669</v>
      </c>
    </row>
    <row r="752" spans="1:8" x14ac:dyDescent="0.35">
      <c r="A752" t="s">
        <v>1741</v>
      </c>
      <c r="B752" t="s">
        <v>1742</v>
      </c>
      <c r="C752">
        <v>200901</v>
      </c>
      <c r="D752" t="s">
        <v>34</v>
      </c>
      <c r="E752">
        <v>1</v>
      </c>
      <c r="F752">
        <v>775</v>
      </c>
      <c r="G752">
        <v>0.36</v>
      </c>
      <c r="H752">
        <v>669</v>
      </c>
    </row>
    <row r="753" spans="1:8" x14ac:dyDescent="0.35">
      <c r="A753" t="s">
        <v>1743</v>
      </c>
      <c r="B753" t="s">
        <v>1744</v>
      </c>
      <c r="C753">
        <v>200901</v>
      </c>
      <c r="D753" t="s">
        <v>35</v>
      </c>
      <c r="E753">
        <v>1</v>
      </c>
      <c r="F753">
        <v>760</v>
      </c>
      <c r="G753">
        <v>0.35299999999999998</v>
      </c>
      <c r="H753">
        <v>669</v>
      </c>
    </row>
    <row r="754" spans="1:8" x14ac:dyDescent="0.35">
      <c r="A754" t="s">
        <v>1745</v>
      </c>
      <c r="B754" t="s">
        <v>1746</v>
      </c>
      <c r="C754">
        <v>200901</v>
      </c>
      <c r="D754" t="s">
        <v>36</v>
      </c>
      <c r="E754">
        <v>1</v>
      </c>
      <c r="F754">
        <v>760</v>
      </c>
      <c r="G754">
        <v>0.36699999999999999</v>
      </c>
      <c r="H754">
        <v>669</v>
      </c>
    </row>
    <row r="755" spans="1:8" x14ac:dyDescent="0.35">
      <c r="A755" t="s">
        <v>1747</v>
      </c>
      <c r="B755" t="s">
        <v>1748</v>
      </c>
      <c r="C755">
        <v>200901</v>
      </c>
      <c r="D755" t="s">
        <v>208</v>
      </c>
      <c r="E755">
        <v>1</v>
      </c>
      <c r="F755">
        <v>785</v>
      </c>
      <c r="G755">
        <v>0.51800000000000002</v>
      </c>
      <c r="H755">
        <v>669</v>
      </c>
    </row>
    <row r="756" spans="1:8" x14ac:dyDescent="0.35">
      <c r="A756" t="s">
        <v>1749</v>
      </c>
      <c r="B756" t="s">
        <v>1750</v>
      </c>
      <c r="C756">
        <v>200901</v>
      </c>
      <c r="D756" t="s">
        <v>5</v>
      </c>
      <c r="E756">
        <v>1</v>
      </c>
      <c r="F756">
        <v>1060</v>
      </c>
      <c r="G756">
        <v>0.55900000000000005</v>
      </c>
      <c r="H756">
        <v>669</v>
      </c>
    </row>
    <row r="757" spans="1:8" x14ac:dyDescent="0.35">
      <c r="A757" t="s">
        <v>1751</v>
      </c>
      <c r="B757" t="s">
        <v>1752</v>
      </c>
      <c r="C757">
        <v>200901</v>
      </c>
      <c r="D757" t="s">
        <v>3</v>
      </c>
      <c r="E757">
        <v>1</v>
      </c>
      <c r="F757">
        <v>320</v>
      </c>
      <c r="G757">
        <v>0.13100000000000001</v>
      </c>
      <c r="H757">
        <v>670</v>
      </c>
    </row>
    <row r="758" spans="1:8" x14ac:dyDescent="0.35">
      <c r="A758" t="s">
        <v>1753</v>
      </c>
      <c r="B758" t="s">
        <v>1754</v>
      </c>
      <c r="C758">
        <v>200901</v>
      </c>
      <c r="D758" t="s">
        <v>37</v>
      </c>
      <c r="E758">
        <v>1</v>
      </c>
      <c r="F758">
        <v>225</v>
      </c>
      <c r="G758">
        <v>8.7999999999999995E-2</v>
      </c>
      <c r="H758">
        <v>670</v>
      </c>
    </row>
    <row r="759" spans="1:8" x14ac:dyDescent="0.35">
      <c r="A759" t="s">
        <v>1755</v>
      </c>
      <c r="B759" t="s">
        <v>1756</v>
      </c>
      <c r="C759">
        <v>200901</v>
      </c>
      <c r="D759" t="s">
        <v>38</v>
      </c>
      <c r="E759">
        <v>1</v>
      </c>
      <c r="F759">
        <v>185</v>
      </c>
      <c r="G759">
        <v>7.1999999999999995E-2</v>
      </c>
      <c r="H759">
        <v>670</v>
      </c>
    </row>
    <row r="760" spans="1:8" x14ac:dyDescent="0.35">
      <c r="A760" t="s">
        <v>1757</v>
      </c>
      <c r="B760" t="s">
        <v>1758</v>
      </c>
      <c r="C760">
        <v>200901</v>
      </c>
      <c r="D760" t="s">
        <v>39</v>
      </c>
      <c r="E760">
        <v>1</v>
      </c>
      <c r="F760">
        <v>145</v>
      </c>
      <c r="G760">
        <v>0.157</v>
      </c>
      <c r="H760">
        <v>670</v>
      </c>
    </row>
    <row r="761" spans="1:8" x14ac:dyDescent="0.35">
      <c r="A761" t="s">
        <v>1759</v>
      </c>
      <c r="B761" t="s">
        <v>1760</v>
      </c>
      <c r="C761">
        <v>200901</v>
      </c>
      <c r="D761" t="s">
        <v>40</v>
      </c>
      <c r="E761">
        <v>1</v>
      </c>
      <c r="F761">
        <v>85</v>
      </c>
      <c r="G761">
        <v>0.13700000000000001</v>
      </c>
      <c r="H761">
        <v>670</v>
      </c>
    </row>
    <row r="762" spans="1:8" x14ac:dyDescent="0.35">
      <c r="A762" t="s">
        <v>1761</v>
      </c>
      <c r="B762" t="s">
        <v>1762</v>
      </c>
      <c r="C762">
        <v>200901</v>
      </c>
      <c r="D762" t="s">
        <v>29</v>
      </c>
      <c r="E762">
        <v>1</v>
      </c>
      <c r="F762">
        <v>275</v>
      </c>
      <c r="G762">
        <v>0.11600000000000001</v>
      </c>
      <c r="H762">
        <v>670</v>
      </c>
    </row>
    <row r="763" spans="1:8" x14ac:dyDescent="0.35">
      <c r="A763" t="s">
        <v>1763</v>
      </c>
      <c r="B763" t="s">
        <v>1764</v>
      </c>
      <c r="C763">
        <v>200901</v>
      </c>
      <c r="D763" t="s">
        <v>30</v>
      </c>
      <c r="E763">
        <v>1</v>
      </c>
      <c r="F763">
        <v>260</v>
      </c>
      <c r="G763">
        <v>0.106</v>
      </c>
      <c r="H763">
        <v>670</v>
      </c>
    </row>
    <row r="764" spans="1:8" x14ac:dyDescent="0.35">
      <c r="A764" t="s">
        <v>1765</v>
      </c>
      <c r="B764" t="s">
        <v>1766</v>
      </c>
      <c r="C764">
        <v>200901</v>
      </c>
      <c r="D764" t="s">
        <v>31</v>
      </c>
      <c r="E764">
        <v>1</v>
      </c>
      <c r="F764">
        <v>275</v>
      </c>
      <c r="G764">
        <v>0.109</v>
      </c>
      <c r="H764">
        <v>670</v>
      </c>
    </row>
    <row r="765" spans="1:8" x14ac:dyDescent="0.35">
      <c r="A765" t="s">
        <v>1767</v>
      </c>
      <c r="B765" t="s">
        <v>1768</v>
      </c>
      <c r="C765">
        <v>200901</v>
      </c>
      <c r="D765" t="s">
        <v>32</v>
      </c>
      <c r="E765">
        <v>1</v>
      </c>
      <c r="F765">
        <v>235</v>
      </c>
      <c r="G765">
        <v>9.7000000000000003E-2</v>
      </c>
      <c r="H765">
        <v>670</v>
      </c>
    </row>
    <row r="766" spans="1:8" x14ac:dyDescent="0.35">
      <c r="A766" t="s">
        <v>1769</v>
      </c>
      <c r="B766" t="s">
        <v>1770</v>
      </c>
      <c r="C766">
        <v>200901</v>
      </c>
      <c r="D766" t="s">
        <v>33</v>
      </c>
      <c r="E766">
        <v>1</v>
      </c>
      <c r="F766">
        <v>240</v>
      </c>
      <c r="G766">
        <v>9.1999999999999998E-2</v>
      </c>
      <c r="H766">
        <v>670</v>
      </c>
    </row>
    <row r="767" spans="1:8" x14ac:dyDescent="0.35">
      <c r="A767" t="s">
        <v>1771</v>
      </c>
      <c r="B767" t="s">
        <v>1772</v>
      </c>
      <c r="C767">
        <v>200901</v>
      </c>
      <c r="D767" t="s">
        <v>34</v>
      </c>
      <c r="E767">
        <v>1</v>
      </c>
      <c r="F767">
        <v>260</v>
      </c>
      <c r="G767">
        <v>9.9000000000000005E-2</v>
      </c>
      <c r="H767">
        <v>670</v>
      </c>
    </row>
    <row r="768" spans="1:8" x14ac:dyDescent="0.35">
      <c r="A768" t="s">
        <v>1773</v>
      </c>
      <c r="B768" t="s">
        <v>1774</v>
      </c>
      <c r="C768">
        <v>200901</v>
      </c>
      <c r="D768" t="s">
        <v>35</v>
      </c>
      <c r="E768">
        <v>1</v>
      </c>
      <c r="F768">
        <v>240</v>
      </c>
      <c r="G768">
        <v>9.4E-2</v>
      </c>
      <c r="H768">
        <v>670</v>
      </c>
    </row>
    <row r="769" spans="1:8" x14ac:dyDescent="0.35">
      <c r="A769" t="s">
        <v>1775</v>
      </c>
      <c r="B769" t="s">
        <v>1776</v>
      </c>
      <c r="C769">
        <v>200901</v>
      </c>
      <c r="D769" t="s">
        <v>36</v>
      </c>
      <c r="E769">
        <v>1</v>
      </c>
      <c r="F769">
        <v>210</v>
      </c>
      <c r="G769">
        <v>8.1000000000000003E-2</v>
      </c>
      <c r="H769">
        <v>670</v>
      </c>
    </row>
    <row r="770" spans="1:8" x14ac:dyDescent="0.35">
      <c r="A770" t="s">
        <v>1777</v>
      </c>
      <c r="B770" t="s">
        <v>1778</v>
      </c>
      <c r="C770">
        <v>200901</v>
      </c>
      <c r="D770" t="s">
        <v>208</v>
      </c>
      <c r="E770">
        <v>1</v>
      </c>
      <c r="F770">
        <v>470</v>
      </c>
      <c r="G770">
        <v>0.152</v>
      </c>
      <c r="H770">
        <v>670</v>
      </c>
    </row>
    <row r="771" spans="1:8" x14ac:dyDescent="0.35">
      <c r="A771" t="s">
        <v>1779</v>
      </c>
      <c r="B771" t="s">
        <v>1780</v>
      </c>
      <c r="C771">
        <v>200901</v>
      </c>
      <c r="D771" t="s">
        <v>5</v>
      </c>
      <c r="E771">
        <v>1</v>
      </c>
      <c r="F771">
        <v>300</v>
      </c>
      <c r="G771">
        <v>0.122</v>
      </c>
      <c r="H771">
        <v>670</v>
      </c>
    </row>
    <row r="772" spans="1:8" x14ac:dyDescent="0.35">
      <c r="A772" t="s">
        <v>1781</v>
      </c>
      <c r="B772" t="s">
        <v>1782</v>
      </c>
      <c r="C772">
        <v>200901</v>
      </c>
      <c r="D772" t="s">
        <v>3</v>
      </c>
      <c r="E772">
        <v>1</v>
      </c>
      <c r="F772">
        <v>245</v>
      </c>
      <c r="G772">
        <v>0.182</v>
      </c>
      <c r="H772">
        <v>671</v>
      </c>
    </row>
    <row r="773" spans="1:8" x14ac:dyDescent="0.35">
      <c r="A773" t="s">
        <v>1783</v>
      </c>
      <c r="B773" t="s">
        <v>1784</v>
      </c>
      <c r="C773">
        <v>200901</v>
      </c>
      <c r="D773" t="s">
        <v>37</v>
      </c>
      <c r="E773">
        <v>1</v>
      </c>
      <c r="F773">
        <v>190</v>
      </c>
      <c r="G773">
        <v>0.114</v>
      </c>
      <c r="H773">
        <v>671</v>
      </c>
    </row>
    <row r="774" spans="1:8" x14ac:dyDescent="0.35">
      <c r="A774" t="s">
        <v>1785</v>
      </c>
      <c r="B774" t="s">
        <v>1786</v>
      </c>
      <c r="C774">
        <v>200901</v>
      </c>
      <c r="D774" t="s">
        <v>38</v>
      </c>
      <c r="E774">
        <v>1</v>
      </c>
      <c r="F774">
        <v>185</v>
      </c>
      <c r="G774">
        <v>0.104</v>
      </c>
      <c r="H774">
        <v>671</v>
      </c>
    </row>
    <row r="775" spans="1:8" x14ac:dyDescent="0.35">
      <c r="A775" t="s">
        <v>1787</v>
      </c>
      <c r="B775" t="s">
        <v>1788</v>
      </c>
      <c r="C775">
        <v>200901</v>
      </c>
      <c r="D775" t="s">
        <v>39</v>
      </c>
      <c r="E775">
        <v>1</v>
      </c>
      <c r="F775">
        <v>85</v>
      </c>
      <c r="G775">
        <v>0.443</v>
      </c>
      <c r="H775">
        <v>671</v>
      </c>
    </row>
    <row r="776" spans="1:8" x14ac:dyDescent="0.35">
      <c r="A776" t="s">
        <v>1789</v>
      </c>
      <c r="B776" t="s">
        <v>1790</v>
      </c>
      <c r="C776">
        <v>200901</v>
      </c>
      <c r="D776" t="s">
        <v>40</v>
      </c>
      <c r="E776">
        <v>1</v>
      </c>
      <c r="F776">
        <v>100</v>
      </c>
      <c r="G776">
        <v>0.54100000000000004</v>
      </c>
      <c r="H776">
        <v>671</v>
      </c>
    </row>
    <row r="777" spans="1:8" x14ac:dyDescent="0.35">
      <c r="A777" t="s">
        <v>1791</v>
      </c>
      <c r="B777" t="s">
        <v>1792</v>
      </c>
      <c r="C777">
        <v>200901</v>
      </c>
      <c r="D777" t="s">
        <v>29</v>
      </c>
      <c r="E777">
        <v>1</v>
      </c>
      <c r="F777">
        <v>260</v>
      </c>
      <c r="G777">
        <v>0.191</v>
      </c>
      <c r="H777">
        <v>671</v>
      </c>
    </row>
    <row r="778" spans="1:8" x14ac:dyDescent="0.35">
      <c r="A778" t="s">
        <v>1793</v>
      </c>
      <c r="B778" t="s">
        <v>1794</v>
      </c>
      <c r="C778">
        <v>200901</v>
      </c>
      <c r="D778" t="s">
        <v>30</v>
      </c>
      <c r="E778">
        <v>1</v>
      </c>
      <c r="F778">
        <v>260</v>
      </c>
      <c r="G778">
        <v>0.185</v>
      </c>
      <c r="H778">
        <v>671</v>
      </c>
    </row>
    <row r="779" spans="1:8" x14ac:dyDescent="0.35">
      <c r="A779" t="s">
        <v>1795</v>
      </c>
      <c r="B779" t="s">
        <v>1796</v>
      </c>
      <c r="C779">
        <v>200901</v>
      </c>
      <c r="D779" t="s">
        <v>31</v>
      </c>
      <c r="E779">
        <v>1</v>
      </c>
      <c r="F779">
        <v>235</v>
      </c>
      <c r="G779">
        <v>0.16400000000000001</v>
      </c>
      <c r="H779">
        <v>671</v>
      </c>
    </row>
    <row r="780" spans="1:8" x14ac:dyDescent="0.35">
      <c r="A780" t="s">
        <v>1797</v>
      </c>
      <c r="B780" t="s">
        <v>1798</v>
      </c>
      <c r="C780">
        <v>200901</v>
      </c>
      <c r="D780" t="s">
        <v>32</v>
      </c>
      <c r="E780">
        <v>1</v>
      </c>
      <c r="F780">
        <v>235</v>
      </c>
      <c r="G780">
        <v>0.154</v>
      </c>
      <c r="H780">
        <v>671</v>
      </c>
    </row>
    <row r="781" spans="1:8" x14ac:dyDescent="0.35">
      <c r="A781" t="s">
        <v>1799</v>
      </c>
      <c r="B781" t="s">
        <v>1800</v>
      </c>
      <c r="C781">
        <v>200901</v>
      </c>
      <c r="D781" t="s">
        <v>33</v>
      </c>
      <c r="E781">
        <v>1</v>
      </c>
      <c r="F781">
        <v>250</v>
      </c>
      <c r="G781">
        <v>0.155</v>
      </c>
      <c r="H781">
        <v>671</v>
      </c>
    </row>
    <row r="782" spans="1:8" x14ac:dyDescent="0.35">
      <c r="A782" t="s">
        <v>1801</v>
      </c>
      <c r="B782" t="s">
        <v>1802</v>
      </c>
      <c r="C782">
        <v>200901</v>
      </c>
      <c r="D782" t="s">
        <v>34</v>
      </c>
      <c r="E782">
        <v>1</v>
      </c>
      <c r="F782">
        <v>170</v>
      </c>
      <c r="G782">
        <v>0.106</v>
      </c>
      <c r="H782">
        <v>671</v>
      </c>
    </row>
    <row r="783" spans="1:8" x14ac:dyDescent="0.35">
      <c r="A783" t="s">
        <v>1803</v>
      </c>
      <c r="B783" t="s">
        <v>1804</v>
      </c>
      <c r="C783">
        <v>200901</v>
      </c>
      <c r="D783" t="s">
        <v>35</v>
      </c>
      <c r="E783">
        <v>1</v>
      </c>
      <c r="F783">
        <v>165</v>
      </c>
      <c r="G783">
        <v>9.8000000000000004E-2</v>
      </c>
      <c r="H783">
        <v>671</v>
      </c>
    </row>
    <row r="784" spans="1:8" x14ac:dyDescent="0.35">
      <c r="A784" t="s">
        <v>1805</v>
      </c>
      <c r="B784" t="s">
        <v>1806</v>
      </c>
      <c r="C784">
        <v>200901</v>
      </c>
      <c r="D784" t="s">
        <v>36</v>
      </c>
      <c r="E784">
        <v>1</v>
      </c>
      <c r="F784">
        <v>160</v>
      </c>
      <c r="G784">
        <v>9.5000000000000001E-2</v>
      </c>
      <c r="H784">
        <v>671</v>
      </c>
    </row>
    <row r="785" spans="1:8" x14ac:dyDescent="0.35">
      <c r="A785" t="s">
        <v>1807</v>
      </c>
      <c r="B785" t="s">
        <v>1808</v>
      </c>
      <c r="C785">
        <v>200901</v>
      </c>
      <c r="D785" t="s">
        <v>208</v>
      </c>
      <c r="E785">
        <v>1</v>
      </c>
      <c r="F785">
        <v>400</v>
      </c>
      <c r="G785">
        <v>0.2</v>
      </c>
      <c r="H785">
        <v>671</v>
      </c>
    </row>
    <row r="786" spans="1:8" x14ac:dyDescent="0.35">
      <c r="A786" t="s">
        <v>1809</v>
      </c>
      <c r="B786" t="s">
        <v>1810</v>
      </c>
      <c r="C786">
        <v>200901</v>
      </c>
      <c r="D786" t="s">
        <v>5</v>
      </c>
      <c r="E786">
        <v>1</v>
      </c>
      <c r="F786">
        <v>265</v>
      </c>
      <c r="G786">
        <v>0.184</v>
      </c>
      <c r="H786">
        <v>671</v>
      </c>
    </row>
    <row r="787" spans="1:8" x14ac:dyDescent="0.35">
      <c r="A787" t="s">
        <v>1811</v>
      </c>
      <c r="B787" t="s">
        <v>1812</v>
      </c>
      <c r="C787">
        <v>200901</v>
      </c>
      <c r="D787" t="s">
        <v>3</v>
      </c>
      <c r="E787">
        <v>1</v>
      </c>
      <c r="F787">
        <v>150</v>
      </c>
      <c r="G787">
        <v>0.10100000000000001</v>
      </c>
      <c r="H787">
        <v>672</v>
      </c>
    </row>
    <row r="788" spans="1:8" x14ac:dyDescent="0.35">
      <c r="A788" t="s">
        <v>1813</v>
      </c>
      <c r="B788" t="s">
        <v>1814</v>
      </c>
      <c r="C788">
        <v>200901</v>
      </c>
      <c r="D788" t="s">
        <v>40</v>
      </c>
      <c r="E788">
        <v>1</v>
      </c>
      <c r="F788" t="s">
        <v>389</v>
      </c>
      <c r="G788" t="s">
        <v>389</v>
      </c>
      <c r="H788">
        <v>672</v>
      </c>
    </row>
    <row r="789" spans="1:8" x14ac:dyDescent="0.35">
      <c r="A789" t="s">
        <v>1815</v>
      </c>
      <c r="B789" t="s">
        <v>1816</v>
      </c>
      <c r="C789">
        <v>200901</v>
      </c>
      <c r="D789" t="s">
        <v>29</v>
      </c>
      <c r="E789">
        <v>1</v>
      </c>
      <c r="F789">
        <v>100</v>
      </c>
      <c r="G789">
        <v>6.9000000000000006E-2</v>
      </c>
      <c r="H789">
        <v>672</v>
      </c>
    </row>
    <row r="790" spans="1:8" x14ac:dyDescent="0.35">
      <c r="A790" t="s">
        <v>1817</v>
      </c>
      <c r="B790" t="s">
        <v>1818</v>
      </c>
      <c r="C790">
        <v>200901</v>
      </c>
      <c r="D790" t="s">
        <v>30</v>
      </c>
      <c r="E790">
        <v>1</v>
      </c>
      <c r="F790">
        <v>140</v>
      </c>
      <c r="G790">
        <v>8.8999999999999996E-2</v>
      </c>
      <c r="H790">
        <v>672</v>
      </c>
    </row>
    <row r="791" spans="1:8" x14ac:dyDescent="0.35">
      <c r="A791" t="s">
        <v>1819</v>
      </c>
      <c r="B791" t="s">
        <v>1820</v>
      </c>
      <c r="C791">
        <v>200901</v>
      </c>
      <c r="D791" t="s">
        <v>31</v>
      </c>
      <c r="E791">
        <v>1</v>
      </c>
      <c r="F791">
        <v>115</v>
      </c>
      <c r="G791">
        <v>7.9000000000000001E-2</v>
      </c>
      <c r="H791">
        <v>672</v>
      </c>
    </row>
    <row r="792" spans="1:8" x14ac:dyDescent="0.35">
      <c r="A792" t="s">
        <v>1821</v>
      </c>
      <c r="B792" t="s">
        <v>1822</v>
      </c>
      <c r="C792">
        <v>200901</v>
      </c>
      <c r="D792" t="s">
        <v>32</v>
      </c>
      <c r="E792">
        <v>1</v>
      </c>
      <c r="F792">
        <v>120</v>
      </c>
      <c r="G792">
        <v>7.4999999999999997E-2</v>
      </c>
      <c r="H792">
        <v>672</v>
      </c>
    </row>
    <row r="793" spans="1:8" x14ac:dyDescent="0.35">
      <c r="A793" t="s">
        <v>1823</v>
      </c>
      <c r="B793" t="s">
        <v>1824</v>
      </c>
      <c r="C793">
        <v>200901</v>
      </c>
      <c r="D793" t="s">
        <v>33</v>
      </c>
      <c r="E793">
        <v>1</v>
      </c>
      <c r="F793">
        <v>125</v>
      </c>
      <c r="G793">
        <v>7.5999999999999998E-2</v>
      </c>
      <c r="H793">
        <v>672</v>
      </c>
    </row>
    <row r="794" spans="1:8" x14ac:dyDescent="0.35">
      <c r="A794" t="s">
        <v>1825</v>
      </c>
      <c r="B794" t="s">
        <v>1826</v>
      </c>
      <c r="C794">
        <v>200901</v>
      </c>
      <c r="D794" t="s">
        <v>34</v>
      </c>
      <c r="E794">
        <v>1</v>
      </c>
      <c r="F794">
        <v>125</v>
      </c>
      <c r="G794">
        <v>7.0999999999999994E-2</v>
      </c>
      <c r="H794">
        <v>672</v>
      </c>
    </row>
    <row r="795" spans="1:8" x14ac:dyDescent="0.35">
      <c r="A795" t="s">
        <v>1827</v>
      </c>
      <c r="B795" t="s">
        <v>1828</v>
      </c>
      <c r="C795">
        <v>200901</v>
      </c>
      <c r="D795" t="s">
        <v>208</v>
      </c>
      <c r="E795">
        <v>1</v>
      </c>
      <c r="F795">
        <v>160</v>
      </c>
      <c r="G795">
        <v>0.1</v>
      </c>
      <c r="H795">
        <v>672</v>
      </c>
    </row>
    <row r="796" spans="1:8" x14ac:dyDescent="0.35">
      <c r="A796" t="s">
        <v>1829</v>
      </c>
      <c r="B796" t="s">
        <v>1830</v>
      </c>
      <c r="C796">
        <v>200901</v>
      </c>
      <c r="D796" t="s">
        <v>5</v>
      </c>
      <c r="E796">
        <v>1</v>
      </c>
      <c r="F796">
        <v>140</v>
      </c>
      <c r="G796">
        <v>9.5000000000000001E-2</v>
      </c>
      <c r="H796">
        <v>672</v>
      </c>
    </row>
    <row r="797" spans="1:8" x14ac:dyDescent="0.35">
      <c r="A797" t="s">
        <v>1831</v>
      </c>
      <c r="B797" t="s">
        <v>1832</v>
      </c>
      <c r="C797">
        <v>200901</v>
      </c>
      <c r="D797" t="s">
        <v>3</v>
      </c>
      <c r="E797">
        <v>1</v>
      </c>
      <c r="F797">
        <v>195</v>
      </c>
      <c r="G797">
        <v>0.13600000000000001</v>
      </c>
      <c r="H797">
        <v>673</v>
      </c>
    </row>
    <row r="798" spans="1:8" x14ac:dyDescent="0.35">
      <c r="A798" t="s">
        <v>1833</v>
      </c>
      <c r="B798" t="s">
        <v>1834</v>
      </c>
      <c r="C798">
        <v>200901</v>
      </c>
      <c r="D798" t="s">
        <v>37</v>
      </c>
      <c r="E798">
        <v>1</v>
      </c>
      <c r="F798">
        <v>140</v>
      </c>
      <c r="G798">
        <v>0.09</v>
      </c>
      <c r="H798">
        <v>673</v>
      </c>
    </row>
    <row r="799" spans="1:8" x14ac:dyDescent="0.35">
      <c r="A799" t="s">
        <v>1835</v>
      </c>
      <c r="B799" t="s">
        <v>1836</v>
      </c>
      <c r="C799">
        <v>200901</v>
      </c>
      <c r="D799" t="s">
        <v>38</v>
      </c>
      <c r="E799">
        <v>1</v>
      </c>
      <c r="F799">
        <v>145</v>
      </c>
      <c r="G799">
        <v>8.6999999999999994E-2</v>
      </c>
      <c r="H799">
        <v>673</v>
      </c>
    </row>
    <row r="800" spans="1:8" x14ac:dyDescent="0.35">
      <c r="A800" t="s">
        <v>1837</v>
      </c>
      <c r="B800" t="s">
        <v>1838</v>
      </c>
      <c r="C800">
        <v>200901</v>
      </c>
      <c r="D800" t="s">
        <v>39</v>
      </c>
      <c r="E800">
        <v>1</v>
      </c>
      <c r="F800">
        <v>90</v>
      </c>
      <c r="G800">
        <v>9.6000000000000002E-2</v>
      </c>
      <c r="H800">
        <v>673</v>
      </c>
    </row>
    <row r="801" spans="1:8" x14ac:dyDescent="0.35">
      <c r="A801" t="s">
        <v>1839</v>
      </c>
      <c r="B801" t="s">
        <v>1840</v>
      </c>
      <c r="C801">
        <v>200901</v>
      </c>
      <c r="D801" t="s">
        <v>40</v>
      </c>
      <c r="E801">
        <v>1</v>
      </c>
      <c r="F801">
        <v>60</v>
      </c>
      <c r="G801">
        <v>8.2000000000000003E-2</v>
      </c>
      <c r="H801">
        <v>673</v>
      </c>
    </row>
    <row r="802" spans="1:8" x14ac:dyDescent="0.35">
      <c r="A802" t="s">
        <v>1841</v>
      </c>
      <c r="B802" t="s">
        <v>1842</v>
      </c>
      <c r="C802">
        <v>200901</v>
      </c>
      <c r="D802" t="s">
        <v>29</v>
      </c>
      <c r="E802">
        <v>1</v>
      </c>
      <c r="F802">
        <v>130</v>
      </c>
      <c r="G802">
        <v>9.8000000000000004E-2</v>
      </c>
      <c r="H802">
        <v>673</v>
      </c>
    </row>
    <row r="803" spans="1:8" x14ac:dyDescent="0.35">
      <c r="A803" t="s">
        <v>1843</v>
      </c>
      <c r="B803" t="s">
        <v>1844</v>
      </c>
      <c r="C803">
        <v>200901</v>
      </c>
      <c r="D803" t="s">
        <v>30</v>
      </c>
      <c r="E803">
        <v>1</v>
      </c>
      <c r="F803">
        <v>150</v>
      </c>
      <c r="G803">
        <v>0.109</v>
      </c>
      <c r="H803">
        <v>673</v>
      </c>
    </row>
    <row r="804" spans="1:8" x14ac:dyDescent="0.35">
      <c r="A804" t="s">
        <v>1845</v>
      </c>
      <c r="B804" t="s">
        <v>1846</v>
      </c>
      <c r="C804">
        <v>200901</v>
      </c>
      <c r="D804" t="s">
        <v>31</v>
      </c>
      <c r="E804">
        <v>1</v>
      </c>
      <c r="F804">
        <v>150</v>
      </c>
      <c r="G804">
        <v>0.10299999999999999</v>
      </c>
      <c r="H804">
        <v>673</v>
      </c>
    </row>
    <row r="805" spans="1:8" x14ac:dyDescent="0.35">
      <c r="A805" t="s">
        <v>1847</v>
      </c>
      <c r="B805" t="s">
        <v>1848</v>
      </c>
      <c r="C805">
        <v>200901</v>
      </c>
      <c r="D805" t="s">
        <v>32</v>
      </c>
      <c r="E805">
        <v>1</v>
      </c>
      <c r="F805">
        <v>160</v>
      </c>
      <c r="G805">
        <v>0.10299999999999999</v>
      </c>
      <c r="H805">
        <v>673</v>
      </c>
    </row>
    <row r="806" spans="1:8" x14ac:dyDescent="0.35">
      <c r="A806" t="s">
        <v>1849</v>
      </c>
      <c r="B806" t="s">
        <v>1850</v>
      </c>
      <c r="C806">
        <v>200901</v>
      </c>
      <c r="D806" t="s">
        <v>33</v>
      </c>
      <c r="E806">
        <v>1</v>
      </c>
      <c r="F806">
        <v>140</v>
      </c>
      <c r="G806">
        <v>0.09</v>
      </c>
      <c r="H806">
        <v>673</v>
      </c>
    </row>
    <row r="807" spans="1:8" x14ac:dyDescent="0.35">
      <c r="A807" t="s">
        <v>1851</v>
      </c>
      <c r="B807" t="s">
        <v>1852</v>
      </c>
      <c r="C807">
        <v>200901</v>
      </c>
      <c r="D807" t="s">
        <v>34</v>
      </c>
      <c r="E807">
        <v>1</v>
      </c>
      <c r="F807">
        <v>135</v>
      </c>
      <c r="G807">
        <v>8.1000000000000003E-2</v>
      </c>
      <c r="H807">
        <v>673</v>
      </c>
    </row>
    <row r="808" spans="1:8" x14ac:dyDescent="0.35">
      <c r="A808" t="s">
        <v>1853</v>
      </c>
      <c r="B808" t="s">
        <v>1854</v>
      </c>
      <c r="C808">
        <v>200901</v>
      </c>
      <c r="D808" t="s">
        <v>35</v>
      </c>
      <c r="E808">
        <v>1</v>
      </c>
      <c r="F808">
        <v>140</v>
      </c>
      <c r="G808">
        <v>8.6999999999999994E-2</v>
      </c>
      <c r="H808">
        <v>673</v>
      </c>
    </row>
    <row r="809" spans="1:8" x14ac:dyDescent="0.35">
      <c r="A809" t="s">
        <v>1855</v>
      </c>
      <c r="B809" t="s">
        <v>1856</v>
      </c>
      <c r="C809">
        <v>200901</v>
      </c>
      <c r="D809" t="s">
        <v>36</v>
      </c>
      <c r="E809">
        <v>1</v>
      </c>
      <c r="F809">
        <v>130</v>
      </c>
      <c r="G809">
        <v>8.1000000000000003E-2</v>
      </c>
      <c r="H809">
        <v>673</v>
      </c>
    </row>
    <row r="810" spans="1:8" x14ac:dyDescent="0.35">
      <c r="A810" t="s">
        <v>1857</v>
      </c>
      <c r="B810" t="s">
        <v>1858</v>
      </c>
      <c r="C810">
        <v>200901</v>
      </c>
      <c r="D810" t="s">
        <v>208</v>
      </c>
      <c r="E810">
        <v>1</v>
      </c>
      <c r="F810">
        <v>240</v>
      </c>
      <c r="G810">
        <v>0.16900000000000001</v>
      </c>
      <c r="H810">
        <v>673</v>
      </c>
    </row>
    <row r="811" spans="1:8" x14ac:dyDescent="0.35">
      <c r="A811" t="s">
        <v>1859</v>
      </c>
      <c r="B811" t="s">
        <v>1860</v>
      </c>
      <c r="C811">
        <v>200901</v>
      </c>
      <c r="D811" t="s">
        <v>5</v>
      </c>
      <c r="E811">
        <v>1</v>
      </c>
      <c r="F811">
        <v>185</v>
      </c>
      <c r="G811">
        <v>0.13400000000000001</v>
      </c>
      <c r="H811">
        <v>673</v>
      </c>
    </row>
    <row r="812" spans="1:8" x14ac:dyDescent="0.35">
      <c r="A812" t="s">
        <v>1861</v>
      </c>
      <c r="B812" t="s">
        <v>1861</v>
      </c>
      <c r="C812">
        <v>200901</v>
      </c>
      <c r="D812" t="s">
        <v>3</v>
      </c>
      <c r="E812">
        <v>1</v>
      </c>
      <c r="F812">
        <v>555</v>
      </c>
      <c r="G812">
        <v>0.20599999999999999</v>
      </c>
      <c r="H812">
        <v>674</v>
      </c>
    </row>
    <row r="813" spans="1:8" x14ac:dyDescent="0.35">
      <c r="A813" t="s">
        <v>1862</v>
      </c>
      <c r="B813" t="s">
        <v>1862</v>
      </c>
      <c r="C813">
        <v>200901</v>
      </c>
      <c r="D813" t="s">
        <v>37</v>
      </c>
      <c r="E813">
        <v>1</v>
      </c>
      <c r="F813">
        <v>625</v>
      </c>
      <c r="G813">
        <v>0.20899999999999999</v>
      </c>
      <c r="H813">
        <v>674</v>
      </c>
    </row>
    <row r="814" spans="1:8" x14ac:dyDescent="0.35">
      <c r="A814" t="s">
        <v>1863</v>
      </c>
      <c r="B814" t="s">
        <v>1863</v>
      </c>
      <c r="C814">
        <v>200901</v>
      </c>
      <c r="D814" t="s">
        <v>38</v>
      </c>
      <c r="E814">
        <v>1</v>
      </c>
      <c r="F814">
        <v>625</v>
      </c>
      <c r="G814">
        <v>0.20200000000000001</v>
      </c>
      <c r="H814">
        <v>674</v>
      </c>
    </row>
    <row r="815" spans="1:8" x14ac:dyDescent="0.35">
      <c r="A815" t="s">
        <v>1864</v>
      </c>
      <c r="B815" t="s">
        <v>1864</v>
      </c>
      <c r="C815">
        <v>200901</v>
      </c>
      <c r="D815" t="s">
        <v>39</v>
      </c>
      <c r="E815">
        <v>1</v>
      </c>
      <c r="F815">
        <v>345</v>
      </c>
      <c r="G815">
        <v>0.192</v>
      </c>
      <c r="H815">
        <v>674</v>
      </c>
    </row>
    <row r="816" spans="1:8" x14ac:dyDescent="0.35">
      <c r="A816" t="s">
        <v>1865</v>
      </c>
      <c r="B816" t="s">
        <v>1865</v>
      </c>
      <c r="C816">
        <v>200901</v>
      </c>
      <c r="D816" t="s">
        <v>40</v>
      </c>
      <c r="E816">
        <v>1</v>
      </c>
      <c r="F816">
        <v>300</v>
      </c>
      <c r="G816">
        <v>0.23300000000000001</v>
      </c>
      <c r="H816">
        <v>674</v>
      </c>
    </row>
    <row r="817" spans="1:8" x14ac:dyDescent="0.35">
      <c r="A817" t="s">
        <v>1866</v>
      </c>
      <c r="B817" t="s">
        <v>1866</v>
      </c>
      <c r="C817">
        <v>200901</v>
      </c>
      <c r="D817" t="s">
        <v>283</v>
      </c>
      <c r="E817">
        <v>1</v>
      </c>
      <c r="F817" t="s">
        <v>389</v>
      </c>
      <c r="G817" t="s">
        <v>389</v>
      </c>
      <c r="H817">
        <v>674</v>
      </c>
    </row>
    <row r="818" spans="1:8" x14ac:dyDescent="0.35">
      <c r="A818" t="s">
        <v>1867</v>
      </c>
      <c r="B818" t="s">
        <v>1867</v>
      </c>
      <c r="C818">
        <v>200901</v>
      </c>
      <c r="D818" t="s">
        <v>29</v>
      </c>
      <c r="E818">
        <v>1</v>
      </c>
      <c r="F818">
        <v>485</v>
      </c>
      <c r="G818">
        <v>0.19900000000000001</v>
      </c>
      <c r="H818">
        <v>674</v>
      </c>
    </row>
    <row r="819" spans="1:8" x14ac:dyDescent="0.35">
      <c r="A819" t="s">
        <v>1868</v>
      </c>
      <c r="B819" t="s">
        <v>1868</v>
      </c>
      <c r="C819">
        <v>200901</v>
      </c>
      <c r="D819" t="s">
        <v>30</v>
      </c>
      <c r="E819">
        <v>1</v>
      </c>
      <c r="F819">
        <v>500</v>
      </c>
      <c r="G819">
        <v>0.20200000000000001</v>
      </c>
      <c r="H819">
        <v>674</v>
      </c>
    </row>
    <row r="820" spans="1:8" x14ac:dyDescent="0.35">
      <c r="A820" t="s">
        <v>1869</v>
      </c>
      <c r="B820" t="s">
        <v>1869</v>
      </c>
      <c r="C820">
        <v>200901</v>
      </c>
      <c r="D820" t="s">
        <v>31</v>
      </c>
      <c r="E820">
        <v>1</v>
      </c>
      <c r="F820">
        <v>470</v>
      </c>
      <c r="G820">
        <v>0.186</v>
      </c>
      <c r="H820">
        <v>674</v>
      </c>
    </row>
    <row r="821" spans="1:8" x14ac:dyDescent="0.35">
      <c r="A821" t="s">
        <v>1870</v>
      </c>
      <c r="B821" t="s">
        <v>1870</v>
      </c>
      <c r="C821">
        <v>200901</v>
      </c>
      <c r="D821" t="s">
        <v>32</v>
      </c>
      <c r="E821">
        <v>1</v>
      </c>
      <c r="F821">
        <v>475</v>
      </c>
      <c r="G821">
        <v>0.17799999999999999</v>
      </c>
      <c r="H821">
        <v>674</v>
      </c>
    </row>
    <row r="822" spans="1:8" x14ac:dyDescent="0.35">
      <c r="A822" t="s">
        <v>1871</v>
      </c>
      <c r="B822" t="s">
        <v>1871</v>
      </c>
      <c r="C822">
        <v>200901</v>
      </c>
      <c r="D822" t="s">
        <v>33</v>
      </c>
      <c r="E822">
        <v>1</v>
      </c>
      <c r="F822">
        <v>495</v>
      </c>
      <c r="G822">
        <v>0.183</v>
      </c>
      <c r="H822">
        <v>674</v>
      </c>
    </row>
    <row r="823" spans="1:8" x14ac:dyDescent="0.35">
      <c r="A823" t="s">
        <v>1872</v>
      </c>
      <c r="B823" t="s">
        <v>1872</v>
      </c>
      <c r="C823">
        <v>200901</v>
      </c>
      <c r="D823" t="s">
        <v>34</v>
      </c>
      <c r="E823">
        <v>1</v>
      </c>
      <c r="F823">
        <v>525</v>
      </c>
      <c r="G823">
        <v>0.17299999999999999</v>
      </c>
      <c r="H823">
        <v>674</v>
      </c>
    </row>
    <row r="824" spans="1:8" x14ac:dyDescent="0.35">
      <c r="A824" t="s">
        <v>1873</v>
      </c>
      <c r="B824" t="s">
        <v>1873</v>
      </c>
      <c r="C824">
        <v>200901</v>
      </c>
      <c r="D824" t="s">
        <v>35</v>
      </c>
      <c r="E824">
        <v>1</v>
      </c>
      <c r="F824">
        <v>585</v>
      </c>
      <c r="G824">
        <v>0.20399999999999999</v>
      </c>
      <c r="H824">
        <v>674</v>
      </c>
    </row>
    <row r="825" spans="1:8" x14ac:dyDescent="0.35">
      <c r="A825" t="s">
        <v>1874</v>
      </c>
      <c r="B825" t="s">
        <v>1874</v>
      </c>
      <c r="C825">
        <v>200901</v>
      </c>
      <c r="D825" t="s">
        <v>36</v>
      </c>
      <c r="E825">
        <v>1</v>
      </c>
      <c r="F825">
        <v>555</v>
      </c>
      <c r="G825">
        <v>0.19</v>
      </c>
      <c r="H825">
        <v>674</v>
      </c>
    </row>
    <row r="826" spans="1:8" x14ac:dyDescent="0.35">
      <c r="A826" t="s">
        <v>1875</v>
      </c>
      <c r="B826" t="s">
        <v>1875</v>
      </c>
      <c r="C826">
        <v>200901</v>
      </c>
      <c r="D826" t="s">
        <v>208</v>
      </c>
      <c r="E826">
        <v>1</v>
      </c>
      <c r="F826">
        <v>620</v>
      </c>
      <c r="G826">
        <v>0.19700000000000001</v>
      </c>
      <c r="H826">
        <v>674</v>
      </c>
    </row>
    <row r="827" spans="1:8" x14ac:dyDescent="0.35">
      <c r="A827" t="s">
        <v>1876</v>
      </c>
      <c r="B827" t="s">
        <v>1876</v>
      </c>
      <c r="C827">
        <v>200901</v>
      </c>
      <c r="D827" t="s">
        <v>5</v>
      </c>
      <c r="E827">
        <v>1</v>
      </c>
      <c r="F827">
        <v>620</v>
      </c>
      <c r="G827">
        <v>0.22700000000000001</v>
      </c>
      <c r="H827">
        <v>674</v>
      </c>
    </row>
    <row r="828" spans="1:8" x14ac:dyDescent="0.35">
      <c r="A828" t="s">
        <v>1877</v>
      </c>
      <c r="B828" t="s">
        <v>1878</v>
      </c>
      <c r="C828">
        <v>200901</v>
      </c>
      <c r="D828" t="s">
        <v>3</v>
      </c>
      <c r="E828">
        <v>1</v>
      </c>
      <c r="F828">
        <v>70</v>
      </c>
      <c r="G828">
        <v>0.109</v>
      </c>
      <c r="H828">
        <v>675</v>
      </c>
    </row>
    <row r="829" spans="1:8" x14ac:dyDescent="0.35">
      <c r="A829" t="s">
        <v>1879</v>
      </c>
      <c r="B829" t="s">
        <v>1880</v>
      </c>
      <c r="C829">
        <v>200901</v>
      </c>
      <c r="D829" t="s">
        <v>29</v>
      </c>
      <c r="E829">
        <v>1</v>
      </c>
      <c r="F829">
        <v>50</v>
      </c>
      <c r="G829">
        <v>8.4000000000000005E-2</v>
      </c>
      <c r="H829">
        <v>675</v>
      </c>
    </row>
    <row r="830" spans="1:8" x14ac:dyDescent="0.35">
      <c r="A830" t="s">
        <v>1881</v>
      </c>
      <c r="B830" t="s">
        <v>1882</v>
      </c>
      <c r="C830">
        <v>200901</v>
      </c>
      <c r="D830" t="s">
        <v>30</v>
      </c>
      <c r="E830">
        <v>1</v>
      </c>
      <c r="F830">
        <v>70</v>
      </c>
      <c r="G830">
        <v>0.112</v>
      </c>
      <c r="H830">
        <v>675</v>
      </c>
    </row>
    <row r="831" spans="1:8" x14ac:dyDescent="0.35">
      <c r="A831" t="s">
        <v>1883</v>
      </c>
      <c r="B831" t="s">
        <v>1884</v>
      </c>
      <c r="C831">
        <v>200901</v>
      </c>
      <c r="D831" t="s">
        <v>31</v>
      </c>
      <c r="E831">
        <v>1</v>
      </c>
      <c r="F831">
        <v>70</v>
      </c>
      <c r="G831">
        <v>0.10299999999999999</v>
      </c>
      <c r="H831">
        <v>675</v>
      </c>
    </row>
    <row r="832" spans="1:8" x14ac:dyDescent="0.35">
      <c r="A832" t="s">
        <v>1885</v>
      </c>
      <c r="B832" t="s">
        <v>1886</v>
      </c>
      <c r="C832">
        <v>200901</v>
      </c>
      <c r="D832" t="s">
        <v>32</v>
      </c>
      <c r="E832">
        <v>1</v>
      </c>
      <c r="F832">
        <v>70</v>
      </c>
      <c r="G832">
        <v>0.11</v>
      </c>
      <c r="H832">
        <v>675</v>
      </c>
    </row>
    <row r="833" spans="1:8" x14ac:dyDescent="0.35">
      <c r="A833" t="s">
        <v>1887</v>
      </c>
      <c r="B833" t="s">
        <v>1888</v>
      </c>
      <c r="C833">
        <v>200901</v>
      </c>
      <c r="D833" t="s">
        <v>33</v>
      </c>
      <c r="E833">
        <v>1</v>
      </c>
      <c r="F833">
        <v>65</v>
      </c>
      <c r="G833">
        <v>0.104</v>
      </c>
      <c r="H833">
        <v>675</v>
      </c>
    </row>
    <row r="834" spans="1:8" x14ac:dyDescent="0.35">
      <c r="A834" t="s">
        <v>1889</v>
      </c>
      <c r="B834" t="s">
        <v>1890</v>
      </c>
      <c r="C834">
        <v>200901</v>
      </c>
      <c r="D834" t="s">
        <v>208</v>
      </c>
      <c r="E834">
        <v>1</v>
      </c>
      <c r="F834">
        <v>85</v>
      </c>
      <c r="G834">
        <v>0.16700000000000001</v>
      </c>
      <c r="H834">
        <v>675</v>
      </c>
    </row>
    <row r="835" spans="1:8" x14ac:dyDescent="0.35">
      <c r="A835" t="s">
        <v>1891</v>
      </c>
      <c r="B835" t="s">
        <v>1892</v>
      </c>
      <c r="C835">
        <v>200901</v>
      </c>
      <c r="D835" t="s">
        <v>5</v>
      </c>
      <c r="E835">
        <v>1</v>
      </c>
      <c r="F835">
        <v>80</v>
      </c>
      <c r="G835">
        <v>0.11</v>
      </c>
      <c r="H835">
        <v>675</v>
      </c>
    </row>
    <row r="836" spans="1:8" x14ac:dyDescent="0.35">
      <c r="A836" t="s">
        <v>1893</v>
      </c>
      <c r="B836" t="s">
        <v>1894</v>
      </c>
      <c r="C836">
        <v>200901</v>
      </c>
      <c r="D836" t="s">
        <v>3</v>
      </c>
      <c r="E836">
        <v>1</v>
      </c>
      <c r="F836">
        <v>270</v>
      </c>
      <c r="G836">
        <v>0.13500000000000001</v>
      </c>
      <c r="H836">
        <v>676</v>
      </c>
    </row>
    <row r="837" spans="1:8" x14ac:dyDescent="0.35">
      <c r="A837" t="s">
        <v>1895</v>
      </c>
      <c r="B837" t="s">
        <v>1896</v>
      </c>
      <c r="C837">
        <v>200901</v>
      </c>
      <c r="D837" t="s">
        <v>37</v>
      </c>
      <c r="E837">
        <v>1</v>
      </c>
      <c r="F837">
        <v>205</v>
      </c>
      <c r="G837">
        <v>9.1999999999999998E-2</v>
      </c>
      <c r="H837">
        <v>676</v>
      </c>
    </row>
    <row r="838" spans="1:8" x14ac:dyDescent="0.35">
      <c r="A838" t="s">
        <v>1897</v>
      </c>
      <c r="B838" t="s">
        <v>1898</v>
      </c>
      <c r="C838">
        <v>200901</v>
      </c>
      <c r="D838" t="s">
        <v>38</v>
      </c>
      <c r="E838">
        <v>1</v>
      </c>
      <c r="F838">
        <v>205</v>
      </c>
      <c r="G838">
        <v>8.6999999999999994E-2</v>
      </c>
      <c r="H838">
        <v>676</v>
      </c>
    </row>
    <row r="839" spans="1:8" x14ac:dyDescent="0.35">
      <c r="A839" t="s">
        <v>1899</v>
      </c>
      <c r="B839" t="s">
        <v>1900</v>
      </c>
      <c r="C839">
        <v>200901</v>
      </c>
      <c r="D839" t="s">
        <v>39</v>
      </c>
      <c r="E839">
        <v>1</v>
      </c>
      <c r="F839">
        <v>115</v>
      </c>
      <c r="G839">
        <v>0.155</v>
      </c>
      <c r="H839">
        <v>676</v>
      </c>
    </row>
    <row r="840" spans="1:8" x14ac:dyDescent="0.35">
      <c r="A840" t="s">
        <v>1901</v>
      </c>
      <c r="B840" t="s">
        <v>1902</v>
      </c>
      <c r="C840">
        <v>200901</v>
      </c>
      <c r="D840" t="s">
        <v>40</v>
      </c>
      <c r="E840">
        <v>1</v>
      </c>
      <c r="F840">
        <v>70</v>
      </c>
      <c r="G840">
        <v>0.13600000000000001</v>
      </c>
      <c r="H840">
        <v>676</v>
      </c>
    </row>
    <row r="841" spans="1:8" x14ac:dyDescent="0.35">
      <c r="A841" t="s">
        <v>1903</v>
      </c>
      <c r="B841" t="s">
        <v>1904</v>
      </c>
      <c r="C841">
        <v>200901</v>
      </c>
      <c r="D841" t="s">
        <v>29</v>
      </c>
      <c r="E841">
        <v>1</v>
      </c>
      <c r="F841">
        <v>270</v>
      </c>
      <c r="G841">
        <v>0.13800000000000001</v>
      </c>
      <c r="H841">
        <v>676</v>
      </c>
    </row>
    <row r="842" spans="1:8" x14ac:dyDescent="0.35">
      <c r="A842" t="s">
        <v>1905</v>
      </c>
      <c r="B842" t="s">
        <v>1906</v>
      </c>
      <c r="C842">
        <v>200901</v>
      </c>
      <c r="D842" t="s">
        <v>30</v>
      </c>
      <c r="E842">
        <v>1</v>
      </c>
      <c r="F842">
        <v>220</v>
      </c>
      <c r="G842">
        <v>0.113</v>
      </c>
      <c r="H842">
        <v>676</v>
      </c>
    </row>
    <row r="843" spans="1:8" x14ac:dyDescent="0.35">
      <c r="A843" t="s">
        <v>1907</v>
      </c>
      <c r="B843" t="s">
        <v>1908</v>
      </c>
      <c r="C843">
        <v>200901</v>
      </c>
      <c r="D843" t="s">
        <v>31</v>
      </c>
      <c r="E843">
        <v>1</v>
      </c>
      <c r="F843">
        <v>255</v>
      </c>
      <c r="G843">
        <v>0.124</v>
      </c>
      <c r="H843">
        <v>676</v>
      </c>
    </row>
    <row r="844" spans="1:8" x14ac:dyDescent="0.35">
      <c r="A844" t="s">
        <v>1909</v>
      </c>
      <c r="B844" t="s">
        <v>1910</v>
      </c>
      <c r="C844">
        <v>200901</v>
      </c>
      <c r="D844" t="s">
        <v>32</v>
      </c>
      <c r="E844">
        <v>1</v>
      </c>
      <c r="F844">
        <v>245</v>
      </c>
      <c r="G844">
        <v>0.12</v>
      </c>
      <c r="H844">
        <v>676</v>
      </c>
    </row>
    <row r="845" spans="1:8" x14ac:dyDescent="0.35">
      <c r="A845" t="s">
        <v>1911</v>
      </c>
      <c r="B845" t="s">
        <v>1912</v>
      </c>
      <c r="C845">
        <v>200901</v>
      </c>
      <c r="D845" t="s">
        <v>33</v>
      </c>
      <c r="E845">
        <v>1</v>
      </c>
      <c r="F845">
        <v>240</v>
      </c>
      <c r="G845">
        <v>0.112</v>
      </c>
      <c r="H845">
        <v>676</v>
      </c>
    </row>
    <row r="846" spans="1:8" x14ac:dyDescent="0.35">
      <c r="A846" t="s">
        <v>1913</v>
      </c>
      <c r="B846" t="s">
        <v>1914</v>
      </c>
      <c r="C846">
        <v>200901</v>
      </c>
      <c r="D846" t="s">
        <v>34</v>
      </c>
      <c r="E846">
        <v>1</v>
      </c>
      <c r="F846">
        <v>225</v>
      </c>
      <c r="G846">
        <v>9.8000000000000004E-2</v>
      </c>
      <c r="H846">
        <v>676</v>
      </c>
    </row>
    <row r="847" spans="1:8" x14ac:dyDescent="0.35">
      <c r="A847" t="s">
        <v>1915</v>
      </c>
      <c r="B847" t="s">
        <v>1916</v>
      </c>
      <c r="C847">
        <v>200901</v>
      </c>
      <c r="D847" t="s">
        <v>35</v>
      </c>
      <c r="E847">
        <v>1</v>
      </c>
      <c r="F847">
        <v>225</v>
      </c>
      <c r="G847">
        <v>0.104</v>
      </c>
      <c r="H847">
        <v>676</v>
      </c>
    </row>
    <row r="848" spans="1:8" x14ac:dyDescent="0.35">
      <c r="A848" t="s">
        <v>1917</v>
      </c>
      <c r="B848" t="s">
        <v>1918</v>
      </c>
      <c r="C848">
        <v>200901</v>
      </c>
      <c r="D848" t="s">
        <v>36</v>
      </c>
      <c r="E848">
        <v>1</v>
      </c>
      <c r="F848">
        <v>205</v>
      </c>
      <c r="G848">
        <v>9.1999999999999998E-2</v>
      </c>
      <c r="H848">
        <v>676</v>
      </c>
    </row>
    <row r="849" spans="1:8" x14ac:dyDescent="0.35">
      <c r="A849" t="s">
        <v>1919</v>
      </c>
      <c r="B849" t="s">
        <v>1920</v>
      </c>
      <c r="C849">
        <v>200901</v>
      </c>
      <c r="D849" t="s">
        <v>208</v>
      </c>
      <c r="E849">
        <v>1</v>
      </c>
      <c r="F849">
        <v>415</v>
      </c>
      <c r="G849">
        <v>0.17399999999999999</v>
      </c>
      <c r="H849">
        <v>676</v>
      </c>
    </row>
    <row r="850" spans="1:8" x14ac:dyDescent="0.35">
      <c r="A850" t="s">
        <v>1921</v>
      </c>
      <c r="B850" t="s">
        <v>1922</v>
      </c>
      <c r="C850">
        <v>200901</v>
      </c>
      <c r="D850" t="s">
        <v>5</v>
      </c>
      <c r="E850">
        <v>1</v>
      </c>
      <c r="F850">
        <v>360</v>
      </c>
      <c r="G850">
        <v>0.17399999999999999</v>
      </c>
      <c r="H850">
        <v>676</v>
      </c>
    </row>
    <row r="851" spans="1:8" x14ac:dyDescent="0.35">
      <c r="A851" t="s">
        <v>1923</v>
      </c>
      <c r="B851" t="s">
        <v>1923</v>
      </c>
      <c r="C851">
        <v>200901</v>
      </c>
      <c r="D851" t="s">
        <v>3</v>
      </c>
      <c r="E851">
        <v>1</v>
      </c>
      <c r="F851">
        <v>35</v>
      </c>
      <c r="G851">
        <v>5.0999999999999997E-2</v>
      </c>
      <c r="H851">
        <v>677</v>
      </c>
    </row>
    <row r="852" spans="1:8" x14ac:dyDescent="0.35">
      <c r="A852" t="s">
        <v>1924</v>
      </c>
      <c r="B852" t="s">
        <v>1924</v>
      </c>
      <c r="C852">
        <v>200901</v>
      </c>
      <c r="D852" t="s">
        <v>29</v>
      </c>
      <c r="E852">
        <v>1</v>
      </c>
      <c r="F852">
        <v>40</v>
      </c>
      <c r="G852">
        <v>0.06</v>
      </c>
      <c r="H852">
        <v>677</v>
      </c>
    </row>
    <row r="853" spans="1:8" x14ac:dyDescent="0.35">
      <c r="A853" t="s">
        <v>1925</v>
      </c>
      <c r="B853" t="s">
        <v>1925</v>
      </c>
      <c r="C853">
        <v>200901</v>
      </c>
      <c r="D853" t="s">
        <v>30</v>
      </c>
      <c r="E853">
        <v>1</v>
      </c>
      <c r="F853">
        <v>35</v>
      </c>
      <c r="G853">
        <v>5.0999999999999997E-2</v>
      </c>
      <c r="H853">
        <v>677</v>
      </c>
    </row>
    <row r="854" spans="1:8" x14ac:dyDescent="0.35">
      <c r="A854" t="s">
        <v>1926</v>
      </c>
      <c r="B854" t="s">
        <v>1926</v>
      </c>
      <c r="C854">
        <v>200901</v>
      </c>
      <c r="D854" t="s">
        <v>31</v>
      </c>
      <c r="E854">
        <v>1</v>
      </c>
      <c r="F854">
        <v>30</v>
      </c>
      <c r="G854">
        <v>0.04</v>
      </c>
      <c r="H854">
        <v>677</v>
      </c>
    </row>
    <row r="855" spans="1:8" x14ac:dyDescent="0.35">
      <c r="A855" t="s">
        <v>1927</v>
      </c>
      <c r="B855" t="s">
        <v>1927</v>
      </c>
      <c r="C855">
        <v>200901</v>
      </c>
      <c r="D855" t="s">
        <v>32</v>
      </c>
      <c r="E855">
        <v>1</v>
      </c>
      <c r="F855">
        <v>45</v>
      </c>
      <c r="G855">
        <v>5.5E-2</v>
      </c>
      <c r="H855">
        <v>677</v>
      </c>
    </row>
    <row r="856" spans="1:8" x14ac:dyDescent="0.35">
      <c r="A856" t="s">
        <v>1928</v>
      </c>
      <c r="B856" t="s">
        <v>1928</v>
      </c>
      <c r="C856">
        <v>200901</v>
      </c>
      <c r="D856" t="s">
        <v>33</v>
      </c>
      <c r="E856">
        <v>1</v>
      </c>
      <c r="F856">
        <v>30</v>
      </c>
      <c r="G856">
        <v>3.5999999999999997E-2</v>
      </c>
      <c r="H856">
        <v>677</v>
      </c>
    </row>
    <row r="857" spans="1:8" x14ac:dyDescent="0.35">
      <c r="A857" t="s">
        <v>1929</v>
      </c>
      <c r="B857" t="s">
        <v>1929</v>
      </c>
      <c r="C857">
        <v>200901</v>
      </c>
      <c r="D857" t="s">
        <v>34</v>
      </c>
      <c r="E857">
        <v>1</v>
      </c>
      <c r="F857" t="s">
        <v>389</v>
      </c>
      <c r="G857" t="s">
        <v>389</v>
      </c>
      <c r="H857">
        <v>677</v>
      </c>
    </row>
    <row r="858" spans="1:8" x14ac:dyDescent="0.35">
      <c r="A858" t="s">
        <v>1930</v>
      </c>
      <c r="B858" t="s">
        <v>1930</v>
      </c>
      <c r="C858">
        <v>200901</v>
      </c>
      <c r="D858" t="s">
        <v>208</v>
      </c>
      <c r="E858">
        <v>1</v>
      </c>
      <c r="F858">
        <v>45</v>
      </c>
      <c r="G858">
        <v>4.9000000000000002E-2</v>
      </c>
      <c r="H858">
        <v>677</v>
      </c>
    </row>
    <row r="859" spans="1:8" x14ac:dyDescent="0.35">
      <c r="A859" t="s">
        <v>1931</v>
      </c>
      <c r="B859" t="s">
        <v>1931</v>
      </c>
      <c r="C859">
        <v>200901</v>
      </c>
      <c r="D859" t="s">
        <v>5</v>
      </c>
      <c r="E859">
        <v>1</v>
      </c>
      <c r="F859">
        <v>40</v>
      </c>
      <c r="G859">
        <v>5.3999999999999999E-2</v>
      </c>
      <c r="H859">
        <v>677</v>
      </c>
    </row>
    <row r="860" spans="1:8" x14ac:dyDescent="0.35">
      <c r="A860" t="s">
        <v>1932</v>
      </c>
      <c r="B860" t="s">
        <v>1932</v>
      </c>
      <c r="C860">
        <v>200901</v>
      </c>
      <c r="D860" t="s">
        <v>3</v>
      </c>
      <c r="E860">
        <v>1</v>
      </c>
      <c r="F860">
        <v>80</v>
      </c>
      <c r="G860">
        <v>8.7999999999999995E-2</v>
      </c>
      <c r="H860">
        <v>678</v>
      </c>
    </row>
    <row r="861" spans="1:8" x14ac:dyDescent="0.35">
      <c r="A861" t="s">
        <v>1933</v>
      </c>
      <c r="B861" t="s">
        <v>1933</v>
      </c>
      <c r="C861">
        <v>200901</v>
      </c>
      <c r="D861" t="s">
        <v>37</v>
      </c>
      <c r="E861">
        <v>1</v>
      </c>
      <c r="F861">
        <v>135</v>
      </c>
      <c r="G861">
        <v>9.7000000000000003E-2</v>
      </c>
      <c r="H861">
        <v>678</v>
      </c>
    </row>
    <row r="862" spans="1:8" x14ac:dyDescent="0.35">
      <c r="A862" t="s">
        <v>1934</v>
      </c>
      <c r="B862" t="s">
        <v>1934</v>
      </c>
      <c r="C862">
        <v>200901</v>
      </c>
      <c r="D862" t="s">
        <v>38</v>
      </c>
      <c r="E862">
        <v>1</v>
      </c>
      <c r="F862">
        <v>120</v>
      </c>
      <c r="G862">
        <v>8.7999999999999995E-2</v>
      </c>
      <c r="H862">
        <v>678</v>
      </c>
    </row>
    <row r="863" spans="1:8" x14ac:dyDescent="0.35">
      <c r="A863" t="s">
        <v>1935</v>
      </c>
      <c r="B863" t="s">
        <v>1935</v>
      </c>
      <c r="C863">
        <v>200901</v>
      </c>
      <c r="D863" t="s">
        <v>39</v>
      </c>
      <c r="E863">
        <v>1</v>
      </c>
      <c r="F863">
        <v>80</v>
      </c>
      <c r="G863">
        <v>0.129</v>
      </c>
      <c r="H863">
        <v>678</v>
      </c>
    </row>
    <row r="864" spans="1:8" x14ac:dyDescent="0.35">
      <c r="A864" t="s">
        <v>1936</v>
      </c>
      <c r="B864" t="s">
        <v>1936</v>
      </c>
      <c r="C864">
        <v>200901</v>
      </c>
      <c r="D864" t="s">
        <v>40</v>
      </c>
      <c r="E864">
        <v>1</v>
      </c>
      <c r="F864">
        <v>55</v>
      </c>
      <c r="G864">
        <v>0.11</v>
      </c>
      <c r="H864">
        <v>678</v>
      </c>
    </row>
    <row r="865" spans="1:8" x14ac:dyDescent="0.35">
      <c r="A865" t="s">
        <v>1937</v>
      </c>
      <c r="B865" t="s">
        <v>1937</v>
      </c>
      <c r="C865">
        <v>200901</v>
      </c>
      <c r="D865" t="s">
        <v>29</v>
      </c>
      <c r="E865">
        <v>1</v>
      </c>
      <c r="F865">
        <v>80</v>
      </c>
      <c r="G865">
        <v>8.3000000000000004E-2</v>
      </c>
      <c r="H865">
        <v>678</v>
      </c>
    </row>
    <row r="866" spans="1:8" x14ac:dyDescent="0.35">
      <c r="A866" t="s">
        <v>1938</v>
      </c>
      <c r="B866" t="s">
        <v>1938</v>
      </c>
      <c r="C866">
        <v>200901</v>
      </c>
      <c r="D866" t="s">
        <v>30</v>
      </c>
      <c r="E866">
        <v>1</v>
      </c>
      <c r="F866">
        <v>70</v>
      </c>
      <c r="G866">
        <v>7.0999999999999994E-2</v>
      </c>
      <c r="H866">
        <v>678</v>
      </c>
    </row>
    <row r="867" spans="1:8" x14ac:dyDescent="0.35">
      <c r="A867" t="s">
        <v>1939</v>
      </c>
      <c r="B867" t="s">
        <v>1939</v>
      </c>
      <c r="C867">
        <v>200901</v>
      </c>
      <c r="D867" t="s">
        <v>31</v>
      </c>
      <c r="E867">
        <v>1</v>
      </c>
      <c r="F867">
        <v>60</v>
      </c>
      <c r="G867">
        <v>6.4000000000000001E-2</v>
      </c>
      <c r="H867">
        <v>678</v>
      </c>
    </row>
    <row r="868" spans="1:8" x14ac:dyDescent="0.35">
      <c r="A868" t="s">
        <v>1940</v>
      </c>
      <c r="B868" t="s">
        <v>1940</v>
      </c>
      <c r="C868">
        <v>200901</v>
      </c>
      <c r="D868" t="s">
        <v>32</v>
      </c>
      <c r="E868">
        <v>1</v>
      </c>
      <c r="F868">
        <v>80</v>
      </c>
      <c r="G868">
        <v>7.6999999999999999E-2</v>
      </c>
      <c r="H868">
        <v>678</v>
      </c>
    </row>
    <row r="869" spans="1:8" x14ac:dyDescent="0.35">
      <c r="A869" t="s">
        <v>1941</v>
      </c>
      <c r="B869" t="s">
        <v>1941</v>
      </c>
      <c r="C869">
        <v>200901</v>
      </c>
      <c r="D869" t="s">
        <v>33</v>
      </c>
      <c r="E869">
        <v>1</v>
      </c>
      <c r="F869">
        <v>95</v>
      </c>
      <c r="G869">
        <v>8.5000000000000006E-2</v>
      </c>
      <c r="H869">
        <v>678</v>
      </c>
    </row>
    <row r="870" spans="1:8" x14ac:dyDescent="0.35">
      <c r="A870" t="s">
        <v>1942</v>
      </c>
      <c r="B870" t="s">
        <v>1942</v>
      </c>
      <c r="C870">
        <v>200901</v>
      </c>
      <c r="D870" t="s">
        <v>34</v>
      </c>
      <c r="E870">
        <v>1</v>
      </c>
      <c r="F870">
        <v>170</v>
      </c>
      <c r="G870">
        <v>0.121</v>
      </c>
      <c r="H870">
        <v>678</v>
      </c>
    </row>
    <row r="871" spans="1:8" x14ac:dyDescent="0.35">
      <c r="A871" t="s">
        <v>1943</v>
      </c>
      <c r="B871" t="s">
        <v>1943</v>
      </c>
      <c r="C871">
        <v>200901</v>
      </c>
      <c r="D871" t="s">
        <v>35</v>
      </c>
      <c r="E871">
        <v>1</v>
      </c>
      <c r="F871">
        <v>155</v>
      </c>
      <c r="G871">
        <v>0.11600000000000001</v>
      </c>
      <c r="H871">
        <v>678</v>
      </c>
    </row>
    <row r="872" spans="1:8" x14ac:dyDescent="0.35">
      <c r="A872" t="s">
        <v>1944</v>
      </c>
      <c r="B872" t="s">
        <v>1944</v>
      </c>
      <c r="C872">
        <v>200901</v>
      </c>
      <c r="D872" t="s">
        <v>36</v>
      </c>
      <c r="E872">
        <v>1</v>
      </c>
      <c r="F872">
        <v>140</v>
      </c>
      <c r="G872">
        <v>9.9000000000000005E-2</v>
      </c>
      <c r="H872">
        <v>678</v>
      </c>
    </row>
    <row r="873" spans="1:8" x14ac:dyDescent="0.35">
      <c r="A873" t="s">
        <v>1945</v>
      </c>
      <c r="B873" t="s">
        <v>1945</v>
      </c>
      <c r="C873">
        <v>200901</v>
      </c>
      <c r="D873" t="s">
        <v>208</v>
      </c>
      <c r="E873">
        <v>1</v>
      </c>
      <c r="F873">
        <v>55</v>
      </c>
      <c r="G873">
        <v>8.1000000000000003E-2</v>
      </c>
      <c r="H873">
        <v>678</v>
      </c>
    </row>
    <row r="874" spans="1:8" x14ac:dyDescent="0.35">
      <c r="A874" t="s">
        <v>1946</v>
      </c>
      <c r="B874" t="s">
        <v>1946</v>
      </c>
      <c r="C874">
        <v>200901</v>
      </c>
      <c r="D874" t="s">
        <v>5</v>
      </c>
      <c r="E874">
        <v>1</v>
      </c>
      <c r="F874">
        <v>95</v>
      </c>
      <c r="G874">
        <v>9.2999999999999999E-2</v>
      </c>
      <c r="H874">
        <v>678</v>
      </c>
    </row>
    <row r="875" spans="1:8" x14ac:dyDescent="0.35">
      <c r="A875" t="s">
        <v>1947</v>
      </c>
      <c r="B875" t="s">
        <v>1948</v>
      </c>
      <c r="C875">
        <v>200901</v>
      </c>
      <c r="D875" t="s">
        <v>3</v>
      </c>
      <c r="E875">
        <v>1</v>
      </c>
      <c r="F875">
        <v>50</v>
      </c>
      <c r="G875">
        <v>5.3999999999999999E-2</v>
      </c>
      <c r="H875">
        <v>679</v>
      </c>
    </row>
    <row r="876" spans="1:8" x14ac:dyDescent="0.35">
      <c r="A876" t="s">
        <v>1949</v>
      </c>
      <c r="B876" t="s">
        <v>1950</v>
      </c>
      <c r="C876">
        <v>200901</v>
      </c>
      <c r="D876" t="s">
        <v>29</v>
      </c>
      <c r="E876">
        <v>1</v>
      </c>
      <c r="F876">
        <v>25</v>
      </c>
      <c r="G876">
        <v>3.2000000000000001E-2</v>
      </c>
      <c r="H876">
        <v>679</v>
      </c>
    </row>
    <row r="877" spans="1:8" x14ac:dyDescent="0.35">
      <c r="A877" t="s">
        <v>1951</v>
      </c>
      <c r="B877" t="s">
        <v>1952</v>
      </c>
      <c r="C877">
        <v>200901</v>
      </c>
      <c r="D877" t="s">
        <v>30</v>
      </c>
      <c r="E877">
        <v>1</v>
      </c>
      <c r="F877">
        <v>30</v>
      </c>
      <c r="G877">
        <v>3.5000000000000003E-2</v>
      </c>
      <c r="H877">
        <v>679</v>
      </c>
    </row>
    <row r="878" spans="1:8" x14ac:dyDescent="0.35">
      <c r="A878" t="s">
        <v>1953</v>
      </c>
      <c r="B878" t="s">
        <v>1954</v>
      </c>
      <c r="C878">
        <v>200901</v>
      </c>
      <c r="D878" t="s">
        <v>31</v>
      </c>
      <c r="E878">
        <v>1</v>
      </c>
      <c r="F878">
        <v>30</v>
      </c>
      <c r="G878">
        <v>3.3000000000000002E-2</v>
      </c>
      <c r="H878">
        <v>679</v>
      </c>
    </row>
    <row r="879" spans="1:8" x14ac:dyDescent="0.35">
      <c r="A879" t="s">
        <v>1955</v>
      </c>
      <c r="B879" t="s">
        <v>1956</v>
      </c>
      <c r="C879">
        <v>200901</v>
      </c>
      <c r="D879" t="s">
        <v>32</v>
      </c>
      <c r="E879">
        <v>1</v>
      </c>
      <c r="F879">
        <v>35</v>
      </c>
      <c r="G879">
        <v>3.5999999999999997E-2</v>
      </c>
      <c r="H879">
        <v>679</v>
      </c>
    </row>
    <row r="880" spans="1:8" x14ac:dyDescent="0.35">
      <c r="A880" t="s">
        <v>1957</v>
      </c>
      <c r="B880" t="s">
        <v>1958</v>
      </c>
      <c r="C880">
        <v>200901</v>
      </c>
      <c r="D880" t="s">
        <v>33</v>
      </c>
      <c r="E880">
        <v>1</v>
      </c>
      <c r="F880">
        <v>20</v>
      </c>
      <c r="G880">
        <v>2.3E-2</v>
      </c>
      <c r="H880">
        <v>679</v>
      </c>
    </row>
    <row r="881" spans="1:8" x14ac:dyDescent="0.35">
      <c r="A881" t="s">
        <v>1959</v>
      </c>
      <c r="B881" t="s">
        <v>1960</v>
      </c>
      <c r="C881">
        <v>200901</v>
      </c>
      <c r="D881" t="s">
        <v>208</v>
      </c>
      <c r="E881">
        <v>1</v>
      </c>
      <c r="F881">
        <v>15</v>
      </c>
      <c r="G881">
        <v>3.5000000000000003E-2</v>
      </c>
      <c r="H881">
        <v>679</v>
      </c>
    </row>
    <row r="882" spans="1:8" x14ac:dyDescent="0.35">
      <c r="A882" t="s">
        <v>1961</v>
      </c>
      <c r="B882" t="s">
        <v>1962</v>
      </c>
      <c r="C882">
        <v>200901</v>
      </c>
      <c r="D882" t="s">
        <v>5</v>
      </c>
      <c r="E882">
        <v>1</v>
      </c>
      <c r="F882">
        <v>40</v>
      </c>
      <c r="G882">
        <v>4.2999999999999997E-2</v>
      </c>
      <c r="H882">
        <v>679</v>
      </c>
    </row>
    <row r="883" spans="1:8" x14ac:dyDescent="0.35">
      <c r="A883" t="s">
        <v>1963</v>
      </c>
      <c r="B883" t="s">
        <v>1964</v>
      </c>
      <c r="C883">
        <v>200901</v>
      </c>
      <c r="D883" t="s">
        <v>3</v>
      </c>
      <c r="E883">
        <v>1</v>
      </c>
      <c r="F883">
        <v>65</v>
      </c>
      <c r="G883">
        <v>4.1000000000000002E-2</v>
      </c>
      <c r="H883">
        <v>680</v>
      </c>
    </row>
    <row r="884" spans="1:8" x14ac:dyDescent="0.35">
      <c r="A884" t="s">
        <v>1965</v>
      </c>
      <c r="B884" t="s">
        <v>1966</v>
      </c>
      <c r="C884">
        <v>200901</v>
      </c>
      <c r="D884" t="s">
        <v>29</v>
      </c>
      <c r="E884">
        <v>1</v>
      </c>
      <c r="F884">
        <v>70</v>
      </c>
      <c r="G884">
        <v>4.1000000000000002E-2</v>
      </c>
      <c r="H884">
        <v>680</v>
      </c>
    </row>
    <row r="885" spans="1:8" x14ac:dyDescent="0.35">
      <c r="A885" t="s">
        <v>1967</v>
      </c>
      <c r="B885" t="s">
        <v>1968</v>
      </c>
      <c r="C885">
        <v>200901</v>
      </c>
      <c r="D885" t="s">
        <v>30</v>
      </c>
      <c r="E885">
        <v>1</v>
      </c>
      <c r="F885">
        <v>40</v>
      </c>
      <c r="G885">
        <v>2.4E-2</v>
      </c>
      <c r="H885">
        <v>680</v>
      </c>
    </row>
    <row r="886" spans="1:8" x14ac:dyDescent="0.35">
      <c r="A886" t="s">
        <v>1969</v>
      </c>
      <c r="B886" t="s">
        <v>1970</v>
      </c>
      <c r="C886">
        <v>200901</v>
      </c>
      <c r="D886" t="s">
        <v>31</v>
      </c>
      <c r="E886">
        <v>1</v>
      </c>
      <c r="F886">
        <v>45</v>
      </c>
      <c r="G886">
        <v>2.5000000000000001E-2</v>
      </c>
      <c r="H886">
        <v>680</v>
      </c>
    </row>
    <row r="887" spans="1:8" x14ac:dyDescent="0.35">
      <c r="A887" t="s">
        <v>1971</v>
      </c>
      <c r="B887" t="s">
        <v>1972</v>
      </c>
      <c r="C887">
        <v>200901</v>
      </c>
      <c r="D887" t="s">
        <v>32</v>
      </c>
      <c r="E887">
        <v>1</v>
      </c>
      <c r="F887">
        <v>50</v>
      </c>
      <c r="G887">
        <v>2.9000000000000001E-2</v>
      </c>
      <c r="H887">
        <v>680</v>
      </c>
    </row>
    <row r="888" spans="1:8" x14ac:dyDescent="0.35">
      <c r="A888" t="s">
        <v>1973</v>
      </c>
      <c r="B888" t="s">
        <v>1974</v>
      </c>
      <c r="C888">
        <v>200901</v>
      </c>
      <c r="D888" t="s">
        <v>33</v>
      </c>
      <c r="E888">
        <v>1</v>
      </c>
      <c r="F888">
        <v>45</v>
      </c>
      <c r="G888">
        <v>2.5000000000000001E-2</v>
      </c>
      <c r="H888">
        <v>680</v>
      </c>
    </row>
    <row r="889" spans="1:8" x14ac:dyDescent="0.35">
      <c r="A889" t="s">
        <v>1975</v>
      </c>
      <c r="B889" t="s">
        <v>1976</v>
      </c>
      <c r="C889">
        <v>200901</v>
      </c>
      <c r="D889" t="s">
        <v>34</v>
      </c>
      <c r="E889">
        <v>1</v>
      </c>
      <c r="F889" t="s">
        <v>389</v>
      </c>
      <c r="G889" t="s">
        <v>389</v>
      </c>
      <c r="H889">
        <v>680</v>
      </c>
    </row>
    <row r="890" spans="1:8" x14ac:dyDescent="0.35">
      <c r="A890" t="s">
        <v>1977</v>
      </c>
      <c r="B890" t="s">
        <v>1978</v>
      </c>
      <c r="C890">
        <v>200901</v>
      </c>
      <c r="D890" t="s">
        <v>208</v>
      </c>
      <c r="E890">
        <v>1</v>
      </c>
      <c r="F890">
        <v>65</v>
      </c>
      <c r="G890">
        <v>4.9000000000000002E-2</v>
      </c>
      <c r="H890">
        <v>680</v>
      </c>
    </row>
    <row r="891" spans="1:8" x14ac:dyDescent="0.35">
      <c r="A891" t="s">
        <v>1979</v>
      </c>
      <c r="B891" t="s">
        <v>1980</v>
      </c>
      <c r="C891">
        <v>200901</v>
      </c>
      <c r="D891" t="s">
        <v>5</v>
      </c>
      <c r="E891">
        <v>1</v>
      </c>
      <c r="F891">
        <v>75</v>
      </c>
      <c r="G891">
        <v>4.5999999999999999E-2</v>
      </c>
      <c r="H891">
        <v>680</v>
      </c>
    </row>
    <row r="892" spans="1:8" x14ac:dyDescent="0.35">
      <c r="A892" t="s">
        <v>1981</v>
      </c>
      <c r="B892" t="s">
        <v>1982</v>
      </c>
      <c r="C892">
        <v>200901</v>
      </c>
      <c r="D892" t="s">
        <v>3</v>
      </c>
      <c r="E892">
        <v>1</v>
      </c>
      <c r="F892">
        <v>530</v>
      </c>
      <c r="G892">
        <v>0.151</v>
      </c>
      <c r="H892">
        <v>681</v>
      </c>
    </row>
    <row r="893" spans="1:8" x14ac:dyDescent="0.35">
      <c r="A893" t="s">
        <v>1983</v>
      </c>
      <c r="B893" t="s">
        <v>1984</v>
      </c>
      <c r="C893">
        <v>200901</v>
      </c>
      <c r="D893" t="s">
        <v>37</v>
      </c>
      <c r="E893">
        <v>1</v>
      </c>
      <c r="F893">
        <v>345</v>
      </c>
      <c r="G893">
        <v>9.4E-2</v>
      </c>
      <c r="H893">
        <v>681</v>
      </c>
    </row>
    <row r="894" spans="1:8" x14ac:dyDescent="0.35">
      <c r="A894" t="s">
        <v>1985</v>
      </c>
      <c r="B894" t="s">
        <v>1986</v>
      </c>
      <c r="C894">
        <v>200901</v>
      </c>
      <c r="D894" t="s">
        <v>38</v>
      </c>
      <c r="E894">
        <v>1</v>
      </c>
      <c r="F894">
        <v>315</v>
      </c>
      <c r="G894">
        <v>8.6999999999999994E-2</v>
      </c>
      <c r="H894">
        <v>681</v>
      </c>
    </row>
    <row r="895" spans="1:8" x14ac:dyDescent="0.35">
      <c r="A895" t="s">
        <v>1987</v>
      </c>
      <c r="B895" t="s">
        <v>1988</v>
      </c>
      <c r="C895">
        <v>200901</v>
      </c>
      <c r="D895" t="s">
        <v>39</v>
      </c>
      <c r="E895">
        <v>1</v>
      </c>
      <c r="F895">
        <v>245</v>
      </c>
      <c r="G895">
        <v>0.13500000000000001</v>
      </c>
      <c r="H895">
        <v>681</v>
      </c>
    </row>
    <row r="896" spans="1:8" x14ac:dyDescent="0.35">
      <c r="A896" t="s">
        <v>1989</v>
      </c>
      <c r="B896" t="s">
        <v>1990</v>
      </c>
      <c r="C896">
        <v>200901</v>
      </c>
      <c r="D896" t="s">
        <v>40</v>
      </c>
      <c r="E896">
        <v>1</v>
      </c>
      <c r="F896">
        <v>170</v>
      </c>
      <c r="G896">
        <v>0.13500000000000001</v>
      </c>
      <c r="H896">
        <v>681</v>
      </c>
    </row>
    <row r="897" spans="1:8" x14ac:dyDescent="0.35">
      <c r="A897" t="s">
        <v>1991</v>
      </c>
      <c r="B897" t="s">
        <v>1992</v>
      </c>
      <c r="C897">
        <v>200901</v>
      </c>
      <c r="D897" t="s">
        <v>29</v>
      </c>
      <c r="E897">
        <v>1</v>
      </c>
      <c r="F897">
        <v>450</v>
      </c>
      <c r="G897">
        <v>0.13500000000000001</v>
      </c>
      <c r="H897">
        <v>681</v>
      </c>
    </row>
    <row r="898" spans="1:8" x14ac:dyDescent="0.35">
      <c r="A898" t="s">
        <v>1993</v>
      </c>
      <c r="B898" t="s">
        <v>1994</v>
      </c>
      <c r="C898">
        <v>200901</v>
      </c>
      <c r="D898" t="s">
        <v>30</v>
      </c>
      <c r="E898">
        <v>1</v>
      </c>
      <c r="F898">
        <v>430</v>
      </c>
      <c r="G898">
        <v>0.126</v>
      </c>
      <c r="H898">
        <v>681</v>
      </c>
    </row>
    <row r="899" spans="1:8" x14ac:dyDescent="0.35">
      <c r="A899" t="s">
        <v>1995</v>
      </c>
      <c r="B899" t="s">
        <v>1996</v>
      </c>
      <c r="C899">
        <v>200901</v>
      </c>
      <c r="D899" t="s">
        <v>31</v>
      </c>
      <c r="E899">
        <v>1</v>
      </c>
      <c r="F899">
        <v>405</v>
      </c>
      <c r="G899">
        <v>0.122</v>
      </c>
      <c r="H899">
        <v>681</v>
      </c>
    </row>
    <row r="900" spans="1:8" x14ac:dyDescent="0.35">
      <c r="A900" t="s">
        <v>1997</v>
      </c>
      <c r="B900" t="s">
        <v>1998</v>
      </c>
      <c r="C900">
        <v>200901</v>
      </c>
      <c r="D900" t="s">
        <v>32</v>
      </c>
      <c r="E900">
        <v>1</v>
      </c>
      <c r="F900">
        <v>405</v>
      </c>
      <c r="G900">
        <v>0.11600000000000001</v>
      </c>
      <c r="H900">
        <v>681</v>
      </c>
    </row>
    <row r="901" spans="1:8" x14ac:dyDescent="0.35">
      <c r="A901" t="s">
        <v>1999</v>
      </c>
      <c r="B901" t="s">
        <v>2000</v>
      </c>
      <c r="C901">
        <v>200901</v>
      </c>
      <c r="D901" t="s">
        <v>33</v>
      </c>
      <c r="E901">
        <v>1</v>
      </c>
      <c r="F901">
        <v>405</v>
      </c>
      <c r="G901">
        <v>0.112</v>
      </c>
      <c r="H901">
        <v>681</v>
      </c>
    </row>
    <row r="902" spans="1:8" x14ac:dyDescent="0.35">
      <c r="A902" t="s">
        <v>2001</v>
      </c>
      <c r="B902" t="s">
        <v>2002</v>
      </c>
      <c r="C902">
        <v>200901</v>
      </c>
      <c r="D902" t="s">
        <v>34</v>
      </c>
      <c r="E902">
        <v>1</v>
      </c>
      <c r="F902">
        <v>380</v>
      </c>
      <c r="G902">
        <v>0.109</v>
      </c>
      <c r="H902">
        <v>681</v>
      </c>
    </row>
    <row r="903" spans="1:8" x14ac:dyDescent="0.35">
      <c r="A903" t="s">
        <v>2003</v>
      </c>
      <c r="B903" t="s">
        <v>2004</v>
      </c>
      <c r="C903">
        <v>200901</v>
      </c>
      <c r="D903" t="s">
        <v>35</v>
      </c>
      <c r="E903">
        <v>1</v>
      </c>
      <c r="F903">
        <v>340</v>
      </c>
      <c r="G903">
        <v>9.6000000000000002E-2</v>
      </c>
      <c r="H903">
        <v>681</v>
      </c>
    </row>
    <row r="904" spans="1:8" x14ac:dyDescent="0.35">
      <c r="A904" t="s">
        <v>2005</v>
      </c>
      <c r="B904" t="s">
        <v>2006</v>
      </c>
      <c r="C904">
        <v>200901</v>
      </c>
      <c r="D904" t="s">
        <v>36</v>
      </c>
      <c r="E904">
        <v>1</v>
      </c>
      <c r="F904">
        <v>320</v>
      </c>
      <c r="G904">
        <v>9.0999999999999998E-2</v>
      </c>
      <c r="H904">
        <v>681</v>
      </c>
    </row>
    <row r="905" spans="1:8" x14ac:dyDescent="0.35">
      <c r="A905" t="s">
        <v>2007</v>
      </c>
      <c r="B905" t="s">
        <v>2008</v>
      </c>
      <c r="C905">
        <v>200901</v>
      </c>
      <c r="D905" t="s">
        <v>208</v>
      </c>
      <c r="E905">
        <v>1</v>
      </c>
      <c r="F905">
        <v>415</v>
      </c>
      <c r="G905">
        <v>0.123</v>
      </c>
      <c r="H905">
        <v>681</v>
      </c>
    </row>
    <row r="906" spans="1:8" x14ac:dyDescent="0.35">
      <c r="A906" t="s">
        <v>2009</v>
      </c>
      <c r="B906" t="s">
        <v>2010</v>
      </c>
      <c r="C906">
        <v>200901</v>
      </c>
      <c r="D906" t="s">
        <v>5</v>
      </c>
      <c r="E906">
        <v>1</v>
      </c>
      <c r="F906">
        <v>560</v>
      </c>
      <c r="G906">
        <v>0.161</v>
      </c>
      <c r="H906">
        <v>681</v>
      </c>
    </row>
    <row r="907" spans="1:8" x14ac:dyDescent="0.35">
      <c r="A907" t="s">
        <v>2011</v>
      </c>
      <c r="B907" t="s">
        <v>2012</v>
      </c>
      <c r="C907">
        <v>201001</v>
      </c>
      <c r="D907" t="s">
        <v>3</v>
      </c>
      <c r="E907">
        <v>1</v>
      </c>
      <c r="F907">
        <v>500</v>
      </c>
      <c r="G907">
        <v>0.68700000000000006</v>
      </c>
      <c r="H907">
        <v>660</v>
      </c>
    </row>
    <row r="908" spans="1:8" x14ac:dyDescent="0.35">
      <c r="A908" t="s">
        <v>2013</v>
      </c>
      <c r="B908" t="s">
        <v>2014</v>
      </c>
      <c r="C908">
        <v>201001</v>
      </c>
      <c r="D908" t="s">
        <v>37</v>
      </c>
      <c r="E908">
        <v>1</v>
      </c>
      <c r="F908">
        <v>460</v>
      </c>
      <c r="G908">
        <v>0.65400000000000003</v>
      </c>
      <c r="H908">
        <v>660</v>
      </c>
    </row>
    <row r="909" spans="1:8" x14ac:dyDescent="0.35">
      <c r="A909" t="s">
        <v>2015</v>
      </c>
      <c r="B909" t="s">
        <v>2016</v>
      </c>
      <c r="C909">
        <v>201001</v>
      </c>
      <c r="D909" t="s">
        <v>38</v>
      </c>
      <c r="E909">
        <v>1</v>
      </c>
      <c r="F909">
        <v>540</v>
      </c>
      <c r="G909">
        <v>0.72799999999999998</v>
      </c>
      <c r="H909">
        <v>660</v>
      </c>
    </row>
    <row r="910" spans="1:8" x14ac:dyDescent="0.35">
      <c r="A910" t="s">
        <v>2017</v>
      </c>
      <c r="B910" t="s">
        <v>2018</v>
      </c>
      <c r="C910">
        <v>201001</v>
      </c>
      <c r="D910" t="s">
        <v>39</v>
      </c>
      <c r="E910">
        <v>1</v>
      </c>
      <c r="F910">
        <v>255</v>
      </c>
      <c r="G910">
        <v>0.67900000000000005</v>
      </c>
      <c r="H910">
        <v>660</v>
      </c>
    </row>
    <row r="911" spans="1:8" x14ac:dyDescent="0.35">
      <c r="A911" t="s">
        <v>2019</v>
      </c>
      <c r="B911" t="s">
        <v>2020</v>
      </c>
      <c r="C911">
        <v>201001</v>
      </c>
      <c r="D911" t="s">
        <v>40</v>
      </c>
      <c r="E911">
        <v>1</v>
      </c>
      <c r="F911">
        <v>220</v>
      </c>
      <c r="G911">
        <v>0.76600000000000001</v>
      </c>
      <c r="H911">
        <v>660</v>
      </c>
    </row>
    <row r="912" spans="1:8" x14ac:dyDescent="0.35">
      <c r="A912" t="s">
        <v>2021</v>
      </c>
      <c r="B912" t="s">
        <v>2022</v>
      </c>
      <c r="C912">
        <v>201001</v>
      </c>
      <c r="D912" t="s">
        <v>29</v>
      </c>
      <c r="E912">
        <v>1</v>
      </c>
      <c r="F912">
        <v>465</v>
      </c>
      <c r="G912">
        <v>0.71899999999999997</v>
      </c>
      <c r="H912">
        <v>660</v>
      </c>
    </row>
    <row r="913" spans="1:8" x14ac:dyDescent="0.35">
      <c r="A913" t="s">
        <v>2023</v>
      </c>
      <c r="B913" t="s">
        <v>2024</v>
      </c>
      <c r="C913">
        <v>201001</v>
      </c>
      <c r="D913" t="s">
        <v>30</v>
      </c>
      <c r="E913">
        <v>1</v>
      </c>
      <c r="F913">
        <v>475</v>
      </c>
      <c r="G913">
        <v>0.69899999999999995</v>
      </c>
      <c r="H913">
        <v>660</v>
      </c>
    </row>
    <row r="914" spans="1:8" x14ac:dyDescent="0.35">
      <c r="A914" t="s">
        <v>2025</v>
      </c>
      <c r="B914" t="s">
        <v>2026</v>
      </c>
      <c r="C914">
        <v>201001</v>
      </c>
      <c r="D914" t="s">
        <v>31</v>
      </c>
      <c r="E914">
        <v>1</v>
      </c>
      <c r="F914">
        <v>455</v>
      </c>
      <c r="G914">
        <v>0.66200000000000003</v>
      </c>
      <c r="H914">
        <v>660</v>
      </c>
    </row>
    <row r="915" spans="1:8" x14ac:dyDescent="0.35">
      <c r="A915" t="s">
        <v>2027</v>
      </c>
      <c r="B915" t="s">
        <v>2028</v>
      </c>
      <c r="C915">
        <v>201001</v>
      </c>
      <c r="D915" t="s">
        <v>32</v>
      </c>
      <c r="E915">
        <v>1</v>
      </c>
      <c r="F915">
        <v>460</v>
      </c>
      <c r="G915">
        <v>0.69699999999999995</v>
      </c>
      <c r="H915">
        <v>660</v>
      </c>
    </row>
    <row r="916" spans="1:8" x14ac:dyDescent="0.35">
      <c r="A916" t="s">
        <v>2029</v>
      </c>
      <c r="B916" t="s">
        <v>2030</v>
      </c>
      <c r="C916">
        <v>201001</v>
      </c>
      <c r="D916" t="s">
        <v>33</v>
      </c>
      <c r="E916">
        <v>1</v>
      </c>
      <c r="F916">
        <v>520</v>
      </c>
      <c r="G916">
        <v>0.69299999999999995</v>
      </c>
      <c r="H916">
        <v>660</v>
      </c>
    </row>
    <row r="917" spans="1:8" x14ac:dyDescent="0.35">
      <c r="A917" t="s">
        <v>2031</v>
      </c>
      <c r="B917" t="s">
        <v>2032</v>
      </c>
      <c r="C917">
        <v>201001</v>
      </c>
      <c r="D917" t="s">
        <v>34</v>
      </c>
      <c r="E917">
        <v>1</v>
      </c>
      <c r="F917">
        <v>480</v>
      </c>
      <c r="G917">
        <v>0.72199999999999998</v>
      </c>
      <c r="H917">
        <v>660</v>
      </c>
    </row>
    <row r="918" spans="1:8" x14ac:dyDescent="0.35">
      <c r="A918" t="s">
        <v>2033</v>
      </c>
      <c r="B918" t="s">
        <v>2034</v>
      </c>
      <c r="C918">
        <v>201001</v>
      </c>
      <c r="D918" t="s">
        <v>35</v>
      </c>
      <c r="E918">
        <v>1</v>
      </c>
      <c r="F918">
        <v>520</v>
      </c>
      <c r="G918">
        <v>0.68899999999999995</v>
      </c>
      <c r="H918">
        <v>660</v>
      </c>
    </row>
    <row r="919" spans="1:8" x14ac:dyDescent="0.35">
      <c r="A919" t="s">
        <v>2035</v>
      </c>
      <c r="B919" t="s">
        <v>2036</v>
      </c>
      <c r="C919">
        <v>201001</v>
      </c>
      <c r="D919" t="s">
        <v>36</v>
      </c>
      <c r="E919">
        <v>1</v>
      </c>
      <c r="F919">
        <v>490</v>
      </c>
      <c r="G919">
        <v>0.66800000000000004</v>
      </c>
      <c r="H919">
        <v>660</v>
      </c>
    </row>
    <row r="920" spans="1:8" x14ac:dyDescent="0.35">
      <c r="A920" t="s">
        <v>2037</v>
      </c>
      <c r="B920" t="s">
        <v>2038</v>
      </c>
      <c r="C920">
        <v>201001</v>
      </c>
      <c r="D920" t="s">
        <v>208</v>
      </c>
      <c r="E920">
        <v>1</v>
      </c>
      <c r="F920">
        <v>255</v>
      </c>
      <c r="G920">
        <v>0.52</v>
      </c>
      <c r="H920">
        <v>660</v>
      </c>
    </row>
    <row r="921" spans="1:8" x14ac:dyDescent="0.35">
      <c r="A921" t="s">
        <v>2039</v>
      </c>
      <c r="B921" t="s">
        <v>2040</v>
      </c>
      <c r="C921">
        <v>201001</v>
      </c>
      <c r="D921" t="s">
        <v>5</v>
      </c>
      <c r="E921">
        <v>1</v>
      </c>
      <c r="F921">
        <v>465</v>
      </c>
      <c r="G921">
        <v>0.69599999999999995</v>
      </c>
      <c r="H921">
        <v>660</v>
      </c>
    </row>
    <row r="922" spans="1:8" x14ac:dyDescent="0.35">
      <c r="A922" t="s">
        <v>2041</v>
      </c>
      <c r="B922" t="s">
        <v>2041</v>
      </c>
      <c r="C922">
        <v>201001</v>
      </c>
      <c r="D922" t="s">
        <v>3</v>
      </c>
      <c r="E922">
        <v>1</v>
      </c>
      <c r="F922">
        <v>1110</v>
      </c>
      <c r="G922">
        <v>0.96</v>
      </c>
      <c r="H922">
        <v>661</v>
      </c>
    </row>
    <row r="923" spans="1:8" x14ac:dyDescent="0.35">
      <c r="A923" t="s">
        <v>2042</v>
      </c>
      <c r="B923" t="s">
        <v>2042</v>
      </c>
      <c r="C923">
        <v>201001</v>
      </c>
      <c r="D923" t="s">
        <v>37</v>
      </c>
      <c r="E923">
        <v>1</v>
      </c>
      <c r="F923">
        <v>1145</v>
      </c>
      <c r="G923">
        <v>0.81</v>
      </c>
      <c r="H923">
        <v>661</v>
      </c>
    </row>
    <row r="924" spans="1:8" x14ac:dyDescent="0.35">
      <c r="A924" t="s">
        <v>2043</v>
      </c>
      <c r="B924" t="s">
        <v>2043</v>
      </c>
      <c r="C924">
        <v>201001</v>
      </c>
      <c r="D924" t="s">
        <v>38</v>
      </c>
      <c r="E924">
        <v>1</v>
      </c>
      <c r="F924">
        <v>1175</v>
      </c>
      <c r="G924">
        <v>0.84099999999999997</v>
      </c>
      <c r="H924">
        <v>661</v>
      </c>
    </row>
    <row r="925" spans="1:8" x14ac:dyDescent="0.35">
      <c r="A925" t="s">
        <v>2044</v>
      </c>
      <c r="B925" t="s">
        <v>2044</v>
      </c>
      <c r="C925">
        <v>201001</v>
      </c>
      <c r="D925" t="s">
        <v>39</v>
      </c>
      <c r="E925">
        <v>1</v>
      </c>
      <c r="F925">
        <v>265</v>
      </c>
      <c r="G925">
        <v>0.68100000000000005</v>
      </c>
      <c r="H925">
        <v>661</v>
      </c>
    </row>
    <row r="926" spans="1:8" x14ac:dyDescent="0.35">
      <c r="A926" t="s">
        <v>2045</v>
      </c>
      <c r="B926" t="s">
        <v>2045</v>
      </c>
      <c r="C926">
        <v>201001</v>
      </c>
      <c r="D926" t="s">
        <v>40</v>
      </c>
      <c r="E926">
        <v>1</v>
      </c>
      <c r="F926">
        <v>240</v>
      </c>
      <c r="G926">
        <v>0.72899999999999998</v>
      </c>
      <c r="H926">
        <v>661</v>
      </c>
    </row>
    <row r="927" spans="1:8" x14ac:dyDescent="0.35">
      <c r="A927" t="s">
        <v>2046</v>
      </c>
      <c r="B927" t="s">
        <v>2046</v>
      </c>
      <c r="C927">
        <v>201001</v>
      </c>
      <c r="D927" t="s">
        <v>29</v>
      </c>
      <c r="E927">
        <v>1</v>
      </c>
      <c r="F927">
        <v>1160</v>
      </c>
      <c r="G927">
        <v>0.96599999999999997</v>
      </c>
      <c r="H927">
        <v>661</v>
      </c>
    </row>
    <row r="928" spans="1:8" x14ac:dyDescent="0.35">
      <c r="A928" t="s">
        <v>2047</v>
      </c>
      <c r="B928" t="s">
        <v>2047</v>
      </c>
      <c r="C928">
        <v>201001</v>
      </c>
      <c r="D928" t="s">
        <v>30</v>
      </c>
      <c r="E928">
        <v>1</v>
      </c>
      <c r="F928">
        <v>1125</v>
      </c>
      <c r="G928">
        <v>0.97499999999999998</v>
      </c>
      <c r="H928">
        <v>661</v>
      </c>
    </row>
    <row r="929" spans="1:8" x14ac:dyDescent="0.35">
      <c r="A929" t="s">
        <v>2048</v>
      </c>
      <c r="B929" t="s">
        <v>2048</v>
      </c>
      <c r="C929">
        <v>201001</v>
      </c>
      <c r="D929" t="s">
        <v>31</v>
      </c>
      <c r="E929">
        <v>1</v>
      </c>
      <c r="F929">
        <v>1200</v>
      </c>
      <c r="G929">
        <v>0.98</v>
      </c>
      <c r="H929">
        <v>661</v>
      </c>
    </row>
    <row r="930" spans="1:8" x14ac:dyDescent="0.35">
      <c r="A930" t="s">
        <v>2049</v>
      </c>
      <c r="B930" t="s">
        <v>2049</v>
      </c>
      <c r="C930">
        <v>201001</v>
      </c>
      <c r="D930" t="s">
        <v>32</v>
      </c>
      <c r="E930">
        <v>1</v>
      </c>
      <c r="F930">
        <v>1240</v>
      </c>
      <c r="G930">
        <v>0.97599999999999998</v>
      </c>
      <c r="H930">
        <v>661</v>
      </c>
    </row>
    <row r="931" spans="1:8" x14ac:dyDescent="0.35">
      <c r="A931" t="s">
        <v>2050</v>
      </c>
      <c r="B931" t="s">
        <v>2050</v>
      </c>
      <c r="C931">
        <v>201001</v>
      </c>
      <c r="D931" t="s">
        <v>33</v>
      </c>
      <c r="E931">
        <v>1</v>
      </c>
      <c r="F931">
        <v>1240</v>
      </c>
      <c r="G931">
        <v>0.97499999999999998</v>
      </c>
      <c r="H931">
        <v>661</v>
      </c>
    </row>
    <row r="932" spans="1:8" x14ac:dyDescent="0.35">
      <c r="A932" t="s">
        <v>2051</v>
      </c>
      <c r="B932" t="s">
        <v>2051</v>
      </c>
      <c r="C932">
        <v>201001</v>
      </c>
      <c r="D932" t="s">
        <v>34</v>
      </c>
      <c r="E932">
        <v>1</v>
      </c>
      <c r="F932">
        <v>1100</v>
      </c>
      <c r="G932">
        <v>0.80700000000000005</v>
      </c>
      <c r="H932">
        <v>661</v>
      </c>
    </row>
    <row r="933" spans="1:8" x14ac:dyDescent="0.35">
      <c r="A933" t="s">
        <v>2052</v>
      </c>
      <c r="B933" t="s">
        <v>2052</v>
      </c>
      <c r="C933">
        <v>201001</v>
      </c>
      <c r="D933" t="s">
        <v>35</v>
      </c>
      <c r="E933">
        <v>1</v>
      </c>
      <c r="F933">
        <v>1180</v>
      </c>
      <c r="G933">
        <v>0.82699999999999996</v>
      </c>
      <c r="H933">
        <v>661</v>
      </c>
    </row>
    <row r="934" spans="1:8" x14ac:dyDescent="0.35">
      <c r="A934" t="s">
        <v>2053</v>
      </c>
      <c r="B934" t="s">
        <v>2053</v>
      </c>
      <c r="C934">
        <v>201001</v>
      </c>
      <c r="D934" t="s">
        <v>36</v>
      </c>
      <c r="E934">
        <v>1</v>
      </c>
      <c r="F934">
        <v>1015</v>
      </c>
      <c r="G934">
        <v>0.78800000000000003</v>
      </c>
      <c r="H934">
        <v>661</v>
      </c>
    </row>
    <row r="935" spans="1:8" x14ac:dyDescent="0.35">
      <c r="A935" t="s">
        <v>2054</v>
      </c>
      <c r="B935" t="s">
        <v>2054</v>
      </c>
      <c r="C935">
        <v>201001</v>
      </c>
      <c r="D935" t="s">
        <v>208</v>
      </c>
      <c r="E935">
        <v>1</v>
      </c>
      <c r="F935">
        <v>1085</v>
      </c>
      <c r="G935">
        <v>0.90400000000000003</v>
      </c>
      <c r="H935">
        <v>661</v>
      </c>
    </row>
    <row r="936" spans="1:8" x14ac:dyDescent="0.35">
      <c r="A936" t="s">
        <v>2055</v>
      </c>
      <c r="B936" t="s">
        <v>2055</v>
      </c>
      <c r="C936">
        <v>201001</v>
      </c>
      <c r="D936" t="s">
        <v>5</v>
      </c>
      <c r="E936">
        <v>1</v>
      </c>
      <c r="F936">
        <v>1165</v>
      </c>
      <c r="G936">
        <v>0.94899999999999995</v>
      </c>
      <c r="H936">
        <v>661</v>
      </c>
    </row>
    <row r="937" spans="1:8" x14ac:dyDescent="0.35">
      <c r="A937" t="s">
        <v>2056</v>
      </c>
      <c r="B937" t="s">
        <v>2056</v>
      </c>
      <c r="C937">
        <v>201001</v>
      </c>
      <c r="D937" t="s">
        <v>3</v>
      </c>
      <c r="E937">
        <v>1</v>
      </c>
      <c r="F937">
        <v>260</v>
      </c>
      <c r="G937">
        <v>0.249</v>
      </c>
      <c r="H937">
        <v>662</v>
      </c>
    </row>
    <row r="938" spans="1:8" x14ac:dyDescent="0.35">
      <c r="A938" t="s">
        <v>2057</v>
      </c>
      <c r="B938" t="s">
        <v>2057</v>
      </c>
      <c r="C938">
        <v>201001</v>
      </c>
      <c r="D938" t="s">
        <v>37</v>
      </c>
      <c r="E938">
        <v>1</v>
      </c>
      <c r="F938">
        <v>195</v>
      </c>
      <c r="G938">
        <v>0.156</v>
      </c>
      <c r="H938">
        <v>662</v>
      </c>
    </row>
    <row r="939" spans="1:8" x14ac:dyDescent="0.35">
      <c r="A939" t="s">
        <v>2058</v>
      </c>
      <c r="B939" t="s">
        <v>2058</v>
      </c>
      <c r="C939">
        <v>201001</v>
      </c>
      <c r="D939" t="s">
        <v>38</v>
      </c>
      <c r="E939">
        <v>1</v>
      </c>
      <c r="F939">
        <v>170</v>
      </c>
      <c r="G939">
        <v>0.13200000000000001</v>
      </c>
      <c r="H939">
        <v>662</v>
      </c>
    </row>
    <row r="940" spans="1:8" x14ac:dyDescent="0.35">
      <c r="A940" t="s">
        <v>2059</v>
      </c>
      <c r="B940" t="s">
        <v>2059</v>
      </c>
      <c r="C940">
        <v>201001</v>
      </c>
      <c r="D940" t="s">
        <v>39</v>
      </c>
      <c r="E940">
        <v>1</v>
      </c>
      <c r="F940">
        <v>100</v>
      </c>
      <c r="G940">
        <v>0.14399999999999999</v>
      </c>
      <c r="H940">
        <v>662</v>
      </c>
    </row>
    <row r="941" spans="1:8" x14ac:dyDescent="0.35">
      <c r="A941" t="s">
        <v>2060</v>
      </c>
      <c r="B941" t="s">
        <v>2060</v>
      </c>
      <c r="C941">
        <v>201001</v>
      </c>
      <c r="D941" t="s">
        <v>40</v>
      </c>
      <c r="E941">
        <v>1</v>
      </c>
      <c r="F941">
        <v>75</v>
      </c>
      <c r="G941">
        <v>0.14399999999999999</v>
      </c>
      <c r="H941">
        <v>662</v>
      </c>
    </row>
    <row r="942" spans="1:8" x14ac:dyDescent="0.35">
      <c r="A942" t="s">
        <v>2061</v>
      </c>
      <c r="B942" t="s">
        <v>2061</v>
      </c>
      <c r="C942">
        <v>201001</v>
      </c>
      <c r="D942" t="s">
        <v>29</v>
      </c>
      <c r="E942">
        <v>1</v>
      </c>
      <c r="F942">
        <v>215</v>
      </c>
      <c r="G942">
        <v>0.21</v>
      </c>
      <c r="H942">
        <v>662</v>
      </c>
    </row>
    <row r="943" spans="1:8" x14ac:dyDescent="0.35">
      <c r="A943" t="s">
        <v>2062</v>
      </c>
      <c r="B943" t="s">
        <v>2062</v>
      </c>
      <c r="C943">
        <v>201001</v>
      </c>
      <c r="D943" t="s">
        <v>30</v>
      </c>
      <c r="E943">
        <v>1</v>
      </c>
      <c r="F943">
        <v>230</v>
      </c>
      <c r="G943">
        <v>0.221</v>
      </c>
      <c r="H943">
        <v>662</v>
      </c>
    </row>
    <row r="944" spans="1:8" x14ac:dyDescent="0.35">
      <c r="A944" t="s">
        <v>2063</v>
      </c>
      <c r="B944" t="s">
        <v>2063</v>
      </c>
      <c r="C944">
        <v>201001</v>
      </c>
      <c r="D944" t="s">
        <v>31</v>
      </c>
      <c r="E944">
        <v>1</v>
      </c>
      <c r="F944">
        <v>245</v>
      </c>
      <c r="G944">
        <v>0.22500000000000001</v>
      </c>
      <c r="H944">
        <v>662</v>
      </c>
    </row>
    <row r="945" spans="1:8" x14ac:dyDescent="0.35">
      <c r="A945" t="s">
        <v>2064</v>
      </c>
      <c r="B945" t="s">
        <v>2064</v>
      </c>
      <c r="C945">
        <v>201001</v>
      </c>
      <c r="D945" t="s">
        <v>32</v>
      </c>
      <c r="E945">
        <v>1</v>
      </c>
      <c r="F945">
        <v>240</v>
      </c>
      <c r="G945">
        <v>0.21199999999999999</v>
      </c>
      <c r="H945">
        <v>662</v>
      </c>
    </row>
    <row r="946" spans="1:8" x14ac:dyDescent="0.35">
      <c r="A946" t="s">
        <v>2065</v>
      </c>
      <c r="B946" t="s">
        <v>2065</v>
      </c>
      <c r="C946">
        <v>201001</v>
      </c>
      <c r="D946" t="s">
        <v>33</v>
      </c>
      <c r="E946">
        <v>1</v>
      </c>
      <c r="F946">
        <v>255</v>
      </c>
      <c r="G946">
        <v>0.221</v>
      </c>
      <c r="H946">
        <v>662</v>
      </c>
    </row>
    <row r="947" spans="1:8" x14ac:dyDescent="0.35">
      <c r="A947" t="s">
        <v>2066</v>
      </c>
      <c r="B947" t="s">
        <v>2066</v>
      </c>
      <c r="C947">
        <v>201001</v>
      </c>
      <c r="D947" t="s">
        <v>34</v>
      </c>
      <c r="E947">
        <v>1</v>
      </c>
      <c r="F947">
        <v>225</v>
      </c>
      <c r="G947">
        <v>0.19</v>
      </c>
      <c r="H947">
        <v>662</v>
      </c>
    </row>
    <row r="948" spans="1:8" x14ac:dyDescent="0.35">
      <c r="A948" t="s">
        <v>2067</v>
      </c>
      <c r="B948" t="s">
        <v>2067</v>
      </c>
      <c r="C948">
        <v>201001</v>
      </c>
      <c r="D948" t="s">
        <v>35</v>
      </c>
      <c r="E948">
        <v>1</v>
      </c>
      <c r="F948">
        <v>215</v>
      </c>
      <c r="G948">
        <v>0.17199999999999999</v>
      </c>
      <c r="H948">
        <v>662</v>
      </c>
    </row>
    <row r="949" spans="1:8" x14ac:dyDescent="0.35">
      <c r="A949" t="s">
        <v>2068</v>
      </c>
      <c r="B949" t="s">
        <v>2068</v>
      </c>
      <c r="C949">
        <v>201001</v>
      </c>
      <c r="D949" t="s">
        <v>36</v>
      </c>
      <c r="E949">
        <v>1</v>
      </c>
      <c r="F949">
        <v>195</v>
      </c>
      <c r="G949">
        <v>0.16300000000000001</v>
      </c>
      <c r="H949">
        <v>662</v>
      </c>
    </row>
    <row r="950" spans="1:8" x14ac:dyDescent="0.35">
      <c r="A950" t="s">
        <v>2069</v>
      </c>
      <c r="B950" t="s">
        <v>2069</v>
      </c>
      <c r="C950">
        <v>201001</v>
      </c>
      <c r="D950" t="s">
        <v>208</v>
      </c>
      <c r="E950">
        <v>1</v>
      </c>
      <c r="F950">
        <v>270</v>
      </c>
      <c r="G950">
        <v>0.25</v>
      </c>
      <c r="H950">
        <v>662</v>
      </c>
    </row>
    <row r="951" spans="1:8" x14ac:dyDescent="0.35">
      <c r="A951" t="s">
        <v>2070</v>
      </c>
      <c r="B951" t="s">
        <v>2070</v>
      </c>
      <c r="C951">
        <v>201001</v>
      </c>
      <c r="D951" t="s">
        <v>5</v>
      </c>
      <c r="E951">
        <v>1</v>
      </c>
      <c r="F951">
        <v>275</v>
      </c>
      <c r="G951">
        <v>0.26200000000000001</v>
      </c>
      <c r="H951">
        <v>662</v>
      </c>
    </row>
    <row r="952" spans="1:8" x14ac:dyDescent="0.35">
      <c r="A952" t="s">
        <v>2071</v>
      </c>
      <c r="B952" t="s">
        <v>2072</v>
      </c>
      <c r="C952">
        <v>201001</v>
      </c>
      <c r="D952" t="s">
        <v>3</v>
      </c>
      <c r="E952">
        <v>1</v>
      </c>
      <c r="F952">
        <v>270</v>
      </c>
      <c r="G952">
        <v>0.26700000000000002</v>
      </c>
      <c r="H952">
        <v>663</v>
      </c>
    </row>
    <row r="953" spans="1:8" x14ac:dyDescent="0.35">
      <c r="A953" t="s">
        <v>2073</v>
      </c>
      <c r="B953" t="s">
        <v>2074</v>
      </c>
      <c r="C953">
        <v>201001</v>
      </c>
      <c r="D953" t="s">
        <v>37</v>
      </c>
      <c r="E953">
        <v>1</v>
      </c>
      <c r="F953">
        <v>240</v>
      </c>
      <c r="G953">
        <v>0.182</v>
      </c>
      <c r="H953">
        <v>663</v>
      </c>
    </row>
    <row r="954" spans="1:8" x14ac:dyDescent="0.35">
      <c r="A954" t="s">
        <v>2075</v>
      </c>
      <c r="B954" t="s">
        <v>2076</v>
      </c>
      <c r="C954">
        <v>201001</v>
      </c>
      <c r="D954" t="s">
        <v>38</v>
      </c>
      <c r="E954">
        <v>1</v>
      </c>
      <c r="F954">
        <v>240</v>
      </c>
      <c r="G954">
        <v>0.183</v>
      </c>
      <c r="H954">
        <v>663</v>
      </c>
    </row>
    <row r="955" spans="1:8" x14ac:dyDescent="0.35">
      <c r="A955" t="s">
        <v>2077</v>
      </c>
      <c r="B955" t="s">
        <v>2078</v>
      </c>
      <c r="C955">
        <v>201001</v>
      </c>
      <c r="D955" t="s">
        <v>39</v>
      </c>
      <c r="E955">
        <v>1</v>
      </c>
      <c r="F955">
        <v>150</v>
      </c>
      <c r="G955">
        <v>0.20899999999999999</v>
      </c>
      <c r="H955">
        <v>663</v>
      </c>
    </row>
    <row r="956" spans="1:8" x14ac:dyDescent="0.35">
      <c r="A956" t="s">
        <v>2079</v>
      </c>
      <c r="B956" t="s">
        <v>2080</v>
      </c>
      <c r="C956">
        <v>201001</v>
      </c>
      <c r="D956" t="s">
        <v>40</v>
      </c>
      <c r="E956">
        <v>1</v>
      </c>
      <c r="F956">
        <v>115</v>
      </c>
      <c r="G956">
        <v>0.255</v>
      </c>
      <c r="H956">
        <v>663</v>
      </c>
    </row>
    <row r="957" spans="1:8" x14ac:dyDescent="0.35">
      <c r="A957" t="s">
        <v>2081</v>
      </c>
      <c r="B957" t="s">
        <v>2082</v>
      </c>
      <c r="C957">
        <v>201001</v>
      </c>
      <c r="D957" t="s">
        <v>29</v>
      </c>
      <c r="E957">
        <v>1</v>
      </c>
      <c r="F957">
        <v>235</v>
      </c>
      <c r="G957">
        <v>0.24399999999999999</v>
      </c>
      <c r="H957">
        <v>663</v>
      </c>
    </row>
    <row r="958" spans="1:8" x14ac:dyDescent="0.35">
      <c r="A958" t="s">
        <v>2083</v>
      </c>
      <c r="B958" t="s">
        <v>2084</v>
      </c>
      <c r="C958">
        <v>201001</v>
      </c>
      <c r="D958" t="s">
        <v>30</v>
      </c>
      <c r="E958">
        <v>1</v>
      </c>
      <c r="F958">
        <v>255</v>
      </c>
      <c r="G958">
        <v>0.253</v>
      </c>
      <c r="H958">
        <v>663</v>
      </c>
    </row>
    <row r="959" spans="1:8" x14ac:dyDescent="0.35">
      <c r="A959" t="s">
        <v>2085</v>
      </c>
      <c r="B959" t="s">
        <v>2086</v>
      </c>
      <c r="C959">
        <v>201001</v>
      </c>
      <c r="D959" t="s">
        <v>31</v>
      </c>
      <c r="E959">
        <v>1</v>
      </c>
      <c r="F959">
        <v>250</v>
      </c>
      <c r="G959">
        <v>0.23699999999999999</v>
      </c>
      <c r="H959">
        <v>663</v>
      </c>
    </row>
    <row r="960" spans="1:8" x14ac:dyDescent="0.35">
      <c r="A960" t="s">
        <v>2087</v>
      </c>
      <c r="B960" t="s">
        <v>2088</v>
      </c>
      <c r="C960">
        <v>201001</v>
      </c>
      <c r="D960" t="s">
        <v>32</v>
      </c>
      <c r="E960">
        <v>1</v>
      </c>
      <c r="F960">
        <v>225</v>
      </c>
      <c r="G960">
        <v>0.221</v>
      </c>
      <c r="H960">
        <v>663</v>
      </c>
    </row>
    <row r="961" spans="1:8" x14ac:dyDescent="0.35">
      <c r="A961" t="s">
        <v>2089</v>
      </c>
      <c r="B961" t="s">
        <v>2090</v>
      </c>
      <c r="C961">
        <v>201001</v>
      </c>
      <c r="D961" t="s">
        <v>33</v>
      </c>
      <c r="E961">
        <v>1</v>
      </c>
      <c r="F961">
        <v>240</v>
      </c>
      <c r="G961">
        <v>0.216</v>
      </c>
      <c r="H961">
        <v>663</v>
      </c>
    </row>
    <row r="962" spans="1:8" x14ac:dyDescent="0.35">
      <c r="A962" t="s">
        <v>2091</v>
      </c>
      <c r="B962" t="s">
        <v>2092</v>
      </c>
      <c r="C962">
        <v>201001</v>
      </c>
      <c r="D962" t="s">
        <v>34</v>
      </c>
      <c r="E962">
        <v>1</v>
      </c>
      <c r="F962">
        <v>235</v>
      </c>
      <c r="G962">
        <v>0.185</v>
      </c>
      <c r="H962">
        <v>663</v>
      </c>
    </row>
    <row r="963" spans="1:8" x14ac:dyDescent="0.35">
      <c r="A963" t="s">
        <v>2093</v>
      </c>
      <c r="B963" t="s">
        <v>2094</v>
      </c>
      <c r="C963">
        <v>201001</v>
      </c>
      <c r="D963" t="s">
        <v>35</v>
      </c>
      <c r="E963">
        <v>1</v>
      </c>
      <c r="F963">
        <v>250</v>
      </c>
      <c r="G963">
        <v>0.19400000000000001</v>
      </c>
      <c r="H963">
        <v>663</v>
      </c>
    </row>
    <row r="964" spans="1:8" x14ac:dyDescent="0.35">
      <c r="A964" t="s">
        <v>2095</v>
      </c>
      <c r="B964" t="s">
        <v>2096</v>
      </c>
      <c r="C964">
        <v>201001</v>
      </c>
      <c r="D964" t="s">
        <v>36</v>
      </c>
      <c r="E964">
        <v>1</v>
      </c>
      <c r="F964">
        <v>225</v>
      </c>
      <c r="G964">
        <v>0.182</v>
      </c>
      <c r="H964">
        <v>663</v>
      </c>
    </row>
    <row r="965" spans="1:8" x14ac:dyDescent="0.35">
      <c r="A965" t="s">
        <v>2097</v>
      </c>
      <c r="B965" t="s">
        <v>2098</v>
      </c>
      <c r="C965">
        <v>201001</v>
      </c>
      <c r="D965" t="s">
        <v>208</v>
      </c>
      <c r="E965">
        <v>1</v>
      </c>
      <c r="F965">
        <v>220</v>
      </c>
      <c r="G965">
        <v>0.222</v>
      </c>
      <c r="H965">
        <v>663</v>
      </c>
    </row>
    <row r="966" spans="1:8" x14ac:dyDescent="0.35">
      <c r="A966" t="s">
        <v>2099</v>
      </c>
      <c r="B966" t="s">
        <v>2100</v>
      </c>
      <c r="C966">
        <v>201001</v>
      </c>
      <c r="D966" t="s">
        <v>5</v>
      </c>
      <c r="E966">
        <v>1</v>
      </c>
      <c r="F966">
        <v>250</v>
      </c>
      <c r="G966">
        <v>0.23799999999999999</v>
      </c>
      <c r="H966">
        <v>663</v>
      </c>
    </row>
    <row r="967" spans="1:8" x14ac:dyDescent="0.35">
      <c r="A967" t="s">
        <v>2101</v>
      </c>
      <c r="B967" t="s">
        <v>2102</v>
      </c>
      <c r="C967">
        <v>201001</v>
      </c>
      <c r="D967" t="s">
        <v>3</v>
      </c>
      <c r="E967">
        <v>1</v>
      </c>
      <c r="F967">
        <v>115</v>
      </c>
      <c r="G967">
        <v>6.6000000000000003E-2</v>
      </c>
      <c r="H967">
        <v>664</v>
      </c>
    </row>
    <row r="968" spans="1:8" x14ac:dyDescent="0.35">
      <c r="A968" t="s">
        <v>2103</v>
      </c>
      <c r="B968" t="s">
        <v>2104</v>
      </c>
      <c r="C968">
        <v>201001</v>
      </c>
      <c r="D968" t="s">
        <v>37</v>
      </c>
      <c r="E968">
        <v>1</v>
      </c>
      <c r="F968">
        <v>95</v>
      </c>
      <c r="G968">
        <v>5.1999999999999998E-2</v>
      </c>
      <c r="H968">
        <v>664</v>
      </c>
    </row>
    <row r="969" spans="1:8" x14ac:dyDescent="0.35">
      <c r="A969" t="s">
        <v>2105</v>
      </c>
      <c r="B969" t="s">
        <v>2106</v>
      </c>
      <c r="C969">
        <v>201001</v>
      </c>
      <c r="D969" t="s">
        <v>38</v>
      </c>
      <c r="E969">
        <v>1</v>
      </c>
      <c r="F969">
        <v>85</v>
      </c>
      <c r="G969">
        <v>5.0999999999999997E-2</v>
      </c>
      <c r="H969">
        <v>664</v>
      </c>
    </row>
    <row r="970" spans="1:8" x14ac:dyDescent="0.35">
      <c r="A970" t="s">
        <v>2107</v>
      </c>
      <c r="B970" t="s">
        <v>2108</v>
      </c>
      <c r="C970">
        <v>201001</v>
      </c>
      <c r="D970" t="s">
        <v>39</v>
      </c>
      <c r="E970">
        <v>1</v>
      </c>
      <c r="F970">
        <v>45</v>
      </c>
      <c r="G970">
        <v>4.7E-2</v>
      </c>
      <c r="H970">
        <v>664</v>
      </c>
    </row>
    <row r="971" spans="1:8" x14ac:dyDescent="0.35">
      <c r="A971" t="s">
        <v>2109</v>
      </c>
      <c r="B971" t="s">
        <v>2110</v>
      </c>
      <c r="C971">
        <v>201001</v>
      </c>
      <c r="D971" t="s">
        <v>40</v>
      </c>
      <c r="E971">
        <v>1</v>
      </c>
      <c r="F971">
        <v>35</v>
      </c>
      <c r="G971">
        <v>5.3999999999999999E-2</v>
      </c>
      <c r="H971">
        <v>664</v>
      </c>
    </row>
    <row r="972" spans="1:8" x14ac:dyDescent="0.35">
      <c r="A972" t="s">
        <v>2111</v>
      </c>
      <c r="B972" t="s">
        <v>2112</v>
      </c>
      <c r="C972">
        <v>201001</v>
      </c>
      <c r="D972" t="s">
        <v>29</v>
      </c>
      <c r="E972">
        <v>1</v>
      </c>
      <c r="F972">
        <v>105</v>
      </c>
      <c r="G972">
        <v>6.7000000000000004E-2</v>
      </c>
      <c r="H972">
        <v>664</v>
      </c>
    </row>
    <row r="973" spans="1:8" x14ac:dyDescent="0.35">
      <c r="A973" t="s">
        <v>2113</v>
      </c>
      <c r="B973" t="s">
        <v>2114</v>
      </c>
      <c r="C973">
        <v>201001</v>
      </c>
      <c r="D973" t="s">
        <v>30</v>
      </c>
      <c r="E973">
        <v>1</v>
      </c>
      <c r="F973">
        <v>75</v>
      </c>
      <c r="G973">
        <v>4.7E-2</v>
      </c>
      <c r="H973">
        <v>664</v>
      </c>
    </row>
    <row r="974" spans="1:8" x14ac:dyDescent="0.35">
      <c r="A974" t="s">
        <v>2115</v>
      </c>
      <c r="B974" t="s">
        <v>2116</v>
      </c>
      <c r="C974">
        <v>201001</v>
      </c>
      <c r="D974" t="s">
        <v>31</v>
      </c>
      <c r="E974">
        <v>1</v>
      </c>
      <c r="F974">
        <v>95</v>
      </c>
      <c r="G974">
        <v>5.8000000000000003E-2</v>
      </c>
      <c r="H974">
        <v>664</v>
      </c>
    </row>
    <row r="975" spans="1:8" x14ac:dyDescent="0.35">
      <c r="A975" t="s">
        <v>2117</v>
      </c>
      <c r="B975" t="s">
        <v>2118</v>
      </c>
      <c r="C975">
        <v>201001</v>
      </c>
      <c r="D975" t="s">
        <v>32</v>
      </c>
      <c r="E975">
        <v>1</v>
      </c>
      <c r="F975">
        <v>80</v>
      </c>
      <c r="G975">
        <v>4.8000000000000001E-2</v>
      </c>
      <c r="H975">
        <v>664</v>
      </c>
    </row>
    <row r="976" spans="1:8" x14ac:dyDescent="0.35">
      <c r="A976" t="s">
        <v>2119</v>
      </c>
      <c r="B976" t="s">
        <v>2120</v>
      </c>
      <c r="C976">
        <v>201001</v>
      </c>
      <c r="D976" t="s">
        <v>33</v>
      </c>
      <c r="E976">
        <v>1</v>
      </c>
      <c r="F976">
        <v>100</v>
      </c>
      <c r="G976">
        <v>5.8000000000000003E-2</v>
      </c>
      <c r="H976">
        <v>664</v>
      </c>
    </row>
    <row r="977" spans="1:8" x14ac:dyDescent="0.35">
      <c r="A977" t="s">
        <v>2121</v>
      </c>
      <c r="B977" t="s">
        <v>2122</v>
      </c>
      <c r="C977">
        <v>201001</v>
      </c>
      <c r="D977" t="s">
        <v>34</v>
      </c>
      <c r="E977">
        <v>1</v>
      </c>
      <c r="F977">
        <v>75</v>
      </c>
      <c r="G977">
        <v>4.3999999999999997E-2</v>
      </c>
      <c r="H977">
        <v>664</v>
      </c>
    </row>
    <row r="978" spans="1:8" x14ac:dyDescent="0.35">
      <c r="A978" t="s">
        <v>2123</v>
      </c>
      <c r="B978" t="s">
        <v>2124</v>
      </c>
      <c r="C978">
        <v>201001</v>
      </c>
      <c r="D978" t="s">
        <v>35</v>
      </c>
      <c r="E978">
        <v>1</v>
      </c>
      <c r="F978">
        <v>115</v>
      </c>
      <c r="G978">
        <v>6.5000000000000002E-2</v>
      </c>
      <c r="H978">
        <v>664</v>
      </c>
    </row>
    <row r="979" spans="1:8" x14ac:dyDescent="0.35">
      <c r="A979" t="s">
        <v>2125</v>
      </c>
      <c r="B979" t="s">
        <v>2126</v>
      </c>
      <c r="C979">
        <v>201001</v>
      </c>
      <c r="D979" t="s">
        <v>36</v>
      </c>
      <c r="E979">
        <v>1</v>
      </c>
      <c r="F979">
        <v>85</v>
      </c>
      <c r="G979">
        <v>4.9000000000000002E-2</v>
      </c>
      <c r="H979">
        <v>664</v>
      </c>
    </row>
    <row r="980" spans="1:8" x14ac:dyDescent="0.35">
      <c r="A980" t="s">
        <v>2127</v>
      </c>
      <c r="B980" t="s">
        <v>2128</v>
      </c>
      <c r="C980">
        <v>201001</v>
      </c>
      <c r="D980" t="s">
        <v>208</v>
      </c>
      <c r="E980">
        <v>1</v>
      </c>
      <c r="F980">
        <v>80</v>
      </c>
      <c r="G980">
        <v>5.0999999999999997E-2</v>
      </c>
      <c r="H980">
        <v>664</v>
      </c>
    </row>
    <row r="981" spans="1:8" x14ac:dyDescent="0.35">
      <c r="A981" t="s">
        <v>2129</v>
      </c>
      <c r="B981" t="s">
        <v>2130</v>
      </c>
      <c r="C981">
        <v>201001</v>
      </c>
      <c r="D981" t="s">
        <v>5</v>
      </c>
      <c r="E981">
        <v>1</v>
      </c>
      <c r="F981">
        <v>140</v>
      </c>
      <c r="G981">
        <v>8.3000000000000004E-2</v>
      </c>
      <c r="H981">
        <v>664</v>
      </c>
    </row>
    <row r="982" spans="1:8" x14ac:dyDescent="0.35">
      <c r="A982" t="s">
        <v>2131</v>
      </c>
      <c r="B982" t="s">
        <v>2132</v>
      </c>
      <c r="C982">
        <v>201001</v>
      </c>
      <c r="D982" t="s">
        <v>3</v>
      </c>
      <c r="E982">
        <v>1</v>
      </c>
      <c r="F982">
        <v>180</v>
      </c>
      <c r="G982">
        <v>0.123</v>
      </c>
      <c r="H982">
        <v>665</v>
      </c>
    </row>
    <row r="983" spans="1:8" x14ac:dyDescent="0.35">
      <c r="A983" t="s">
        <v>2133</v>
      </c>
      <c r="B983" t="s">
        <v>2134</v>
      </c>
      <c r="C983">
        <v>201001</v>
      </c>
      <c r="D983" t="s">
        <v>37</v>
      </c>
      <c r="E983">
        <v>1</v>
      </c>
      <c r="F983">
        <v>115</v>
      </c>
      <c r="G983">
        <v>9.1999999999999998E-2</v>
      </c>
      <c r="H983">
        <v>665</v>
      </c>
    </row>
    <row r="984" spans="1:8" x14ac:dyDescent="0.35">
      <c r="A984" t="s">
        <v>2135</v>
      </c>
      <c r="B984" t="s">
        <v>2136</v>
      </c>
      <c r="C984">
        <v>201001</v>
      </c>
      <c r="D984" t="s">
        <v>38</v>
      </c>
      <c r="E984">
        <v>1</v>
      </c>
      <c r="F984">
        <v>125</v>
      </c>
      <c r="G984">
        <v>0.1</v>
      </c>
      <c r="H984">
        <v>665</v>
      </c>
    </row>
    <row r="985" spans="1:8" x14ac:dyDescent="0.35">
      <c r="A985" t="s">
        <v>2137</v>
      </c>
      <c r="B985" t="s">
        <v>2138</v>
      </c>
      <c r="C985">
        <v>201001</v>
      </c>
      <c r="D985" t="s">
        <v>39</v>
      </c>
      <c r="E985">
        <v>1</v>
      </c>
      <c r="F985">
        <v>80</v>
      </c>
      <c r="G985">
        <v>0.312</v>
      </c>
      <c r="H985">
        <v>665</v>
      </c>
    </row>
    <row r="986" spans="1:8" x14ac:dyDescent="0.35">
      <c r="A986" t="s">
        <v>2139</v>
      </c>
      <c r="B986" t="s">
        <v>2140</v>
      </c>
      <c r="C986">
        <v>201001</v>
      </c>
      <c r="D986" t="s">
        <v>40</v>
      </c>
      <c r="E986">
        <v>1</v>
      </c>
      <c r="F986">
        <v>55</v>
      </c>
      <c r="G986">
        <v>0.39100000000000001</v>
      </c>
      <c r="H986">
        <v>665</v>
      </c>
    </row>
    <row r="987" spans="1:8" x14ac:dyDescent="0.35">
      <c r="A987" t="s">
        <v>2141</v>
      </c>
      <c r="B987" t="s">
        <v>2142</v>
      </c>
      <c r="C987">
        <v>201001</v>
      </c>
      <c r="D987" t="s">
        <v>29</v>
      </c>
      <c r="E987">
        <v>1</v>
      </c>
      <c r="F987">
        <v>135</v>
      </c>
      <c r="G987">
        <v>9.2999999999999999E-2</v>
      </c>
      <c r="H987">
        <v>665</v>
      </c>
    </row>
    <row r="988" spans="1:8" x14ac:dyDescent="0.35">
      <c r="A988" t="s">
        <v>2143</v>
      </c>
      <c r="B988" t="s">
        <v>2144</v>
      </c>
      <c r="C988">
        <v>201001</v>
      </c>
      <c r="D988" t="s">
        <v>30</v>
      </c>
      <c r="E988">
        <v>1</v>
      </c>
      <c r="F988">
        <v>130</v>
      </c>
      <c r="G988">
        <v>9.7000000000000003E-2</v>
      </c>
      <c r="H988">
        <v>665</v>
      </c>
    </row>
    <row r="989" spans="1:8" x14ac:dyDescent="0.35">
      <c r="A989" t="s">
        <v>2145</v>
      </c>
      <c r="B989" t="s">
        <v>2146</v>
      </c>
      <c r="C989">
        <v>201001</v>
      </c>
      <c r="D989" t="s">
        <v>31</v>
      </c>
      <c r="E989">
        <v>1</v>
      </c>
      <c r="F989">
        <v>115</v>
      </c>
      <c r="G989">
        <v>8.1000000000000003E-2</v>
      </c>
      <c r="H989">
        <v>665</v>
      </c>
    </row>
    <row r="990" spans="1:8" x14ac:dyDescent="0.35">
      <c r="A990" t="s">
        <v>2147</v>
      </c>
      <c r="B990" t="s">
        <v>2148</v>
      </c>
      <c r="C990">
        <v>201001</v>
      </c>
      <c r="D990" t="s">
        <v>32</v>
      </c>
      <c r="E990">
        <v>1</v>
      </c>
      <c r="F990">
        <v>120</v>
      </c>
      <c r="G990">
        <v>7.8E-2</v>
      </c>
      <c r="H990">
        <v>665</v>
      </c>
    </row>
    <row r="991" spans="1:8" x14ac:dyDescent="0.35">
      <c r="A991" t="s">
        <v>2149</v>
      </c>
      <c r="B991" t="s">
        <v>2150</v>
      </c>
      <c r="C991">
        <v>201001</v>
      </c>
      <c r="D991" t="s">
        <v>33</v>
      </c>
      <c r="E991">
        <v>1</v>
      </c>
      <c r="F991">
        <v>135</v>
      </c>
      <c r="G991">
        <v>9.0999999999999998E-2</v>
      </c>
      <c r="H991">
        <v>665</v>
      </c>
    </row>
    <row r="992" spans="1:8" x14ac:dyDescent="0.35">
      <c r="A992" t="s">
        <v>2151</v>
      </c>
      <c r="B992" t="s">
        <v>2152</v>
      </c>
      <c r="C992">
        <v>201001</v>
      </c>
      <c r="D992" t="s">
        <v>34</v>
      </c>
      <c r="E992">
        <v>1</v>
      </c>
      <c r="F992">
        <v>125</v>
      </c>
      <c r="G992">
        <v>9.8000000000000004E-2</v>
      </c>
      <c r="H992">
        <v>665</v>
      </c>
    </row>
    <row r="993" spans="1:8" x14ac:dyDescent="0.35">
      <c r="A993" t="s">
        <v>2153</v>
      </c>
      <c r="B993" t="s">
        <v>2154</v>
      </c>
      <c r="C993">
        <v>201001</v>
      </c>
      <c r="D993" t="s">
        <v>35</v>
      </c>
      <c r="E993">
        <v>1</v>
      </c>
      <c r="F993">
        <v>110</v>
      </c>
      <c r="G993">
        <v>8.6999999999999994E-2</v>
      </c>
      <c r="H993">
        <v>665</v>
      </c>
    </row>
    <row r="994" spans="1:8" x14ac:dyDescent="0.35">
      <c r="A994" t="s">
        <v>2155</v>
      </c>
      <c r="B994" t="s">
        <v>2156</v>
      </c>
      <c r="C994">
        <v>201001</v>
      </c>
      <c r="D994" t="s">
        <v>36</v>
      </c>
      <c r="E994">
        <v>1</v>
      </c>
      <c r="F994">
        <v>125</v>
      </c>
      <c r="G994">
        <v>9.9000000000000005E-2</v>
      </c>
      <c r="H994">
        <v>665</v>
      </c>
    </row>
    <row r="995" spans="1:8" x14ac:dyDescent="0.35">
      <c r="A995" t="s">
        <v>2157</v>
      </c>
      <c r="B995" t="s">
        <v>2158</v>
      </c>
      <c r="C995">
        <v>201001</v>
      </c>
      <c r="D995" t="s">
        <v>208</v>
      </c>
      <c r="E995">
        <v>1</v>
      </c>
      <c r="F995">
        <v>205</v>
      </c>
      <c r="G995">
        <v>0.13400000000000001</v>
      </c>
      <c r="H995">
        <v>665</v>
      </c>
    </row>
    <row r="996" spans="1:8" x14ac:dyDescent="0.35">
      <c r="A996" t="s">
        <v>2159</v>
      </c>
      <c r="B996" t="s">
        <v>2160</v>
      </c>
      <c r="C996">
        <v>201001</v>
      </c>
      <c r="D996" t="s">
        <v>5</v>
      </c>
      <c r="E996">
        <v>1</v>
      </c>
      <c r="F996">
        <v>195</v>
      </c>
      <c r="G996">
        <v>0.128</v>
      </c>
      <c r="H996">
        <v>665</v>
      </c>
    </row>
    <row r="997" spans="1:8" x14ac:dyDescent="0.35">
      <c r="A997" t="s">
        <v>2161</v>
      </c>
      <c r="B997" t="s">
        <v>2161</v>
      </c>
      <c r="C997">
        <v>201001</v>
      </c>
      <c r="D997" t="s">
        <v>3</v>
      </c>
      <c r="E997">
        <v>1</v>
      </c>
      <c r="F997">
        <v>225</v>
      </c>
      <c r="G997">
        <v>0.17199999999999999</v>
      </c>
      <c r="H997">
        <v>666</v>
      </c>
    </row>
    <row r="998" spans="1:8" x14ac:dyDescent="0.35">
      <c r="A998" t="s">
        <v>2162</v>
      </c>
      <c r="B998" t="s">
        <v>2162</v>
      </c>
      <c r="C998">
        <v>201001</v>
      </c>
      <c r="D998" t="s">
        <v>37</v>
      </c>
      <c r="E998">
        <v>1</v>
      </c>
      <c r="F998">
        <v>185</v>
      </c>
      <c r="G998">
        <v>0.121</v>
      </c>
      <c r="H998">
        <v>666</v>
      </c>
    </row>
    <row r="999" spans="1:8" x14ac:dyDescent="0.35">
      <c r="A999" t="s">
        <v>2163</v>
      </c>
      <c r="B999" t="s">
        <v>2163</v>
      </c>
      <c r="C999">
        <v>201001</v>
      </c>
      <c r="D999" t="s">
        <v>38</v>
      </c>
      <c r="E999">
        <v>1</v>
      </c>
      <c r="F999">
        <v>175</v>
      </c>
      <c r="G999">
        <v>0.114</v>
      </c>
      <c r="H999">
        <v>666</v>
      </c>
    </row>
    <row r="1000" spans="1:8" x14ac:dyDescent="0.35">
      <c r="A1000" t="s">
        <v>2164</v>
      </c>
      <c r="B1000" t="s">
        <v>2164</v>
      </c>
      <c r="C1000">
        <v>201001</v>
      </c>
      <c r="D1000" t="s">
        <v>39</v>
      </c>
      <c r="E1000">
        <v>1</v>
      </c>
      <c r="F1000">
        <v>80</v>
      </c>
      <c r="G1000">
        <v>9.7000000000000003E-2</v>
      </c>
      <c r="H1000">
        <v>666</v>
      </c>
    </row>
    <row r="1001" spans="1:8" x14ac:dyDescent="0.35">
      <c r="A1001" t="s">
        <v>2165</v>
      </c>
      <c r="B1001" t="s">
        <v>2165</v>
      </c>
      <c r="C1001">
        <v>201001</v>
      </c>
      <c r="D1001" t="s">
        <v>40</v>
      </c>
      <c r="E1001">
        <v>1</v>
      </c>
      <c r="F1001">
        <v>55</v>
      </c>
      <c r="G1001">
        <v>8.5999999999999993E-2</v>
      </c>
      <c r="H1001">
        <v>666</v>
      </c>
    </row>
    <row r="1002" spans="1:8" x14ac:dyDescent="0.35">
      <c r="A1002" t="s">
        <v>2166</v>
      </c>
      <c r="B1002" t="s">
        <v>2166</v>
      </c>
      <c r="C1002">
        <v>201001</v>
      </c>
      <c r="D1002" t="s">
        <v>29</v>
      </c>
      <c r="E1002">
        <v>1</v>
      </c>
      <c r="F1002">
        <v>220</v>
      </c>
      <c r="G1002">
        <v>0.17</v>
      </c>
      <c r="H1002">
        <v>666</v>
      </c>
    </row>
    <row r="1003" spans="1:8" x14ac:dyDescent="0.35">
      <c r="A1003" t="s">
        <v>2167</v>
      </c>
      <c r="B1003" t="s">
        <v>2167</v>
      </c>
      <c r="C1003">
        <v>201001</v>
      </c>
      <c r="D1003" t="s">
        <v>30</v>
      </c>
      <c r="E1003">
        <v>1</v>
      </c>
      <c r="F1003">
        <v>235</v>
      </c>
      <c r="G1003">
        <v>0.18099999999999999</v>
      </c>
      <c r="H1003">
        <v>666</v>
      </c>
    </row>
    <row r="1004" spans="1:8" x14ac:dyDescent="0.35">
      <c r="A1004" t="s">
        <v>2168</v>
      </c>
      <c r="B1004" t="s">
        <v>2168</v>
      </c>
      <c r="C1004">
        <v>201001</v>
      </c>
      <c r="D1004" t="s">
        <v>31</v>
      </c>
      <c r="E1004">
        <v>1</v>
      </c>
      <c r="F1004">
        <v>195</v>
      </c>
      <c r="G1004">
        <v>0.15</v>
      </c>
      <c r="H1004">
        <v>666</v>
      </c>
    </row>
    <row r="1005" spans="1:8" x14ac:dyDescent="0.35">
      <c r="A1005" t="s">
        <v>2169</v>
      </c>
      <c r="B1005" t="s">
        <v>2169</v>
      </c>
      <c r="C1005">
        <v>201001</v>
      </c>
      <c r="D1005" t="s">
        <v>32</v>
      </c>
      <c r="E1005">
        <v>1</v>
      </c>
      <c r="F1005">
        <v>185</v>
      </c>
      <c r="G1005">
        <v>0.13700000000000001</v>
      </c>
      <c r="H1005">
        <v>666</v>
      </c>
    </row>
    <row r="1006" spans="1:8" x14ac:dyDescent="0.35">
      <c r="A1006" t="s">
        <v>2170</v>
      </c>
      <c r="B1006" t="s">
        <v>2170</v>
      </c>
      <c r="C1006">
        <v>201001</v>
      </c>
      <c r="D1006" t="s">
        <v>33</v>
      </c>
      <c r="E1006">
        <v>1</v>
      </c>
      <c r="F1006">
        <v>225</v>
      </c>
      <c r="G1006">
        <v>0.151</v>
      </c>
      <c r="H1006">
        <v>666</v>
      </c>
    </row>
    <row r="1007" spans="1:8" x14ac:dyDescent="0.35">
      <c r="A1007" t="s">
        <v>2171</v>
      </c>
      <c r="B1007" t="s">
        <v>2171</v>
      </c>
      <c r="C1007">
        <v>201001</v>
      </c>
      <c r="D1007" t="s">
        <v>34</v>
      </c>
      <c r="E1007">
        <v>1</v>
      </c>
      <c r="F1007">
        <v>150</v>
      </c>
      <c r="G1007">
        <v>0.10199999999999999</v>
      </c>
      <c r="H1007">
        <v>666</v>
      </c>
    </row>
    <row r="1008" spans="1:8" x14ac:dyDescent="0.35">
      <c r="A1008" t="s">
        <v>2172</v>
      </c>
      <c r="B1008" t="s">
        <v>2172</v>
      </c>
      <c r="C1008">
        <v>201001</v>
      </c>
      <c r="D1008" t="s">
        <v>35</v>
      </c>
      <c r="E1008">
        <v>1</v>
      </c>
      <c r="F1008">
        <v>185</v>
      </c>
      <c r="G1008">
        <v>0.121</v>
      </c>
      <c r="H1008">
        <v>666</v>
      </c>
    </row>
    <row r="1009" spans="1:8" x14ac:dyDescent="0.35">
      <c r="A1009" t="s">
        <v>2173</v>
      </c>
      <c r="B1009" t="s">
        <v>2173</v>
      </c>
      <c r="C1009">
        <v>201001</v>
      </c>
      <c r="D1009" t="s">
        <v>36</v>
      </c>
      <c r="E1009">
        <v>1</v>
      </c>
      <c r="F1009">
        <v>155</v>
      </c>
      <c r="G1009">
        <v>0.104</v>
      </c>
      <c r="H1009">
        <v>666</v>
      </c>
    </row>
    <row r="1010" spans="1:8" x14ac:dyDescent="0.35">
      <c r="A1010" t="s">
        <v>2174</v>
      </c>
      <c r="B1010" t="s">
        <v>2174</v>
      </c>
      <c r="C1010">
        <v>201001</v>
      </c>
      <c r="D1010" t="s">
        <v>208</v>
      </c>
      <c r="E1010">
        <v>1</v>
      </c>
      <c r="F1010">
        <v>110</v>
      </c>
      <c r="G1010">
        <v>0.123</v>
      </c>
      <c r="H1010">
        <v>666</v>
      </c>
    </row>
    <row r="1011" spans="1:8" x14ac:dyDescent="0.35">
      <c r="A1011" t="s">
        <v>2175</v>
      </c>
      <c r="B1011" t="s">
        <v>2175</v>
      </c>
      <c r="C1011">
        <v>201001</v>
      </c>
      <c r="D1011" t="s">
        <v>5</v>
      </c>
      <c r="E1011">
        <v>1</v>
      </c>
      <c r="F1011">
        <v>235</v>
      </c>
      <c r="G1011">
        <v>0.17599999999999999</v>
      </c>
      <c r="H1011">
        <v>666</v>
      </c>
    </row>
    <row r="1012" spans="1:8" x14ac:dyDescent="0.35">
      <c r="A1012" t="s">
        <v>2176</v>
      </c>
      <c r="B1012" t="s">
        <v>2176</v>
      </c>
      <c r="C1012">
        <v>201001</v>
      </c>
      <c r="D1012" t="s">
        <v>3</v>
      </c>
      <c r="E1012">
        <v>1</v>
      </c>
      <c r="F1012">
        <v>510</v>
      </c>
      <c r="G1012">
        <v>0.753</v>
      </c>
      <c r="H1012">
        <v>667</v>
      </c>
    </row>
    <row r="1013" spans="1:8" x14ac:dyDescent="0.35">
      <c r="A1013" t="s">
        <v>2177</v>
      </c>
      <c r="B1013" t="s">
        <v>2177</v>
      </c>
      <c r="C1013">
        <v>201001</v>
      </c>
      <c r="D1013" t="s">
        <v>37</v>
      </c>
      <c r="E1013">
        <v>1</v>
      </c>
      <c r="F1013">
        <v>515</v>
      </c>
      <c r="G1013">
        <v>0.63</v>
      </c>
      <c r="H1013">
        <v>667</v>
      </c>
    </row>
    <row r="1014" spans="1:8" x14ac:dyDescent="0.35">
      <c r="A1014" t="s">
        <v>2178</v>
      </c>
      <c r="B1014" t="s">
        <v>2178</v>
      </c>
      <c r="C1014">
        <v>201001</v>
      </c>
      <c r="D1014" t="s">
        <v>38</v>
      </c>
      <c r="E1014">
        <v>1</v>
      </c>
      <c r="F1014">
        <v>490</v>
      </c>
      <c r="G1014">
        <v>0.59899999999999998</v>
      </c>
      <c r="H1014">
        <v>667</v>
      </c>
    </row>
    <row r="1015" spans="1:8" x14ac:dyDescent="0.35">
      <c r="A1015" t="s">
        <v>2179</v>
      </c>
      <c r="B1015" t="s">
        <v>2179</v>
      </c>
      <c r="C1015">
        <v>201001</v>
      </c>
      <c r="D1015" t="s">
        <v>39</v>
      </c>
      <c r="E1015">
        <v>1</v>
      </c>
      <c r="F1015">
        <v>250</v>
      </c>
      <c r="G1015">
        <v>0.47299999999999998</v>
      </c>
      <c r="H1015">
        <v>667</v>
      </c>
    </row>
    <row r="1016" spans="1:8" x14ac:dyDescent="0.35">
      <c r="A1016" t="s">
        <v>2180</v>
      </c>
      <c r="B1016" t="s">
        <v>2180</v>
      </c>
      <c r="C1016">
        <v>201001</v>
      </c>
      <c r="D1016" t="s">
        <v>40</v>
      </c>
      <c r="E1016">
        <v>1</v>
      </c>
      <c r="F1016">
        <v>240</v>
      </c>
      <c r="G1016">
        <v>0.51600000000000001</v>
      </c>
      <c r="H1016">
        <v>667</v>
      </c>
    </row>
    <row r="1017" spans="1:8" x14ac:dyDescent="0.35">
      <c r="A1017" t="s">
        <v>2181</v>
      </c>
      <c r="B1017" t="s">
        <v>2181</v>
      </c>
      <c r="C1017">
        <v>201001</v>
      </c>
      <c r="D1017" t="s">
        <v>29</v>
      </c>
      <c r="E1017">
        <v>1</v>
      </c>
      <c r="F1017">
        <v>510</v>
      </c>
      <c r="G1017">
        <v>0.77100000000000002</v>
      </c>
      <c r="H1017">
        <v>667</v>
      </c>
    </row>
    <row r="1018" spans="1:8" x14ac:dyDescent="0.35">
      <c r="A1018" t="s">
        <v>2182</v>
      </c>
      <c r="B1018" t="s">
        <v>2182</v>
      </c>
      <c r="C1018">
        <v>201001</v>
      </c>
      <c r="D1018" t="s">
        <v>30</v>
      </c>
      <c r="E1018">
        <v>1</v>
      </c>
      <c r="F1018">
        <v>470</v>
      </c>
      <c r="G1018">
        <v>0.75600000000000001</v>
      </c>
      <c r="H1018">
        <v>667</v>
      </c>
    </row>
    <row r="1019" spans="1:8" x14ac:dyDescent="0.35">
      <c r="A1019" t="s">
        <v>2183</v>
      </c>
      <c r="B1019" t="s">
        <v>2183</v>
      </c>
      <c r="C1019">
        <v>201001</v>
      </c>
      <c r="D1019" t="s">
        <v>31</v>
      </c>
      <c r="E1019">
        <v>1</v>
      </c>
      <c r="F1019">
        <v>495</v>
      </c>
      <c r="G1019">
        <v>0.748</v>
      </c>
      <c r="H1019">
        <v>667</v>
      </c>
    </row>
    <row r="1020" spans="1:8" x14ac:dyDescent="0.35">
      <c r="A1020" t="s">
        <v>2184</v>
      </c>
      <c r="B1020" t="s">
        <v>2184</v>
      </c>
      <c r="C1020">
        <v>201001</v>
      </c>
      <c r="D1020" t="s">
        <v>32</v>
      </c>
      <c r="E1020">
        <v>1</v>
      </c>
      <c r="F1020">
        <v>495</v>
      </c>
      <c r="G1020">
        <v>0.73</v>
      </c>
      <c r="H1020">
        <v>667</v>
      </c>
    </row>
    <row r="1021" spans="1:8" x14ac:dyDescent="0.35">
      <c r="A1021" t="s">
        <v>2185</v>
      </c>
      <c r="B1021" t="s">
        <v>2185</v>
      </c>
      <c r="C1021">
        <v>201001</v>
      </c>
      <c r="D1021" t="s">
        <v>33</v>
      </c>
      <c r="E1021">
        <v>1</v>
      </c>
      <c r="F1021">
        <v>510</v>
      </c>
      <c r="G1021">
        <v>0.72</v>
      </c>
      <c r="H1021">
        <v>667</v>
      </c>
    </row>
    <row r="1022" spans="1:8" x14ac:dyDescent="0.35">
      <c r="A1022" t="s">
        <v>2186</v>
      </c>
      <c r="B1022" t="s">
        <v>2186</v>
      </c>
      <c r="C1022">
        <v>201001</v>
      </c>
      <c r="D1022" t="s">
        <v>34</v>
      </c>
      <c r="E1022">
        <v>1</v>
      </c>
      <c r="F1022">
        <v>470</v>
      </c>
      <c r="G1022">
        <v>0.61099999999999999</v>
      </c>
      <c r="H1022">
        <v>667</v>
      </c>
    </row>
    <row r="1023" spans="1:8" x14ac:dyDescent="0.35">
      <c r="A1023" t="s">
        <v>2187</v>
      </c>
      <c r="B1023" t="s">
        <v>2187</v>
      </c>
      <c r="C1023">
        <v>201001</v>
      </c>
      <c r="D1023" t="s">
        <v>35</v>
      </c>
      <c r="E1023">
        <v>1</v>
      </c>
      <c r="F1023">
        <v>445</v>
      </c>
      <c r="G1023">
        <v>0.58399999999999996</v>
      </c>
      <c r="H1023">
        <v>667</v>
      </c>
    </row>
    <row r="1024" spans="1:8" x14ac:dyDescent="0.35">
      <c r="A1024" t="s">
        <v>2188</v>
      </c>
      <c r="B1024" t="s">
        <v>2188</v>
      </c>
      <c r="C1024">
        <v>201001</v>
      </c>
      <c r="D1024" t="s">
        <v>36</v>
      </c>
      <c r="E1024">
        <v>1</v>
      </c>
      <c r="F1024">
        <v>460</v>
      </c>
      <c r="G1024">
        <v>0.63400000000000001</v>
      </c>
      <c r="H1024">
        <v>667</v>
      </c>
    </row>
    <row r="1025" spans="1:8" x14ac:dyDescent="0.35">
      <c r="A1025" t="s">
        <v>2189</v>
      </c>
      <c r="B1025" t="s">
        <v>2189</v>
      </c>
      <c r="C1025">
        <v>201001</v>
      </c>
      <c r="D1025" t="s">
        <v>208</v>
      </c>
      <c r="E1025">
        <v>1</v>
      </c>
      <c r="F1025">
        <v>210</v>
      </c>
      <c r="G1025">
        <v>0.72199999999999998</v>
      </c>
      <c r="H1025">
        <v>667</v>
      </c>
    </row>
    <row r="1026" spans="1:8" x14ac:dyDescent="0.35">
      <c r="A1026" t="s">
        <v>2190</v>
      </c>
      <c r="B1026" t="s">
        <v>2190</v>
      </c>
      <c r="C1026">
        <v>201001</v>
      </c>
      <c r="D1026" t="s">
        <v>5</v>
      </c>
      <c r="E1026">
        <v>1</v>
      </c>
      <c r="F1026">
        <v>635</v>
      </c>
      <c r="G1026">
        <v>0.78900000000000003</v>
      </c>
      <c r="H1026">
        <v>667</v>
      </c>
    </row>
    <row r="1027" spans="1:8" x14ac:dyDescent="0.35">
      <c r="A1027" t="s">
        <v>2191</v>
      </c>
      <c r="B1027" t="s">
        <v>2192</v>
      </c>
      <c r="C1027">
        <v>201001</v>
      </c>
      <c r="D1027" t="s">
        <v>3</v>
      </c>
      <c r="E1027">
        <v>1</v>
      </c>
      <c r="F1027">
        <v>235</v>
      </c>
      <c r="G1027">
        <v>0.186</v>
      </c>
      <c r="H1027">
        <v>668</v>
      </c>
    </row>
    <row r="1028" spans="1:8" x14ac:dyDescent="0.35">
      <c r="A1028" t="s">
        <v>2193</v>
      </c>
      <c r="B1028" t="s">
        <v>2194</v>
      </c>
      <c r="C1028">
        <v>201001</v>
      </c>
      <c r="D1028" t="s">
        <v>37</v>
      </c>
      <c r="E1028">
        <v>1</v>
      </c>
      <c r="F1028">
        <v>160</v>
      </c>
      <c r="G1028">
        <v>0.125</v>
      </c>
      <c r="H1028">
        <v>668</v>
      </c>
    </row>
    <row r="1029" spans="1:8" x14ac:dyDescent="0.35">
      <c r="A1029" t="s">
        <v>2195</v>
      </c>
      <c r="B1029" t="s">
        <v>2196</v>
      </c>
      <c r="C1029">
        <v>201001</v>
      </c>
      <c r="D1029" t="s">
        <v>38</v>
      </c>
      <c r="E1029">
        <v>1</v>
      </c>
      <c r="F1029">
        <v>195</v>
      </c>
      <c r="G1029">
        <v>0.13800000000000001</v>
      </c>
      <c r="H1029">
        <v>668</v>
      </c>
    </row>
    <row r="1030" spans="1:8" x14ac:dyDescent="0.35">
      <c r="A1030" t="s">
        <v>2197</v>
      </c>
      <c r="B1030" t="s">
        <v>2198</v>
      </c>
      <c r="C1030">
        <v>201001</v>
      </c>
      <c r="D1030" t="s">
        <v>39</v>
      </c>
      <c r="E1030">
        <v>1</v>
      </c>
      <c r="F1030">
        <v>120</v>
      </c>
      <c r="G1030">
        <v>0.15</v>
      </c>
      <c r="H1030">
        <v>668</v>
      </c>
    </row>
    <row r="1031" spans="1:8" x14ac:dyDescent="0.35">
      <c r="A1031" t="s">
        <v>2199</v>
      </c>
      <c r="B1031" t="s">
        <v>2200</v>
      </c>
      <c r="C1031">
        <v>201001</v>
      </c>
      <c r="D1031" t="s">
        <v>40</v>
      </c>
      <c r="E1031">
        <v>1</v>
      </c>
      <c r="F1031">
        <v>110</v>
      </c>
      <c r="G1031">
        <v>0.186</v>
      </c>
      <c r="H1031">
        <v>668</v>
      </c>
    </row>
    <row r="1032" spans="1:8" x14ac:dyDescent="0.35">
      <c r="A1032" t="s">
        <v>2201</v>
      </c>
      <c r="B1032" t="s">
        <v>2202</v>
      </c>
      <c r="C1032">
        <v>201001</v>
      </c>
      <c r="D1032" t="s">
        <v>29</v>
      </c>
      <c r="E1032">
        <v>1</v>
      </c>
      <c r="F1032">
        <v>240</v>
      </c>
      <c r="G1032">
        <v>0.19600000000000001</v>
      </c>
      <c r="H1032">
        <v>668</v>
      </c>
    </row>
    <row r="1033" spans="1:8" x14ac:dyDescent="0.35">
      <c r="A1033" t="s">
        <v>2203</v>
      </c>
      <c r="B1033" t="s">
        <v>2204</v>
      </c>
      <c r="C1033">
        <v>201001</v>
      </c>
      <c r="D1033" t="s">
        <v>30</v>
      </c>
      <c r="E1033">
        <v>1</v>
      </c>
      <c r="F1033">
        <v>240</v>
      </c>
      <c r="G1033">
        <v>0.19700000000000001</v>
      </c>
      <c r="H1033">
        <v>668</v>
      </c>
    </row>
    <row r="1034" spans="1:8" x14ac:dyDescent="0.35">
      <c r="A1034" t="s">
        <v>2205</v>
      </c>
      <c r="B1034" t="s">
        <v>2206</v>
      </c>
      <c r="C1034">
        <v>201001</v>
      </c>
      <c r="D1034" t="s">
        <v>31</v>
      </c>
      <c r="E1034">
        <v>1</v>
      </c>
      <c r="F1034">
        <v>260</v>
      </c>
      <c r="G1034">
        <v>0.20599999999999999</v>
      </c>
      <c r="H1034">
        <v>668</v>
      </c>
    </row>
    <row r="1035" spans="1:8" x14ac:dyDescent="0.35">
      <c r="A1035" t="s">
        <v>2207</v>
      </c>
      <c r="B1035" t="s">
        <v>2208</v>
      </c>
      <c r="C1035">
        <v>201001</v>
      </c>
      <c r="D1035" t="s">
        <v>32</v>
      </c>
      <c r="E1035">
        <v>1</v>
      </c>
      <c r="F1035">
        <v>255</v>
      </c>
      <c r="G1035">
        <v>0.19400000000000001</v>
      </c>
      <c r="H1035">
        <v>668</v>
      </c>
    </row>
    <row r="1036" spans="1:8" x14ac:dyDescent="0.35">
      <c r="A1036" t="s">
        <v>2209</v>
      </c>
      <c r="B1036" t="s">
        <v>2210</v>
      </c>
      <c r="C1036">
        <v>201001</v>
      </c>
      <c r="D1036" t="s">
        <v>33</v>
      </c>
      <c r="E1036">
        <v>1</v>
      </c>
      <c r="F1036">
        <v>260</v>
      </c>
      <c r="G1036">
        <v>0.187</v>
      </c>
      <c r="H1036">
        <v>668</v>
      </c>
    </row>
    <row r="1037" spans="1:8" x14ac:dyDescent="0.35">
      <c r="A1037" t="s">
        <v>2211</v>
      </c>
      <c r="B1037" t="s">
        <v>2212</v>
      </c>
      <c r="C1037">
        <v>201001</v>
      </c>
      <c r="D1037" t="s">
        <v>34</v>
      </c>
      <c r="E1037">
        <v>1</v>
      </c>
      <c r="F1037">
        <v>215</v>
      </c>
      <c r="G1037">
        <v>0.159</v>
      </c>
      <c r="H1037">
        <v>668</v>
      </c>
    </row>
    <row r="1038" spans="1:8" x14ac:dyDescent="0.35">
      <c r="A1038" t="s">
        <v>2213</v>
      </c>
      <c r="B1038" t="s">
        <v>2214</v>
      </c>
      <c r="C1038">
        <v>201001</v>
      </c>
      <c r="D1038" t="s">
        <v>35</v>
      </c>
      <c r="E1038">
        <v>1</v>
      </c>
      <c r="F1038">
        <v>205</v>
      </c>
      <c r="G1038">
        <v>0.14799999999999999</v>
      </c>
      <c r="H1038">
        <v>668</v>
      </c>
    </row>
    <row r="1039" spans="1:8" x14ac:dyDescent="0.35">
      <c r="A1039" t="s">
        <v>2215</v>
      </c>
      <c r="B1039" t="s">
        <v>2216</v>
      </c>
      <c r="C1039">
        <v>201001</v>
      </c>
      <c r="D1039" t="s">
        <v>36</v>
      </c>
      <c r="E1039">
        <v>1</v>
      </c>
      <c r="F1039">
        <v>220</v>
      </c>
      <c r="G1039">
        <v>0.16800000000000001</v>
      </c>
      <c r="H1039">
        <v>668</v>
      </c>
    </row>
    <row r="1040" spans="1:8" x14ac:dyDescent="0.35">
      <c r="A1040" t="s">
        <v>2217</v>
      </c>
      <c r="B1040" t="s">
        <v>2218</v>
      </c>
      <c r="C1040">
        <v>201001</v>
      </c>
      <c r="D1040" t="s">
        <v>208</v>
      </c>
      <c r="E1040">
        <v>1</v>
      </c>
      <c r="F1040">
        <v>235</v>
      </c>
      <c r="G1040">
        <v>0.16900000000000001</v>
      </c>
      <c r="H1040">
        <v>668</v>
      </c>
    </row>
    <row r="1041" spans="1:8" x14ac:dyDescent="0.35">
      <c r="A1041" t="s">
        <v>2219</v>
      </c>
      <c r="B1041" t="s">
        <v>2220</v>
      </c>
      <c r="C1041">
        <v>201001</v>
      </c>
      <c r="D1041" t="s">
        <v>5</v>
      </c>
      <c r="E1041">
        <v>1</v>
      </c>
      <c r="F1041">
        <v>280</v>
      </c>
      <c r="G1041">
        <v>0.22</v>
      </c>
      <c r="H1041">
        <v>668</v>
      </c>
    </row>
    <row r="1042" spans="1:8" x14ac:dyDescent="0.35">
      <c r="A1042" t="s">
        <v>2221</v>
      </c>
      <c r="B1042" t="s">
        <v>2222</v>
      </c>
      <c r="C1042">
        <v>201001</v>
      </c>
      <c r="D1042" t="s">
        <v>3</v>
      </c>
      <c r="E1042">
        <v>1</v>
      </c>
      <c r="F1042">
        <v>1035</v>
      </c>
      <c r="G1042">
        <v>0.56299999999999994</v>
      </c>
      <c r="H1042">
        <v>669</v>
      </c>
    </row>
    <row r="1043" spans="1:8" x14ac:dyDescent="0.35">
      <c r="A1043" t="s">
        <v>2223</v>
      </c>
      <c r="B1043" t="s">
        <v>2224</v>
      </c>
      <c r="C1043">
        <v>201001</v>
      </c>
      <c r="D1043" t="s">
        <v>37</v>
      </c>
      <c r="E1043">
        <v>1</v>
      </c>
      <c r="F1043">
        <v>765</v>
      </c>
      <c r="G1043">
        <v>0.36899999999999999</v>
      </c>
      <c r="H1043">
        <v>669</v>
      </c>
    </row>
    <row r="1044" spans="1:8" x14ac:dyDescent="0.35">
      <c r="A1044" t="s">
        <v>2225</v>
      </c>
      <c r="B1044" t="s">
        <v>2226</v>
      </c>
      <c r="C1044">
        <v>201001</v>
      </c>
      <c r="D1044" t="s">
        <v>38</v>
      </c>
      <c r="E1044">
        <v>1</v>
      </c>
      <c r="F1044">
        <v>705</v>
      </c>
      <c r="G1044">
        <v>0.32800000000000001</v>
      </c>
      <c r="H1044">
        <v>669</v>
      </c>
    </row>
    <row r="1045" spans="1:8" x14ac:dyDescent="0.35">
      <c r="A1045" t="s">
        <v>2227</v>
      </c>
      <c r="B1045" t="s">
        <v>2228</v>
      </c>
      <c r="C1045">
        <v>201001</v>
      </c>
      <c r="D1045" t="s">
        <v>39</v>
      </c>
      <c r="E1045">
        <v>1</v>
      </c>
      <c r="F1045">
        <v>430</v>
      </c>
      <c r="G1045">
        <v>0.44800000000000001</v>
      </c>
      <c r="H1045">
        <v>669</v>
      </c>
    </row>
    <row r="1046" spans="1:8" x14ac:dyDescent="0.35">
      <c r="A1046" t="s">
        <v>2229</v>
      </c>
      <c r="B1046" t="s">
        <v>2230</v>
      </c>
      <c r="C1046">
        <v>201001</v>
      </c>
      <c r="D1046" t="s">
        <v>40</v>
      </c>
      <c r="E1046">
        <v>1</v>
      </c>
      <c r="F1046">
        <v>360</v>
      </c>
      <c r="G1046">
        <v>0.47199999999999998</v>
      </c>
      <c r="H1046">
        <v>669</v>
      </c>
    </row>
    <row r="1047" spans="1:8" x14ac:dyDescent="0.35">
      <c r="A1047" t="s">
        <v>2231</v>
      </c>
      <c r="B1047" t="s">
        <v>2232</v>
      </c>
      <c r="C1047">
        <v>201001</v>
      </c>
      <c r="D1047" t="s">
        <v>283</v>
      </c>
      <c r="E1047">
        <v>1</v>
      </c>
      <c r="F1047" t="s">
        <v>389</v>
      </c>
      <c r="G1047" t="s">
        <v>389</v>
      </c>
      <c r="H1047">
        <v>669</v>
      </c>
    </row>
    <row r="1048" spans="1:8" x14ac:dyDescent="0.35">
      <c r="A1048" t="s">
        <v>2233</v>
      </c>
      <c r="B1048" t="s">
        <v>2234</v>
      </c>
      <c r="C1048">
        <v>201001</v>
      </c>
      <c r="D1048" t="s">
        <v>29</v>
      </c>
      <c r="E1048">
        <v>1</v>
      </c>
      <c r="F1048">
        <v>970</v>
      </c>
      <c r="G1048">
        <v>0.53200000000000003</v>
      </c>
      <c r="H1048">
        <v>669</v>
      </c>
    </row>
    <row r="1049" spans="1:8" x14ac:dyDescent="0.35">
      <c r="A1049" t="s">
        <v>2235</v>
      </c>
      <c r="B1049" t="s">
        <v>2236</v>
      </c>
      <c r="C1049">
        <v>201001</v>
      </c>
      <c r="D1049" t="s">
        <v>30</v>
      </c>
      <c r="E1049">
        <v>1</v>
      </c>
      <c r="F1049">
        <v>1015</v>
      </c>
      <c r="G1049">
        <v>0.54200000000000004</v>
      </c>
      <c r="H1049">
        <v>669</v>
      </c>
    </row>
    <row r="1050" spans="1:8" x14ac:dyDescent="0.35">
      <c r="A1050" t="s">
        <v>2237</v>
      </c>
      <c r="B1050" t="s">
        <v>2238</v>
      </c>
      <c r="C1050">
        <v>201001</v>
      </c>
      <c r="D1050" t="s">
        <v>31</v>
      </c>
      <c r="E1050">
        <v>1</v>
      </c>
      <c r="F1050">
        <v>960</v>
      </c>
      <c r="G1050">
        <v>0.53100000000000003</v>
      </c>
      <c r="H1050">
        <v>669</v>
      </c>
    </row>
    <row r="1051" spans="1:8" x14ac:dyDescent="0.35">
      <c r="A1051" t="s">
        <v>2239</v>
      </c>
      <c r="B1051" t="s">
        <v>2240</v>
      </c>
      <c r="C1051">
        <v>201001</v>
      </c>
      <c r="D1051" t="s">
        <v>32</v>
      </c>
      <c r="E1051">
        <v>1</v>
      </c>
      <c r="F1051">
        <v>950</v>
      </c>
      <c r="G1051">
        <v>0.50700000000000001</v>
      </c>
      <c r="H1051">
        <v>669</v>
      </c>
    </row>
    <row r="1052" spans="1:8" x14ac:dyDescent="0.35">
      <c r="A1052" t="s">
        <v>2241</v>
      </c>
      <c r="B1052" t="s">
        <v>2242</v>
      </c>
      <c r="C1052">
        <v>201001</v>
      </c>
      <c r="D1052" t="s">
        <v>33</v>
      </c>
      <c r="E1052">
        <v>1</v>
      </c>
      <c r="F1052">
        <v>920</v>
      </c>
      <c r="G1052">
        <v>0.49199999999999999</v>
      </c>
      <c r="H1052">
        <v>669</v>
      </c>
    </row>
    <row r="1053" spans="1:8" x14ac:dyDescent="0.35">
      <c r="A1053" t="s">
        <v>2243</v>
      </c>
      <c r="B1053" t="s">
        <v>2244</v>
      </c>
      <c r="C1053">
        <v>201001</v>
      </c>
      <c r="D1053" t="s">
        <v>34</v>
      </c>
      <c r="E1053">
        <v>1</v>
      </c>
      <c r="F1053">
        <v>735</v>
      </c>
      <c r="G1053">
        <v>0.36599999999999999</v>
      </c>
      <c r="H1053">
        <v>669</v>
      </c>
    </row>
    <row r="1054" spans="1:8" x14ac:dyDescent="0.35">
      <c r="A1054" t="s">
        <v>2245</v>
      </c>
      <c r="B1054" t="s">
        <v>2246</v>
      </c>
      <c r="C1054">
        <v>201001</v>
      </c>
      <c r="D1054" t="s">
        <v>35</v>
      </c>
      <c r="E1054">
        <v>1</v>
      </c>
      <c r="F1054">
        <v>770</v>
      </c>
      <c r="G1054">
        <v>0.35699999999999998</v>
      </c>
      <c r="H1054">
        <v>669</v>
      </c>
    </row>
    <row r="1055" spans="1:8" x14ac:dyDescent="0.35">
      <c r="A1055" t="s">
        <v>2247</v>
      </c>
      <c r="B1055" t="s">
        <v>2248</v>
      </c>
      <c r="C1055">
        <v>201001</v>
      </c>
      <c r="D1055" t="s">
        <v>36</v>
      </c>
      <c r="E1055">
        <v>1</v>
      </c>
      <c r="F1055">
        <v>770</v>
      </c>
      <c r="G1055">
        <v>0.35599999999999998</v>
      </c>
      <c r="H1055">
        <v>669</v>
      </c>
    </row>
    <row r="1056" spans="1:8" x14ac:dyDescent="0.35">
      <c r="A1056" t="s">
        <v>2249</v>
      </c>
      <c r="B1056" t="s">
        <v>2250</v>
      </c>
      <c r="C1056">
        <v>201001</v>
      </c>
      <c r="D1056" t="s">
        <v>208</v>
      </c>
      <c r="E1056">
        <v>1</v>
      </c>
      <c r="F1056">
        <v>815</v>
      </c>
      <c r="G1056">
        <v>0.502</v>
      </c>
      <c r="H1056">
        <v>669</v>
      </c>
    </row>
    <row r="1057" spans="1:8" x14ac:dyDescent="0.35">
      <c r="A1057" t="s">
        <v>2251</v>
      </c>
      <c r="B1057" t="s">
        <v>2252</v>
      </c>
      <c r="C1057">
        <v>201001</v>
      </c>
      <c r="D1057" t="s">
        <v>5</v>
      </c>
      <c r="E1057">
        <v>1</v>
      </c>
      <c r="F1057">
        <v>1095</v>
      </c>
      <c r="G1057">
        <v>0.59099999999999997</v>
      </c>
      <c r="H1057">
        <v>669</v>
      </c>
    </row>
    <row r="1058" spans="1:8" x14ac:dyDescent="0.35">
      <c r="A1058" t="s">
        <v>2253</v>
      </c>
      <c r="B1058" t="s">
        <v>2254</v>
      </c>
      <c r="C1058">
        <v>201001</v>
      </c>
      <c r="D1058" t="s">
        <v>3</v>
      </c>
      <c r="E1058">
        <v>1</v>
      </c>
      <c r="F1058">
        <v>300</v>
      </c>
      <c r="G1058">
        <v>0.121</v>
      </c>
      <c r="H1058">
        <v>670</v>
      </c>
    </row>
    <row r="1059" spans="1:8" x14ac:dyDescent="0.35">
      <c r="A1059" t="s">
        <v>2255</v>
      </c>
      <c r="B1059" t="s">
        <v>2256</v>
      </c>
      <c r="C1059">
        <v>201001</v>
      </c>
      <c r="D1059" t="s">
        <v>37</v>
      </c>
      <c r="E1059">
        <v>1</v>
      </c>
      <c r="F1059">
        <v>205</v>
      </c>
      <c r="G1059">
        <v>8.1000000000000003E-2</v>
      </c>
      <c r="H1059">
        <v>670</v>
      </c>
    </row>
    <row r="1060" spans="1:8" x14ac:dyDescent="0.35">
      <c r="A1060" t="s">
        <v>2257</v>
      </c>
      <c r="B1060" t="s">
        <v>2258</v>
      </c>
      <c r="C1060">
        <v>201001</v>
      </c>
      <c r="D1060" t="s">
        <v>38</v>
      </c>
      <c r="E1060">
        <v>1</v>
      </c>
      <c r="F1060">
        <v>225</v>
      </c>
      <c r="G1060">
        <v>8.6999999999999994E-2</v>
      </c>
      <c r="H1060">
        <v>670</v>
      </c>
    </row>
    <row r="1061" spans="1:8" x14ac:dyDescent="0.35">
      <c r="A1061" t="s">
        <v>2259</v>
      </c>
      <c r="B1061" t="s">
        <v>2260</v>
      </c>
      <c r="C1061">
        <v>201001</v>
      </c>
      <c r="D1061" t="s">
        <v>39</v>
      </c>
      <c r="E1061">
        <v>1</v>
      </c>
      <c r="F1061">
        <v>130</v>
      </c>
      <c r="G1061">
        <v>0.155</v>
      </c>
      <c r="H1061">
        <v>670</v>
      </c>
    </row>
    <row r="1062" spans="1:8" x14ac:dyDescent="0.35">
      <c r="A1062" t="s">
        <v>2261</v>
      </c>
      <c r="B1062" t="s">
        <v>2262</v>
      </c>
      <c r="C1062">
        <v>201001</v>
      </c>
      <c r="D1062" t="s">
        <v>40</v>
      </c>
      <c r="E1062">
        <v>1</v>
      </c>
      <c r="F1062">
        <v>125</v>
      </c>
      <c r="G1062">
        <v>0.17899999999999999</v>
      </c>
      <c r="H1062">
        <v>670</v>
      </c>
    </row>
    <row r="1063" spans="1:8" x14ac:dyDescent="0.35">
      <c r="A1063" t="s">
        <v>2263</v>
      </c>
      <c r="B1063" t="s">
        <v>2264</v>
      </c>
      <c r="C1063">
        <v>201001</v>
      </c>
      <c r="D1063" t="s">
        <v>29</v>
      </c>
      <c r="E1063">
        <v>1</v>
      </c>
      <c r="F1063">
        <v>320</v>
      </c>
      <c r="G1063">
        <v>0.13</v>
      </c>
      <c r="H1063">
        <v>670</v>
      </c>
    </row>
    <row r="1064" spans="1:8" x14ac:dyDescent="0.35">
      <c r="A1064" t="s">
        <v>2265</v>
      </c>
      <c r="B1064" t="s">
        <v>2266</v>
      </c>
      <c r="C1064">
        <v>201001</v>
      </c>
      <c r="D1064" t="s">
        <v>30</v>
      </c>
      <c r="E1064">
        <v>1</v>
      </c>
      <c r="F1064">
        <v>275</v>
      </c>
      <c r="G1064">
        <v>0.115</v>
      </c>
      <c r="H1064">
        <v>670</v>
      </c>
    </row>
    <row r="1065" spans="1:8" x14ac:dyDescent="0.35">
      <c r="A1065" t="s">
        <v>2267</v>
      </c>
      <c r="B1065" t="s">
        <v>2268</v>
      </c>
      <c r="C1065">
        <v>201001</v>
      </c>
      <c r="D1065" t="s">
        <v>31</v>
      </c>
      <c r="E1065">
        <v>1</v>
      </c>
      <c r="F1065">
        <v>250</v>
      </c>
      <c r="G1065">
        <v>0.10299999999999999</v>
      </c>
      <c r="H1065">
        <v>670</v>
      </c>
    </row>
    <row r="1066" spans="1:8" x14ac:dyDescent="0.35">
      <c r="A1066" t="s">
        <v>2269</v>
      </c>
      <c r="B1066" t="s">
        <v>2270</v>
      </c>
      <c r="C1066">
        <v>201001</v>
      </c>
      <c r="D1066" t="s">
        <v>32</v>
      </c>
      <c r="E1066">
        <v>1</v>
      </c>
      <c r="F1066">
        <v>270</v>
      </c>
      <c r="G1066">
        <v>0.107</v>
      </c>
      <c r="H1066">
        <v>670</v>
      </c>
    </row>
    <row r="1067" spans="1:8" x14ac:dyDescent="0.35">
      <c r="A1067" t="s">
        <v>2271</v>
      </c>
      <c r="B1067" t="s">
        <v>2272</v>
      </c>
      <c r="C1067">
        <v>201001</v>
      </c>
      <c r="D1067" t="s">
        <v>33</v>
      </c>
      <c r="E1067">
        <v>1</v>
      </c>
      <c r="F1067">
        <v>225</v>
      </c>
      <c r="G1067">
        <v>9.1999999999999998E-2</v>
      </c>
      <c r="H1067">
        <v>670</v>
      </c>
    </row>
    <row r="1068" spans="1:8" x14ac:dyDescent="0.35">
      <c r="A1068" t="s">
        <v>2273</v>
      </c>
      <c r="B1068" t="s">
        <v>2274</v>
      </c>
      <c r="C1068">
        <v>201001</v>
      </c>
      <c r="D1068" t="s">
        <v>34</v>
      </c>
      <c r="E1068">
        <v>1</v>
      </c>
      <c r="F1068">
        <v>260</v>
      </c>
      <c r="G1068">
        <v>0.10100000000000001</v>
      </c>
      <c r="H1068">
        <v>670</v>
      </c>
    </row>
    <row r="1069" spans="1:8" x14ac:dyDescent="0.35">
      <c r="A1069" t="s">
        <v>2275</v>
      </c>
      <c r="B1069" t="s">
        <v>2276</v>
      </c>
      <c r="C1069">
        <v>201001</v>
      </c>
      <c r="D1069" t="s">
        <v>35</v>
      </c>
      <c r="E1069">
        <v>1</v>
      </c>
      <c r="F1069">
        <v>255</v>
      </c>
      <c r="G1069">
        <v>9.7000000000000003E-2</v>
      </c>
      <c r="H1069">
        <v>670</v>
      </c>
    </row>
    <row r="1070" spans="1:8" x14ac:dyDescent="0.35">
      <c r="A1070" t="s">
        <v>2277</v>
      </c>
      <c r="B1070" t="s">
        <v>2278</v>
      </c>
      <c r="C1070">
        <v>201001</v>
      </c>
      <c r="D1070" t="s">
        <v>36</v>
      </c>
      <c r="E1070">
        <v>1</v>
      </c>
      <c r="F1070">
        <v>235</v>
      </c>
      <c r="G1070">
        <v>9.2999999999999999E-2</v>
      </c>
      <c r="H1070">
        <v>670</v>
      </c>
    </row>
    <row r="1071" spans="1:8" x14ac:dyDescent="0.35">
      <c r="A1071" t="s">
        <v>2279</v>
      </c>
      <c r="B1071" t="s">
        <v>2280</v>
      </c>
      <c r="C1071">
        <v>201001</v>
      </c>
      <c r="D1071" t="s">
        <v>208</v>
      </c>
      <c r="E1071">
        <v>1</v>
      </c>
      <c r="F1071">
        <v>480</v>
      </c>
      <c r="G1071">
        <v>0.14899999999999999</v>
      </c>
      <c r="H1071">
        <v>670</v>
      </c>
    </row>
    <row r="1072" spans="1:8" x14ac:dyDescent="0.35">
      <c r="A1072" t="s">
        <v>2281</v>
      </c>
      <c r="B1072" t="s">
        <v>2282</v>
      </c>
      <c r="C1072">
        <v>201001</v>
      </c>
      <c r="D1072" t="s">
        <v>5</v>
      </c>
      <c r="E1072">
        <v>1</v>
      </c>
      <c r="F1072">
        <v>345</v>
      </c>
      <c r="G1072">
        <v>0.14199999999999999</v>
      </c>
      <c r="H1072">
        <v>670</v>
      </c>
    </row>
    <row r="1073" spans="1:8" x14ac:dyDescent="0.35">
      <c r="A1073" t="s">
        <v>2283</v>
      </c>
      <c r="B1073" t="s">
        <v>2284</v>
      </c>
      <c r="C1073">
        <v>201001</v>
      </c>
      <c r="D1073" t="s">
        <v>3</v>
      </c>
      <c r="E1073">
        <v>1</v>
      </c>
      <c r="F1073">
        <v>260</v>
      </c>
      <c r="G1073">
        <v>0.182</v>
      </c>
      <c r="H1073">
        <v>671</v>
      </c>
    </row>
    <row r="1074" spans="1:8" x14ac:dyDescent="0.35">
      <c r="A1074" t="s">
        <v>2285</v>
      </c>
      <c r="B1074" t="s">
        <v>2286</v>
      </c>
      <c r="C1074">
        <v>201001</v>
      </c>
      <c r="D1074" t="s">
        <v>37</v>
      </c>
      <c r="E1074">
        <v>1</v>
      </c>
      <c r="F1074">
        <v>155</v>
      </c>
      <c r="G1074">
        <v>0.09</v>
      </c>
      <c r="H1074">
        <v>671</v>
      </c>
    </row>
    <row r="1075" spans="1:8" x14ac:dyDescent="0.35">
      <c r="A1075" t="s">
        <v>2287</v>
      </c>
      <c r="B1075" t="s">
        <v>2288</v>
      </c>
      <c r="C1075">
        <v>201001</v>
      </c>
      <c r="D1075" t="s">
        <v>38</v>
      </c>
      <c r="E1075">
        <v>1</v>
      </c>
      <c r="F1075">
        <v>190</v>
      </c>
      <c r="G1075">
        <v>0.11600000000000001</v>
      </c>
      <c r="H1075">
        <v>671</v>
      </c>
    </row>
    <row r="1076" spans="1:8" x14ac:dyDescent="0.35">
      <c r="A1076" t="s">
        <v>2289</v>
      </c>
      <c r="B1076" t="s">
        <v>2290</v>
      </c>
      <c r="C1076">
        <v>201001</v>
      </c>
      <c r="D1076" t="s">
        <v>39</v>
      </c>
      <c r="E1076">
        <v>1</v>
      </c>
      <c r="F1076">
        <v>90</v>
      </c>
      <c r="G1076">
        <v>0.46600000000000003</v>
      </c>
      <c r="H1076">
        <v>671</v>
      </c>
    </row>
    <row r="1077" spans="1:8" x14ac:dyDescent="0.35">
      <c r="A1077" t="s">
        <v>2291</v>
      </c>
      <c r="B1077" t="s">
        <v>2292</v>
      </c>
      <c r="C1077">
        <v>201001</v>
      </c>
      <c r="D1077" t="s">
        <v>40</v>
      </c>
      <c r="E1077">
        <v>1</v>
      </c>
      <c r="F1077">
        <v>90</v>
      </c>
      <c r="G1077">
        <v>0.52600000000000002</v>
      </c>
      <c r="H1077">
        <v>671</v>
      </c>
    </row>
    <row r="1078" spans="1:8" x14ac:dyDescent="0.35">
      <c r="A1078" t="s">
        <v>2293</v>
      </c>
      <c r="B1078" t="s">
        <v>2294</v>
      </c>
      <c r="C1078">
        <v>201001</v>
      </c>
      <c r="D1078" t="s">
        <v>29</v>
      </c>
      <c r="E1078">
        <v>1</v>
      </c>
      <c r="F1078">
        <v>235</v>
      </c>
      <c r="G1078">
        <v>0.17399999999999999</v>
      </c>
      <c r="H1078">
        <v>671</v>
      </c>
    </row>
    <row r="1079" spans="1:8" x14ac:dyDescent="0.35">
      <c r="A1079" t="s">
        <v>2295</v>
      </c>
      <c r="B1079" t="s">
        <v>2296</v>
      </c>
      <c r="C1079">
        <v>201001</v>
      </c>
      <c r="D1079" t="s">
        <v>30</v>
      </c>
      <c r="E1079">
        <v>1</v>
      </c>
      <c r="F1079">
        <v>250</v>
      </c>
      <c r="G1079">
        <v>0.186</v>
      </c>
      <c r="H1079">
        <v>671</v>
      </c>
    </row>
    <row r="1080" spans="1:8" x14ac:dyDescent="0.35">
      <c r="A1080" t="s">
        <v>2297</v>
      </c>
      <c r="B1080" t="s">
        <v>2298</v>
      </c>
      <c r="C1080">
        <v>201001</v>
      </c>
      <c r="D1080" t="s">
        <v>31</v>
      </c>
      <c r="E1080">
        <v>1</v>
      </c>
      <c r="F1080">
        <v>255</v>
      </c>
      <c r="G1080">
        <v>0.17699999999999999</v>
      </c>
      <c r="H1080">
        <v>671</v>
      </c>
    </row>
    <row r="1081" spans="1:8" x14ac:dyDescent="0.35">
      <c r="A1081" t="s">
        <v>2299</v>
      </c>
      <c r="B1081" t="s">
        <v>2300</v>
      </c>
      <c r="C1081">
        <v>201001</v>
      </c>
      <c r="D1081" t="s">
        <v>32</v>
      </c>
      <c r="E1081">
        <v>1</v>
      </c>
      <c r="F1081">
        <v>225</v>
      </c>
      <c r="G1081">
        <v>0.16</v>
      </c>
      <c r="H1081">
        <v>671</v>
      </c>
    </row>
    <row r="1082" spans="1:8" x14ac:dyDescent="0.35">
      <c r="A1082" t="s">
        <v>2301</v>
      </c>
      <c r="B1082" t="s">
        <v>2302</v>
      </c>
      <c r="C1082">
        <v>201001</v>
      </c>
      <c r="D1082" t="s">
        <v>33</v>
      </c>
      <c r="E1082">
        <v>1</v>
      </c>
      <c r="F1082">
        <v>230</v>
      </c>
      <c r="G1082">
        <v>0.154</v>
      </c>
      <c r="H1082">
        <v>671</v>
      </c>
    </row>
    <row r="1083" spans="1:8" x14ac:dyDescent="0.35">
      <c r="A1083" t="s">
        <v>2303</v>
      </c>
      <c r="B1083" t="s">
        <v>2304</v>
      </c>
      <c r="C1083">
        <v>201001</v>
      </c>
      <c r="D1083" t="s">
        <v>34</v>
      </c>
      <c r="E1083">
        <v>1</v>
      </c>
      <c r="F1083">
        <v>185</v>
      </c>
      <c r="G1083">
        <v>0.111</v>
      </c>
      <c r="H1083">
        <v>671</v>
      </c>
    </row>
    <row r="1084" spans="1:8" x14ac:dyDescent="0.35">
      <c r="A1084" t="s">
        <v>2305</v>
      </c>
      <c r="B1084" t="s">
        <v>2306</v>
      </c>
      <c r="C1084">
        <v>201001</v>
      </c>
      <c r="D1084" t="s">
        <v>35</v>
      </c>
      <c r="E1084">
        <v>1</v>
      </c>
      <c r="F1084">
        <v>180</v>
      </c>
      <c r="G1084">
        <v>0.114</v>
      </c>
      <c r="H1084">
        <v>671</v>
      </c>
    </row>
    <row r="1085" spans="1:8" x14ac:dyDescent="0.35">
      <c r="A1085" t="s">
        <v>2307</v>
      </c>
      <c r="B1085" t="s">
        <v>2308</v>
      </c>
      <c r="C1085">
        <v>201001</v>
      </c>
      <c r="D1085" t="s">
        <v>36</v>
      </c>
      <c r="E1085">
        <v>1</v>
      </c>
      <c r="F1085">
        <v>165</v>
      </c>
      <c r="G1085">
        <v>9.7000000000000003E-2</v>
      </c>
      <c r="H1085">
        <v>671</v>
      </c>
    </row>
    <row r="1086" spans="1:8" x14ac:dyDescent="0.35">
      <c r="A1086" t="s">
        <v>2309</v>
      </c>
      <c r="B1086" t="s">
        <v>2310</v>
      </c>
      <c r="C1086">
        <v>201001</v>
      </c>
      <c r="D1086" t="s">
        <v>208</v>
      </c>
      <c r="E1086">
        <v>1</v>
      </c>
      <c r="F1086">
        <v>380</v>
      </c>
      <c r="G1086">
        <v>0.19400000000000001</v>
      </c>
      <c r="H1086">
        <v>671</v>
      </c>
    </row>
    <row r="1087" spans="1:8" x14ac:dyDescent="0.35">
      <c r="A1087" t="s">
        <v>2311</v>
      </c>
      <c r="B1087" t="s">
        <v>2312</v>
      </c>
      <c r="C1087">
        <v>201001</v>
      </c>
      <c r="D1087" t="s">
        <v>5</v>
      </c>
      <c r="E1087">
        <v>1</v>
      </c>
      <c r="F1087">
        <v>305</v>
      </c>
      <c r="G1087">
        <v>0.19400000000000001</v>
      </c>
      <c r="H1087">
        <v>671</v>
      </c>
    </row>
    <row r="1088" spans="1:8" x14ac:dyDescent="0.35">
      <c r="A1088" t="s">
        <v>2313</v>
      </c>
      <c r="B1088" t="s">
        <v>2314</v>
      </c>
      <c r="C1088">
        <v>201001</v>
      </c>
      <c r="D1088" t="s">
        <v>3</v>
      </c>
      <c r="E1088">
        <v>1</v>
      </c>
      <c r="F1088">
        <v>130</v>
      </c>
      <c r="G1088">
        <v>8.8999999999999996E-2</v>
      </c>
      <c r="H1088">
        <v>672</v>
      </c>
    </row>
    <row r="1089" spans="1:8" x14ac:dyDescent="0.35">
      <c r="A1089" t="s">
        <v>2315</v>
      </c>
      <c r="B1089" t="s">
        <v>2316</v>
      </c>
      <c r="C1089">
        <v>201001</v>
      </c>
      <c r="D1089" t="s">
        <v>29</v>
      </c>
      <c r="E1089">
        <v>1</v>
      </c>
      <c r="F1089">
        <v>145</v>
      </c>
      <c r="G1089">
        <v>9.8000000000000004E-2</v>
      </c>
      <c r="H1089">
        <v>672</v>
      </c>
    </row>
    <row r="1090" spans="1:8" x14ac:dyDescent="0.35">
      <c r="A1090" t="s">
        <v>2317</v>
      </c>
      <c r="B1090" t="s">
        <v>2318</v>
      </c>
      <c r="C1090">
        <v>201001</v>
      </c>
      <c r="D1090" t="s">
        <v>30</v>
      </c>
      <c r="E1090">
        <v>1</v>
      </c>
      <c r="F1090">
        <v>95</v>
      </c>
      <c r="G1090">
        <v>6.6000000000000003E-2</v>
      </c>
      <c r="H1090">
        <v>672</v>
      </c>
    </row>
    <row r="1091" spans="1:8" x14ac:dyDescent="0.35">
      <c r="A1091" t="s">
        <v>2319</v>
      </c>
      <c r="B1091" t="s">
        <v>2320</v>
      </c>
      <c r="C1091">
        <v>201001</v>
      </c>
      <c r="D1091" t="s">
        <v>31</v>
      </c>
      <c r="E1091">
        <v>1</v>
      </c>
      <c r="F1091">
        <v>135</v>
      </c>
      <c r="G1091">
        <v>8.5999999999999993E-2</v>
      </c>
      <c r="H1091">
        <v>672</v>
      </c>
    </row>
    <row r="1092" spans="1:8" x14ac:dyDescent="0.35">
      <c r="A1092" t="s">
        <v>2321</v>
      </c>
      <c r="B1092" t="s">
        <v>2322</v>
      </c>
      <c r="C1092">
        <v>201001</v>
      </c>
      <c r="D1092" t="s">
        <v>32</v>
      </c>
      <c r="E1092">
        <v>1</v>
      </c>
      <c r="F1092">
        <v>110</v>
      </c>
      <c r="G1092">
        <v>7.2999999999999995E-2</v>
      </c>
      <c r="H1092">
        <v>672</v>
      </c>
    </row>
    <row r="1093" spans="1:8" x14ac:dyDescent="0.35">
      <c r="A1093" t="s">
        <v>2323</v>
      </c>
      <c r="B1093" t="s">
        <v>2324</v>
      </c>
      <c r="C1093">
        <v>201001</v>
      </c>
      <c r="D1093" t="s">
        <v>33</v>
      </c>
      <c r="E1093">
        <v>1</v>
      </c>
      <c r="F1093">
        <v>110</v>
      </c>
      <c r="G1093">
        <v>7.0000000000000007E-2</v>
      </c>
      <c r="H1093">
        <v>672</v>
      </c>
    </row>
    <row r="1094" spans="1:8" x14ac:dyDescent="0.35">
      <c r="A1094" t="s">
        <v>2325</v>
      </c>
      <c r="B1094" t="s">
        <v>2326</v>
      </c>
      <c r="C1094">
        <v>201001</v>
      </c>
      <c r="D1094" t="s">
        <v>34</v>
      </c>
      <c r="E1094">
        <v>1</v>
      </c>
      <c r="F1094">
        <v>110</v>
      </c>
      <c r="G1094">
        <v>6.7000000000000004E-2</v>
      </c>
      <c r="H1094">
        <v>672</v>
      </c>
    </row>
    <row r="1095" spans="1:8" x14ac:dyDescent="0.35">
      <c r="A1095" t="s">
        <v>2327</v>
      </c>
      <c r="B1095" t="s">
        <v>2328</v>
      </c>
      <c r="C1095">
        <v>201001</v>
      </c>
      <c r="D1095" t="s">
        <v>35</v>
      </c>
      <c r="E1095">
        <v>1</v>
      </c>
      <c r="F1095">
        <v>125</v>
      </c>
      <c r="G1095">
        <v>7.1999999999999995E-2</v>
      </c>
      <c r="H1095">
        <v>672</v>
      </c>
    </row>
    <row r="1096" spans="1:8" x14ac:dyDescent="0.35">
      <c r="A1096" t="s">
        <v>2329</v>
      </c>
      <c r="B1096" t="s">
        <v>2330</v>
      </c>
      <c r="C1096">
        <v>201001</v>
      </c>
      <c r="D1096" t="s">
        <v>208</v>
      </c>
      <c r="E1096">
        <v>1</v>
      </c>
      <c r="F1096">
        <v>155</v>
      </c>
      <c r="G1096">
        <v>9.5000000000000001E-2</v>
      </c>
      <c r="H1096">
        <v>672</v>
      </c>
    </row>
    <row r="1097" spans="1:8" x14ac:dyDescent="0.35">
      <c r="A1097" t="s">
        <v>2331</v>
      </c>
      <c r="B1097" t="s">
        <v>2332</v>
      </c>
      <c r="C1097">
        <v>201001</v>
      </c>
      <c r="D1097" t="s">
        <v>5</v>
      </c>
      <c r="E1097">
        <v>1</v>
      </c>
      <c r="F1097">
        <v>165</v>
      </c>
      <c r="G1097">
        <v>0.108</v>
      </c>
      <c r="H1097">
        <v>672</v>
      </c>
    </row>
    <row r="1098" spans="1:8" x14ac:dyDescent="0.35">
      <c r="A1098" t="s">
        <v>2333</v>
      </c>
      <c r="B1098" t="s">
        <v>2334</v>
      </c>
      <c r="C1098">
        <v>201001</v>
      </c>
      <c r="D1098" t="s">
        <v>3</v>
      </c>
      <c r="E1098">
        <v>1</v>
      </c>
      <c r="F1098">
        <v>180</v>
      </c>
      <c r="G1098">
        <v>0.13</v>
      </c>
      <c r="H1098">
        <v>673</v>
      </c>
    </row>
    <row r="1099" spans="1:8" x14ac:dyDescent="0.35">
      <c r="A1099" t="s">
        <v>2335</v>
      </c>
      <c r="B1099" t="s">
        <v>2336</v>
      </c>
      <c r="C1099">
        <v>201001</v>
      </c>
      <c r="D1099" t="s">
        <v>37</v>
      </c>
      <c r="E1099">
        <v>1</v>
      </c>
      <c r="F1099">
        <v>130</v>
      </c>
      <c r="G1099">
        <v>0.08</v>
      </c>
      <c r="H1099">
        <v>673</v>
      </c>
    </row>
    <row r="1100" spans="1:8" x14ac:dyDescent="0.35">
      <c r="A1100" t="s">
        <v>2337</v>
      </c>
      <c r="B1100" t="s">
        <v>2338</v>
      </c>
      <c r="C1100">
        <v>201001</v>
      </c>
      <c r="D1100" t="s">
        <v>38</v>
      </c>
      <c r="E1100">
        <v>1</v>
      </c>
      <c r="F1100">
        <v>140</v>
      </c>
      <c r="G1100">
        <v>9.2999999999999999E-2</v>
      </c>
      <c r="H1100">
        <v>673</v>
      </c>
    </row>
    <row r="1101" spans="1:8" x14ac:dyDescent="0.35">
      <c r="A1101" t="s">
        <v>2339</v>
      </c>
      <c r="B1101" t="s">
        <v>2340</v>
      </c>
      <c r="C1101">
        <v>201001</v>
      </c>
      <c r="D1101" t="s">
        <v>39</v>
      </c>
      <c r="E1101">
        <v>1</v>
      </c>
      <c r="F1101">
        <v>95</v>
      </c>
      <c r="G1101">
        <v>9.0999999999999998E-2</v>
      </c>
      <c r="H1101">
        <v>673</v>
      </c>
    </row>
    <row r="1102" spans="1:8" x14ac:dyDescent="0.35">
      <c r="A1102" t="s">
        <v>2341</v>
      </c>
      <c r="B1102" t="s">
        <v>2342</v>
      </c>
      <c r="C1102">
        <v>201001</v>
      </c>
      <c r="D1102" t="s">
        <v>40</v>
      </c>
      <c r="E1102">
        <v>1</v>
      </c>
      <c r="F1102">
        <v>75</v>
      </c>
      <c r="G1102">
        <v>0.106</v>
      </c>
      <c r="H1102">
        <v>673</v>
      </c>
    </row>
    <row r="1103" spans="1:8" x14ac:dyDescent="0.35">
      <c r="A1103" t="s">
        <v>2343</v>
      </c>
      <c r="B1103" t="s">
        <v>2344</v>
      </c>
      <c r="C1103">
        <v>201001</v>
      </c>
      <c r="D1103" t="s">
        <v>29</v>
      </c>
      <c r="E1103">
        <v>1</v>
      </c>
      <c r="F1103">
        <v>180</v>
      </c>
      <c r="G1103">
        <v>0.125</v>
      </c>
      <c r="H1103">
        <v>673</v>
      </c>
    </row>
    <row r="1104" spans="1:8" x14ac:dyDescent="0.35">
      <c r="A1104" t="s">
        <v>2345</v>
      </c>
      <c r="B1104" t="s">
        <v>2346</v>
      </c>
      <c r="C1104">
        <v>201001</v>
      </c>
      <c r="D1104" t="s">
        <v>30</v>
      </c>
      <c r="E1104">
        <v>1</v>
      </c>
      <c r="F1104">
        <v>135</v>
      </c>
      <c r="G1104">
        <v>0.1</v>
      </c>
      <c r="H1104">
        <v>673</v>
      </c>
    </row>
    <row r="1105" spans="1:8" x14ac:dyDescent="0.35">
      <c r="A1105" t="s">
        <v>2347</v>
      </c>
      <c r="B1105" t="s">
        <v>2348</v>
      </c>
      <c r="C1105">
        <v>201001</v>
      </c>
      <c r="D1105" t="s">
        <v>31</v>
      </c>
      <c r="E1105">
        <v>1</v>
      </c>
      <c r="F1105">
        <v>150</v>
      </c>
      <c r="G1105">
        <v>0.107</v>
      </c>
      <c r="H1105">
        <v>673</v>
      </c>
    </row>
    <row r="1106" spans="1:8" x14ac:dyDescent="0.35">
      <c r="A1106" t="s">
        <v>2349</v>
      </c>
      <c r="B1106" t="s">
        <v>2350</v>
      </c>
      <c r="C1106">
        <v>201001</v>
      </c>
      <c r="D1106" t="s">
        <v>32</v>
      </c>
      <c r="E1106">
        <v>1</v>
      </c>
      <c r="F1106">
        <v>150</v>
      </c>
      <c r="G1106">
        <v>0.1</v>
      </c>
      <c r="H1106">
        <v>673</v>
      </c>
    </row>
    <row r="1107" spans="1:8" x14ac:dyDescent="0.35">
      <c r="A1107" t="s">
        <v>2351</v>
      </c>
      <c r="B1107" t="s">
        <v>2352</v>
      </c>
      <c r="C1107">
        <v>201001</v>
      </c>
      <c r="D1107" t="s">
        <v>33</v>
      </c>
      <c r="E1107">
        <v>1</v>
      </c>
      <c r="F1107">
        <v>160</v>
      </c>
      <c r="G1107">
        <v>0.10199999999999999</v>
      </c>
      <c r="H1107">
        <v>673</v>
      </c>
    </row>
    <row r="1108" spans="1:8" x14ac:dyDescent="0.35">
      <c r="A1108" t="s">
        <v>2353</v>
      </c>
      <c r="B1108" t="s">
        <v>2354</v>
      </c>
      <c r="C1108">
        <v>201001</v>
      </c>
      <c r="D1108" t="s">
        <v>34</v>
      </c>
      <c r="E1108">
        <v>1</v>
      </c>
      <c r="F1108">
        <v>145</v>
      </c>
      <c r="G1108">
        <v>0.09</v>
      </c>
      <c r="H1108">
        <v>673</v>
      </c>
    </row>
    <row r="1109" spans="1:8" x14ac:dyDescent="0.35">
      <c r="A1109" t="s">
        <v>2355</v>
      </c>
      <c r="B1109" t="s">
        <v>2356</v>
      </c>
      <c r="C1109">
        <v>201001</v>
      </c>
      <c r="D1109" t="s">
        <v>35</v>
      </c>
      <c r="E1109">
        <v>1</v>
      </c>
      <c r="F1109">
        <v>130</v>
      </c>
      <c r="G1109">
        <v>7.9000000000000001E-2</v>
      </c>
      <c r="H1109">
        <v>673</v>
      </c>
    </row>
    <row r="1110" spans="1:8" x14ac:dyDescent="0.35">
      <c r="A1110" t="s">
        <v>2357</v>
      </c>
      <c r="B1110" t="s">
        <v>2358</v>
      </c>
      <c r="C1110">
        <v>201001</v>
      </c>
      <c r="D1110" t="s">
        <v>36</v>
      </c>
      <c r="E1110">
        <v>1</v>
      </c>
      <c r="F1110">
        <v>140</v>
      </c>
      <c r="G1110">
        <v>8.6999999999999994E-2</v>
      </c>
      <c r="H1110">
        <v>673</v>
      </c>
    </row>
    <row r="1111" spans="1:8" x14ac:dyDescent="0.35">
      <c r="A1111" t="s">
        <v>2359</v>
      </c>
      <c r="B1111" t="s">
        <v>2360</v>
      </c>
      <c r="C1111">
        <v>201001</v>
      </c>
      <c r="D1111" t="s">
        <v>208</v>
      </c>
      <c r="E1111">
        <v>1</v>
      </c>
      <c r="F1111">
        <v>270</v>
      </c>
      <c r="G1111">
        <v>0.184</v>
      </c>
      <c r="H1111">
        <v>673</v>
      </c>
    </row>
    <row r="1112" spans="1:8" x14ac:dyDescent="0.35">
      <c r="A1112" t="s">
        <v>2361</v>
      </c>
      <c r="B1112" t="s">
        <v>2362</v>
      </c>
      <c r="C1112">
        <v>201001</v>
      </c>
      <c r="D1112" t="s">
        <v>5</v>
      </c>
      <c r="E1112">
        <v>1</v>
      </c>
      <c r="F1112">
        <v>195</v>
      </c>
      <c r="G1112">
        <v>0.13500000000000001</v>
      </c>
      <c r="H1112">
        <v>673</v>
      </c>
    </row>
    <row r="1113" spans="1:8" x14ac:dyDescent="0.35">
      <c r="A1113" t="s">
        <v>2363</v>
      </c>
      <c r="B1113" t="s">
        <v>2363</v>
      </c>
      <c r="C1113">
        <v>201001</v>
      </c>
      <c r="D1113" t="s">
        <v>3</v>
      </c>
      <c r="E1113">
        <v>1</v>
      </c>
      <c r="F1113">
        <v>565</v>
      </c>
      <c r="G1113">
        <v>0.214</v>
      </c>
      <c r="H1113">
        <v>674</v>
      </c>
    </row>
    <row r="1114" spans="1:8" x14ac:dyDescent="0.35">
      <c r="A1114" t="s">
        <v>2364</v>
      </c>
      <c r="B1114" t="s">
        <v>2364</v>
      </c>
      <c r="C1114">
        <v>201001</v>
      </c>
      <c r="D1114" t="s">
        <v>37</v>
      </c>
      <c r="E1114">
        <v>1</v>
      </c>
      <c r="F1114">
        <v>545</v>
      </c>
      <c r="G1114">
        <v>0.188</v>
      </c>
      <c r="H1114">
        <v>674</v>
      </c>
    </row>
    <row r="1115" spans="1:8" x14ac:dyDescent="0.35">
      <c r="A1115" t="s">
        <v>2365</v>
      </c>
      <c r="B1115" t="s">
        <v>2365</v>
      </c>
      <c r="C1115">
        <v>201001</v>
      </c>
      <c r="D1115" t="s">
        <v>38</v>
      </c>
      <c r="E1115">
        <v>1</v>
      </c>
      <c r="F1115">
        <v>620</v>
      </c>
      <c r="G1115">
        <v>0.20899999999999999</v>
      </c>
      <c r="H1115">
        <v>674</v>
      </c>
    </row>
    <row r="1116" spans="1:8" x14ac:dyDescent="0.35">
      <c r="A1116" t="s">
        <v>2366</v>
      </c>
      <c r="B1116" t="s">
        <v>2366</v>
      </c>
      <c r="C1116">
        <v>201001</v>
      </c>
      <c r="D1116" t="s">
        <v>39</v>
      </c>
      <c r="E1116">
        <v>1</v>
      </c>
      <c r="F1116">
        <v>435</v>
      </c>
      <c r="G1116">
        <v>0.219</v>
      </c>
      <c r="H1116">
        <v>674</v>
      </c>
    </row>
    <row r="1117" spans="1:8" x14ac:dyDescent="0.35">
      <c r="A1117" t="s">
        <v>2367</v>
      </c>
      <c r="B1117" t="s">
        <v>2367</v>
      </c>
      <c r="C1117">
        <v>201001</v>
      </c>
      <c r="D1117" t="s">
        <v>40</v>
      </c>
      <c r="E1117">
        <v>1</v>
      </c>
      <c r="F1117">
        <v>280</v>
      </c>
      <c r="G1117">
        <v>0.22500000000000001</v>
      </c>
      <c r="H1117">
        <v>674</v>
      </c>
    </row>
    <row r="1118" spans="1:8" x14ac:dyDescent="0.35">
      <c r="A1118" t="s">
        <v>2368</v>
      </c>
      <c r="B1118" t="s">
        <v>2368</v>
      </c>
      <c r="C1118">
        <v>201001</v>
      </c>
      <c r="D1118" t="s">
        <v>283</v>
      </c>
      <c r="E1118">
        <v>1</v>
      </c>
      <c r="F1118">
        <v>10</v>
      </c>
      <c r="G1118">
        <v>1</v>
      </c>
      <c r="H1118">
        <v>674</v>
      </c>
    </row>
    <row r="1119" spans="1:8" x14ac:dyDescent="0.35">
      <c r="A1119" t="s">
        <v>2369</v>
      </c>
      <c r="B1119" t="s">
        <v>2369</v>
      </c>
      <c r="C1119">
        <v>201001</v>
      </c>
      <c r="D1119" t="s">
        <v>29</v>
      </c>
      <c r="E1119">
        <v>1</v>
      </c>
      <c r="F1119">
        <v>545</v>
      </c>
      <c r="G1119">
        <v>0.20499999999999999</v>
      </c>
      <c r="H1119">
        <v>674</v>
      </c>
    </row>
    <row r="1120" spans="1:8" x14ac:dyDescent="0.35">
      <c r="A1120" t="s">
        <v>2370</v>
      </c>
      <c r="B1120" t="s">
        <v>2370</v>
      </c>
      <c r="C1120">
        <v>201001</v>
      </c>
      <c r="D1120" t="s">
        <v>30</v>
      </c>
      <c r="E1120">
        <v>1</v>
      </c>
      <c r="F1120">
        <v>470</v>
      </c>
      <c r="G1120">
        <v>0.19500000000000001</v>
      </c>
      <c r="H1120">
        <v>674</v>
      </c>
    </row>
    <row r="1121" spans="1:8" x14ac:dyDescent="0.35">
      <c r="A1121" t="s">
        <v>2371</v>
      </c>
      <c r="B1121" t="s">
        <v>2371</v>
      </c>
      <c r="C1121">
        <v>201001</v>
      </c>
      <c r="D1121" t="s">
        <v>31</v>
      </c>
      <c r="E1121">
        <v>1</v>
      </c>
      <c r="F1121">
        <v>490</v>
      </c>
      <c r="G1121">
        <v>0.19900000000000001</v>
      </c>
      <c r="H1121">
        <v>674</v>
      </c>
    </row>
    <row r="1122" spans="1:8" x14ac:dyDescent="0.35">
      <c r="A1122" t="s">
        <v>2372</v>
      </c>
      <c r="B1122" t="s">
        <v>2372</v>
      </c>
      <c r="C1122">
        <v>201001</v>
      </c>
      <c r="D1122" t="s">
        <v>32</v>
      </c>
      <c r="E1122">
        <v>1</v>
      </c>
      <c r="F1122">
        <v>460</v>
      </c>
      <c r="G1122">
        <v>0.183</v>
      </c>
      <c r="H1122">
        <v>674</v>
      </c>
    </row>
    <row r="1123" spans="1:8" x14ac:dyDescent="0.35">
      <c r="A1123" t="s">
        <v>2373</v>
      </c>
      <c r="B1123" t="s">
        <v>2373</v>
      </c>
      <c r="C1123">
        <v>201001</v>
      </c>
      <c r="D1123" t="s">
        <v>33</v>
      </c>
      <c r="E1123">
        <v>1</v>
      </c>
      <c r="F1123">
        <v>460</v>
      </c>
      <c r="G1123">
        <v>0.17399999999999999</v>
      </c>
      <c r="H1123">
        <v>674</v>
      </c>
    </row>
    <row r="1124" spans="1:8" x14ac:dyDescent="0.35">
      <c r="A1124" t="s">
        <v>2374</v>
      </c>
      <c r="B1124" t="s">
        <v>2374</v>
      </c>
      <c r="C1124">
        <v>201001</v>
      </c>
      <c r="D1124" t="s">
        <v>34</v>
      </c>
      <c r="E1124">
        <v>1</v>
      </c>
      <c r="F1124">
        <v>555</v>
      </c>
      <c r="G1124">
        <v>0.2</v>
      </c>
      <c r="H1124">
        <v>674</v>
      </c>
    </row>
    <row r="1125" spans="1:8" x14ac:dyDescent="0.35">
      <c r="A1125" t="s">
        <v>2375</v>
      </c>
      <c r="B1125" t="s">
        <v>2375</v>
      </c>
      <c r="C1125">
        <v>201001</v>
      </c>
      <c r="D1125" t="s">
        <v>35</v>
      </c>
      <c r="E1125">
        <v>1</v>
      </c>
      <c r="F1125">
        <v>535</v>
      </c>
      <c r="G1125">
        <v>0.17699999999999999</v>
      </c>
      <c r="H1125">
        <v>674</v>
      </c>
    </row>
    <row r="1126" spans="1:8" x14ac:dyDescent="0.35">
      <c r="A1126" t="s">
        <v>2376</v>
      </c>
      <c r="B1126" t="s">
        <v>2376</v>
      </c>
      <c r="C1126">
        <v>201001</v>
      </c>
      <c r="D1126" t="s">
        <v>36</v>
      </c>
      <c r="E1126">
        <v>1</v>
      </c>
      <c r="F1126">
        <v>580</v>
      </c>
      <c r="G1126">
        <v>0.20499999999999999</v>
      </c>
      <c r="H1126">
        <v>674</v>
      </c>
    </row>
    <row r="1127" spans="1:8" x14ac:dyDescent="0.35">
      <c r="A1127" t="s">
        <v>2377</v>
      </c>
      <c r="B1127" t="s">
        <v>2377</v>
      </c>
      <c r="C1127">
        <v>201001</v>
      </c>
      <c r="D1127" t="s">
        <v>208</v>
      </c>
      <c r="E1127">
        <v>1</v>
      </c>
      <c r="F1127">
        <v>700</v>
      </c>
      <c r="G1127">
        <v>0.214</v>
      </c>
      <c r="H1127">
        <v>674</v>
      </c>
    </row>
    <row r="1128" spans="1:8" x14ac:dyDescent="0.35">
      <c r="A1128" t="s">
        <v>2378</v>
      </c>
      <c r="B1128" t="s">
        <v>2378</v>
      </c>
      <c r="C1128">
        <v>201001</v>
      </c>
      <c r="D1128" t="s">
        <v>5</v>
      </c>
      <c r="E1128">
        <v>1</v>
      </c>
      <c r="F1128">
        <v>540</v>
      </c>
      <c r="G1128">
        <v>0.20100000000000001</v>
      </c>
      <c r="H1128">
        <v>674</v>
      </c>
    </row>
    <row r="1129" spans="1:8" x14ac:dyDescent="0.35">
      <c r="A1129" t="s">
        <v>2379</v>
      </c>
      <c r="B1129" t="s">
        <v>2380</v>
      </c>
      <c r="C1129">
        <v>201001</v>
      </c>
      <c r="D1129" t="s">
        <v>3</v>
      </c>
      <c r="E1129">
        <v>1</v>
      </c>
      <c r="F1129">
        <v>75</v>
      </c>
      <c r="G1129">
        <v>0.12</v>
      </c>
      <c r="H1129">
        <v>675</v>
      </c>
    </row>
    <row r="1130" spans="1:8" x14ac:dyDescent="0.35">
      <c r="A1130" t="s">
        <v>2381</v>
      </c>
      <c r="B1130" t="s">
        <v>2382</v>
      </c>
      <c r="C1130">
        <v>201001</v>
      </c>
      <c r="D1130" t="s">
        <v>29</v>
      </c>
      <c r="E1130">
        <v>1</v>
      </c>
      <c r="F1130">
        <v>70</v>
      </c>
      <c r="G1130">
        <v>0.106</v>
      </c>
      <c r="H1130">
        <v>675</v>
      </c>
    </row>
    <row r="1131" spans="1:8" x14ac:dyDescent="0.35">
      <c r="A1131" t="s">
        <v>2383</v>
      </c>
      <c r="B1131" t="s">
        <v>2384</v>
      </c>
      <c r="C1131">
        <v>201001</v>
      </c>
      <c r="D1131" t="s">
        <v>30</v>
      </c>
      <c r="E1131">
        <v>1</v>
      </c>
      <c r="F1131">
        <v>45</v>
      </c>
      <c r="G1131">
        <v>7.9000000000000001E-2</v>
      </c>
      <c r="H1131">
        <v>675</v>
      </c>
    </row>
    <row r="1132" spans="1:8" x14ac:dyDescent="0.35">
      <c r="A1132" t="s">
        <v>2385</v>
      </c>
      <c r="B1132" t="s">
        <v>2386</v>
      </c>
      <c r="C1132">
        <v>201001</v>
      </c>
      <c r="D1132" t="s">
        <v>31</v>
      </c>
      <c r="E1132">
        <v>1</v>
      </c>
      <c r="F1132">
        <v>65</v>
      </c>
      <c r="G1132">
        <v>0.107</v>
      </c>
      <c r="H1132">
        <v>675</v>
      </c>
    </row>
    <row r="1133" spans="1:8" x14ac:dyDescent="0.35">
      <c r="A1133" t="s">
        <v>2387</v>
      </c>
      <c r="B1133" t="s">
        <v>2388</v>
      </c>
      <c r="C1133">
        <v>201001</v>
      </c>
      <c r="D1133" t="s">
        <v>32</v>
      </c>
      <c r="E1133">
        <v>1</v>
      </c>
      <c r="F1133">
        <v>70</v>
      </c>
      <c r="G1133">
        <v>0.105</v>
      </c>
      <c r="H1133">
        <v>675</v>
      </c>
    </row>
    <row r="1134" spans="1:8" x14ac:dyDescent="0.35">
      <c r="A1134" t="s">
        <v>2389</v>
      </c>
      <c r="B1134" t="s">
        <v>2390</v>
      </c>
      <c r="C1134">
        <v>201001</v>
      </c>
      <c r="D1134" t="s">
        <v>33</v>
      </c>
      <c r="E1134">
        <v>1</v>
      </c>
      <c r="F1134">
        <v>70</v>
      </c>
      <c r="G1134">
        <v>0.10299999999999999</v>
      </c>
      <c r="H1134">
        <v>675</v>
      </c>
    </row>
    <row r="1135" spans="1:8" x14ac:dyDescent="0.35">
      <c r="A1135" t="s">
        <v>2391</v>
      </c>
      <c r="B1135" t="s">
        <v>2392</v>
      </c>
      <c r="C1135">
        <v>201001</v>
      </c>
      <c r="D1135" t="s">
        <v>208</v>
      </c>
      <c r="E1135">
        <v>1</v>
      </c>
      <c r="F1135">
        <v>90</v>
      </c>
      <c r="G1135">
        <v>0.14299999999999999</v>
      </c>
      <c r="H1135">
        <v>675</v>
      </c>
    </row>
    <row r="1136" spans="1:8" x14ac:dyDescent="0.35">
      <c r="A1136" t="s">
        <v>2393</v>
      </c>
      <c r="B1136" t="s">
        <v>2394</v>
      </c>
      <c r="C1136">
        <v>201001</v>
      </c>
      <c r="D1136" t="s">
        <v>5</v>
      </c>
      <c r="E1136">
        <v>1</v>
      </c>
      <c r="F1136">
        <v>75</v>
      </c>
      <c r="G1136">
        <v>0.108</v>
      </c>
      <c r="H1136">
        <v>675</v>
      </c>
    </row>
    <row r="1137" spans="1:8" x14ac:dyDescent="0.35">
      <c r="A1137" t="s">
        <v>2395</v>
      </c>
      <c r="B1137" t="s">
        <v>2396</v>
      </c>
      <c r="C1137">
        <v>201001</v>
      </c>
      <c r="D1137" t="s">
        <v>3</v>
      </c>
      <c r="E1137">
        <v>1</v>
      </c>
      <c r="F1137">
        <v>360</v>
      </c>
      <c r="G1137">
        <v>0.17299999999999999</v>
      </c>
      <c r="H1137">
        <v>676</v>
      </c>
    </row>
    <row r="1138" spans="1:8" x14ac:dyDescent="0.35">
      <c r="A1138" t="s">
        <v>2397</v>
      </c>
      <c r="B1138" t="s">
        <v>2398</v>
      </c>
      <c r="C1138">
        <v>201001</v>
      </c>
      <c r="D1138" t="s">
        <v>37</v>
      </c>
      <c r="E1138">
        <v>1</v>
      </c>
      <c r="F1138">
        <v>205</v>
      </c>
      <c r="G1138">
        <v>9.1999999999999998E-2</v>
      </c>
      <c r="H1138">
        <v>676</v>
      </c>
    </row>
    <row r="1139" spans="1:8" x14ac:dyDescent="0.35">
      <c r="A1139" t="s">
        <v>2399</v>
      </c>
      <c r="B1139" t="s">
        <v>2400</v>
      </c>
      <c r="C1139">
        <v>201001</v>
      </c>
      <c r="D1139" t="s">
        <v>38</v>
      </c>
      <c r="E1139">
        <v>1</v>
      </c>
      <c r="F1139">
        <v>205</v>
      </c>
      <c r="G1139">
        <v>9.2999999999999999E-2</v>
      </c>
      <c r="H1139">
        <v>676</v>
      </c>
    </row>
    <row r="1140" spans="1:8" x14ac:dyDescent="0.35">
      <c r="A1140" t="s">
        <v>2401</v>
      </c>
      <c r="B1140" t="s">
        <v>2402</v>
      </c>
      <c r="C1140">
        <v>201001</v>
      </c>
      <c r="D1140" t="s">
        <v>39</v>
      </c>
      <c r="E1140">
        <v>1</v>
      </c>
      <c r="F1140">
        <v>145</v>
      </c>
      <c r="G1140">
        <v>0.16700000000000001</v>
      </c>
      <c r="H1140">
        <v>676</v>
      </c>
    </row>
    <row r="1141" spans="1:8" x14ac:dyDescent="0.35">
      <c r="A1141" t="s">
        <v>2403</v>
      </c>
      <c r="B1141" t="s">
        <v>2404</v>
      </c>
      <c r="C1141">
        <v>201001</v>
      </c>
      <c r="D1141" t="s">
        <v>40</v>
      </c>
      <c r="E1141">
        <v>1</v>
      </c>
      <c r="F1141">
        <v>90</v>
      </c>
      <c r="G1141">
        <v>0.151</v>
      </c>
      <c r="H1141">
        <v>676</v>
      </c>
    </row>
    <row r="1142" spans="1:8" x14ac:dyDescent="0.35">
      <c r="A1142" t="s">
        <v>2405</v>
      </c>
      <c r="B1142" t="s">
        <v>2406</v>
      </c>
      <c r="C1142">
        <v>201001</v>
      </c>
      <c r="D1142" t="s">
        <v>29</v>
      </c>
      <c r="E1142">
        <v>1</v>
      </c>
      <c r="F1142">
        <v>265</v>
      </c>
      <c r="G1142">
        <v>0.13400000000000001</v>
      </c>
      <c r="H1142">
        <v>676</v>
      </c>
    </row>
    <row r="1143" spans="1:8" x14ac:dyDescent="0.35">
      <c r="A1143" t="s">
        <v>2407</v>
      </c>
      <c r="B1143" t="s">
        <v>2408</v>
      </c>
      <c r="C1143">
        <v>201001</v>
      </c>
      <c r="D1143" t="s">
        <v>30</v>
      </c>
      <c r="E1143">
        <v>1</v>
      </c>
      <c r="F1143">
        <v>265</v>
      </c>
      <c r="G1143">
        <v>0.13500000000000001</v>
      </c>
      <c r="H1143">
        <v>676</v>
      </c>
    </row>
    <row r="1144" spans="1:8" x14ac:dyDescent="0.35">
      <c r="A1144" t="s">
        <v>2409</v>
      </c>
      <c r="B1144" t="s">
        <v>2410</v>
      </c>
      <c r="C1144">
        <v>201001</v>
      </c>
      <c r="D1144" t="s">
        <v>31</v>
      </c>
      <c r="E1144">
        <v>1</v>
      </c>
      <c r="F1144">
        <v>220</v>
      </c>
      <c r="G1144">
        <v>0.112</v>
      </c>
      <c r="H1144">
        <v>676</v>
      </c>
    </row>
    <row r="1145" spans="1:8" x14ac:dyDescent="0.35">
      <c r="A1145" t="s">
        <v>2411</v>
      </c>
      <c r="B1145" t="s">
        <v>2412</v>
      </c>
      <c r="C1145">
        <v>201001</v>
      </c>
      <c r="D1145" t="s">
        <v>32</v>
      </c>
      <c r="E1145">
        <v>1</v>
      </c>
      <c r="F1145">
        <v>250</v>
      </c>
      <c r="G1145">
        <v>0.123</v>
      </c>
      <c r="H1145">
        <v>676</v>
      </c>
    </row>
    <row r="1146" spans="1:8" x14ac:dyDescent="0.35">
      <c r="A1146" t="s">
        <v>2413</v>
      </c>
      <c r="B1146" t="s">
        <v>2414</v>
      </c>
      <c r="C1146">
        <v>201001</v>
      </c>
      <c r="D1146" t="s">
        <v>33</v>
      </c>
      <c r="E1146">
        <v>1</v>
      </c>
      <c r="F1146">
        <v>250</v>
      </c>
      <c r="G1146">
        <v>0.12</v>
      </c>
      <c r="H1146">
        <v>676</v>
      </c>
    </row>
    <row r="1147" spans="1:8" x14ac:dyDescent="0.35">
      <c r="A1147" t="s">
        <v>2415</v>
      </c>
      <c r="B1147" t="s">
        <v>2416</v>
      </c>
      <c r="C1147">
        <v>201001</v>
      </c>
      <c r="D1147" t="s">
        <v>34</v>
      </c>
      <c r="E1147">
        <v>1</v>
      </c>
      <c r="F1147">
        <v>245</v>
      </c>
      <c r="G1147">
        <v>0.113</v>
      </c>
      <c r="H1147">
        <v>676</v>
      </c>
    </row>
    <row r="1148" spans="1:8" x14ac:dyDescent="0.35">
      <c r="A1148" t="s">
        <v>2417</v>
      </c>
      <c r="B1148" t="s">
        <v>2418</v>
      </c>
      <c r="C1148">
        <v>201001</v>
      </c>
      <c r="D1148" t="s">
        <v>35</v>
      </c>
      <c r="E1148">
        <v>1</v>
      </c>
      <c r="F1148">
        <v>220</v>
      </c>
      <c r="G1148">
        <v>9.7000000000000003E-2</v>
      </c>
      <c r="H1148">
        <v>676</v>
      </c>
    </row>
    <row r="1149" spans="1:8" x14ac:dyDescent="0.35">
      <c r="A1149" t="s">
        <v>2419</v>
      </c>
      <c r="B1149" t="s">
        <v>2420</v>
      </c>
      <c r="C1149">
        <v>201001</v>
      </c>
      <c r="D1149" t="s">
        <v>36</v>
      </c>
      <c r="E1149">
        <v>1</v>
      </c>
      <c r="F1149">
        <v>225</v>
      </c>
      <c r="G1149">
        <v>0.10299999999999999</v>
      </c>
      <c r="H1149">
        <v>676</v>
      </c>
    </row>
    <row r="1150" spans="1:8" x14ac:dyDescent="0.35">
      <c r="A1150" t="s">
        <v>2421</v>
      </c>
      <c r="B1150" t="s">
        <v>2422</v>
      </c>
      <c r="C1150">
        <v>201001</v>
      </c>
      <c r="D1150" t="s">
        <v>208</v>
      </c>
      <c r="E1150">
        <v>1</v>
      </c>
      <c r="F1150">
        <v>425</v>
      </c>
      <c r="G1150">
        <v>0.17399999999999999</v>
      </c>
      <c r="H1150">
        <v>676</v>
      </c>
    </row>
    <row r="1151" spans="1:8" x14ac:dyDescent="0.35">
      <c r="A1151" t="s">
        <v>2423</v>
      </c>
      <c r="B1151" t="s">
        <v>2424</v>
      </c>
      <c r="C1151">
        <v>201001</v>
      </c>
      <c r="D1151" t="s">
        <v>5</v>
      </c>
      <c r="E1151">
        <v>1</v>
      </c>
      <c r="F1151">
        <v>340</v>
      </c>
      <c r="G1151">
        <v>0.17</v>
      </c>
      <c r="H1151">
        <v>676</v>
      </c>
    </row>
    <row r="1152" spans="1:8" x14ac:dyDescent="0.35">
      <c r="A1152" t="s">
        <v>2425</v>
      </c>
      <c r="B1152" t="s">
        <v>2425</v>
      </c>
      <c r="C1152">
        <v>201001</v>
      </c>
      <c r="D1152" t="s">
        <v>3</v>
      </c>
      <c r="E1152">
        <v>1</v>
      </c>
      <c r="F1152">
        <v>40</v>
      </c>
      <c r="G1152">
        <v>5.3999999999999999E-2</v>
      </c>
      <c r="H1152">
        <v>677</v>
      </c>
    </row>
    <row r="1153" spans="1:8" x14ac:dyDescent="0.35">
      <c r="A1153" t="s">
        <v>2426</v>
      </c>
      <c r="B1153" t="s">
        <v>2426</v>
      </c>
      <c r="C1153">
        <v>201001</v>
      </c>
      <c r="D1153" t="s">
        <v>29</v>
      </c>
      <c r="E1153">
        <v>1</v>
      </c>
      <c r="F1153">
        <v>30</v>
      </c>
      <c r="G1153">
        <v>4.5999999999999999E-2</v>
      </c>
      <c r="H1153">
        <v>677</v>
      </c>
    </row>
    <row r="1154" spans="1:8" x14ac:dyDescent="0.35">
      <c r="A1154" t="s">
        <v>2427</v>
      </c>
      <c r="B1154" t="s">
        <v>2427</v>
      </c>
      <c r="C1154">
        <v>201001</v>
      </c>
      <c r="D1154" t="s">
        <v>30</v>
      </c>
      <c r="E1154">
        <v>1</v>
      </c>
      <c r="F1154">
        <v>40</v>
      </c>
      <c r="G1154">
        <v>5.3999999999999999E-2</v>
      </c>
      <c r="H1154">
        <v>677</v>
      </c>
    </row>
    <row r="1155" spans="1:8" x14ac:dyDescent="0.35">
      <c r="A1155" t="s">
        <v>2428</v>
      </c>
      <c r="B1155" t="s">
        <v>2428</v>
      </c>
      <c r="C1155">
        <v>201001</v>
      </c>
      <c r="D1155" t="s">
        <v>31</v>
      </c>
      <c r="E1155">
        <v>1</v>
      </c>
      <c r="F1155">
        <v>35</v>
      </c>
      <c r="G1155">
        <v>4.8000000000000001E-2</v>
      </c>
      <c r="H1155">
        <v>677</v>
      </c>
    </row>
    <row r="1156" spans="1:8" x14ac:dyDescent="0.35">
      <c r="A1156" t="s">
        <v>2429</v>
      </c>
      <c r="B1156" t="s">
        <v>2429</v>
      </c>
      <c r="C1156">
        <v>201001</v>
      </c>
      <c r="D1156" t="s">
        <v>32</v>
      </c>
      <c r="E1156">
        <v>1</v>
      </c>
      <c r="F1156">
        <v>30</v>
      </c>
      <c r="G1156">
        <v>3.7999999999999999E-2</v>
      </c>
      <c r="H1156">
        <v>677</v>
      </c>
    </row>
    <row r="1157" spans="1:8" x14ac:dyDescent="0.35">
      <c r="A1157" t="s">
        <v>2430</v>
      </c>
      <c r="B1157" t="s">
        <v>2430</v>
      </c>
      <c r="C1157">
        <v>201001</v>
      </c>
      <c r="D1157" t="s">
        <v>33</v>
      </c>
      <c r="E1157">
        <v>1</v>
      </c>
      <c r="F1157">
        <v>40</v>
      </c>
      <c r="G1157">
        <v>5.2999999999999999E-2</v>
      </c>
      <c r="H1157">
        <v>677</v>
      </c>
    </row>
    <row r="1158" spans="1:8" x14ac:dyDescent="0.35">
      <c r="A1158" t="s">
        <v>2431</v>
      </c>
      <c r="B1158" t="s">
        <v>2431</v>
      </c>
      <c r="C1158">
        <v>201001</v>
      </c>
      <c r="D1158" t="s">
        <v>34</v>
      </c>
      <c r="E1158">
        <v>1</v>
      </c>
      <c r="F1158" t="s">
        <v>389</v>
      </c>
      <c r="G1158" t="s">
        <v>389</v>
      </c>
      <c r="H1158">
        <v>677</v>
      </c>
    </row>
    <row r="1159" spans="1:8" x14ac:dyDescent="0.35">
      <c r="A1159" t="s">
        <v>2432</v>
      </c>
      <c r="B1159" t="s">
        <v>2432</v>
      </c>
      <c r="C1159">
        <v>201001</v>
      </c>
      <c r="D1159" t="s">
        <v>35</v>
      </c>
      <c r="E1159">
        <v>1</v>
      </c>
      <c r="F1159" t="s">
        <v>389</v>
      </c>
      <c r="G1159" t="s">
        <v>389</v>
      </c>
      <c r="H1159">
        <v>677</v>
      </c>
    </row>
    <row r="1160" spans="1:8" x14ac:dyDescent="0.35">
      <c r="A1160" t="s">
        <v>2433</v>
      </c>
      <c r="B1160" t="s">
        <v>2433</v>
      </c>
      <c r="C1160">
        <v>201001</v>
      </c>
      <c r="D1160" t="s">
        <v>208</v>
      </c>
      <c r="E1160">
        <v>1</v>
      </c>
      <c r="F1160">
        <v>45</v>
      </c>
      <c r="G1160">
        <v>4.7E-2</v>
      </c>
      <c r="H1160">
        <v>677</v>
      </c>
    </row>
    <row r="1161" spans="1:8" x14ac:dyDescent="0.35">
      <c r="A1161" t="s">
        <v>2434</v>
      </c>
      <c r="B1161" t="s">
        <v>2434</v>
      </c>
      <c r="C1161">
        <v>201001</v>
      </c>
      <c r="D1161" t="s">
        <v>5</v>
      </c>
      <c r="E1161">
        <v>1</v>
      </c>
      <c r="F1161">
        <v>40</v>
      </c>
      <c r="G1161">
        <v>5.3999999999999999E-2</v>
      </c>
      <c r="H1161">
        <v>677</v>
      </c>
    </row>
    <row r="1162" spans="1:8" x14ac:dyDescent="0.35">
      <c r="A1162" t="s">
        <v>2435</v>
      </c>
      <c r="B1162" t="s">
        <v>2435</v>
      </c>
      <c r="C1162">
        <v>201001</v>
      </c>
      <c r="D1162" t="s">
        <v>3</v>
      </c>
      <c r="E1162">
        <v>1</v>
      </c>
      <c r="F1162">
        <v>95</v>
      </c>
      <c r="G1162">
        <v>9.6000000000000002E-2</v>
      </c>
      <c r="H1162">
        <v>678</v>
      </c>
    </row>
    <row r="1163" spans="1:8" x14ac:dyDescent="0.35">
      <c r="A1163" t="s">
        <v>2436</v>
      </c>
      <c r="B1163" t="s">
        <v>2436</v>
      </c>
      <c r="C1163">
        <v>201001</v>
      </c>
      <c r="D1163" t="s">
        <v>37</v>
      </c>
      <c r="E1163">
        <v>1</v>
      </c>
      <c r="F1163">
        <v>135</v>
      </c>
      <c r="G1163">
        <v>9.8000000000000004E-2</v>
      </c>
      <c r="H1163">
        <v>678</v>
      </c>
    </row>
    <row r="1164" spans="1:8" x14ac:dyDescent="0.35">
      <c r="A1164" t="s">
        <v>2437</v>
      </c>
      <c r="B1164" t="s">
        <v>2437</v>
      </c>
      <c r="C1164">
        <v>201001</v>
      </c>
      <c r="D1164" t="s">
        <v>38</v>
      </c>
      <c r="E1164">
        <v>1</v>
      </c>
      <c r="F1164">
        <v>135</v>
      </c>
      <c r="G1164">
        <v>9.8000000000000004E-2</v>
      </c>
      <c r="H1164">
        <v>678</v>
      </c>
    </row>
    <row r="1165" spans="1:8" x14ac:dyDescent="0.35">
      <c r="A1165" t="s">
        <v>2438</v>
      </c>
      <c r="B1165" t="s">
        <v>2438</v>
      </c>
      <c r="C1165">
        <v>201001</v>
      </c>
      <c r="D1165" t="s">
        <v>39</v>
      </c>
      <c r="E1165">
        <v>1</v>
      </c>
      <c r="F1165">
        <v>80</v>
      </c>
      <c r="G1165">
        <v>0.11899999999999999</v>
      </c>
      <c r="H1165">
        <v>678</v>
      </c>
    </row>
    <row r="1166" spans="1:8" x14ac:dyDescent="0.35">
      <c r="A1166" t="s">
        <v>2439</v>
      </c>
      <c r="B1166" t="s">
        <v>2439</v>
      </c>
      <c r="C1166">
        <v>201001</v>
      </c>
      <c r="D1166" t="s">
        <v>40</v>
      </c>
      <c r="E1166">
        <v>1</v>
      </c>
      <c r="F1166">
        <v>60</v>
      </c>
      <c r="G1166">
        <v>0.11600000000000001</v>
      </c>
      <c r="H1166">
        <v>678</v>
      </c>
    </row>
    <row r="1167" spans="1:8" x14ac:dyDescent="0.35">
      <c r="A1167" t="s">
        <v>2440</v>
      </c>
      <c r="B1167" t="s">
        <v>2440</v>
      </c>
      <c r="C1167">
        <v>201001</v>
      </c>
      <c r="D1167" t="s">
        <v>29</v>
      </c>
      <c r="E1167">
        <v>1</v>
      </c>
      <c r="F1167">
        <v>75</v>
      </c>
      <c r="G1167">
        <v>8.5000000000000006E-2</v>
      </c>
      <c r="H1167">
        <v>678</v>
      </c>
    </row>
    <row r="1168" spans="1:8" x14ac:dyDescent="0.35">
      <c r="A1168" t="s">
        <v>2441</v>
      </c>
      <c r="B1168" t="s">
        <v>2441</v>
      </c>
      <c r="C1168">
        <v>201001</v>
      </c>
      <c r="D1168" t="s">
        <v>30</v>
      </c>
      <c r="E1168">
        <v>1</v>
      </c>
      <c r="F1168">
        <v>80</v>
      </c>
      <c r="G1168">
        <v>0.08</v>
      </c>
      <c r="H1168">
        <v>678</v>
      </c>
    </row>
    <row r="1169" spans="1:8" x14ac:dyDescent="0.35">
      <c r="A1169" t="s">
        <v>2442</v>
      </c>
      <c r="B1169" t="s">
        <v>2442</v>
      </c>
      <c r="C1169">
        <v>201001</v>
      </c>
      <c r="D1169" t="s">
        <v>31</v>
      </c>
      <c r="E1169">
        <v>1</v>
      </c>
      <c r="F1169">
        <v>70</v>
      </c>
      <c r="G1169">
        <v>7.0999999999999994E-2</v>
      </c>
      <c r="H1169">
        <v>678</v>
      </c>
    </row>
    <row r="1170" spans="1:8" x14ac:dyDescent="0.35">
      <c r="A1170" t="s">
        <v>2443</v>
      </c>
      <c r="B1170" t="s">
        <v>2443</v>
      </c>
      <c r="C1170">
        <v>201001</v>
      </c>
      <c r="D1170" t="s">
        <v>32</v>
      </c>
      <c r="E1170">
        <v>1</v>
      </c>
      <c r="F1170">
        <v>60</v>
      </c>
      <c r="G1170">
        <v>6.0999999999999999E-2</v>
      </c>
      <c r="H1170">
        <v>678</v>
      </c>
    </row>
    <row r="1171" spans="1:8" x14ac:dyDescent="0.35">
      <c r="A1171" t="s">
        <v>2444</v>
      </c>
      <c r="B1171" t="s">
        <v>2444</v>
      </c>
      <c r="C1171">
        <v>201001</v>
      </c>
      <c r="D1171" t="s">
        <v>33</v>
      </c>
      <c r="E1171">
        <v>1</v>
      </c>
      <c r="F1171">
        <v>80</v>
      </c>
      <c r="G1171">
        <v>7.4999999999999997E-2</v>
      </c>
      <c r="H1171">
        <v>678</v>
      </c>
    </row>
    <row r="1172" spans="1:8" x14ac:dyDescent="0.35">
      <c r="A1172" t="s">
        <v>2445</v>
      </c>
      <c r="B1172" t="s">
        <v>2445</v>
      </c>
      <c r="C1172">
        <v>201001</v>
      </c>
      <c r="D1172" t="s">
        <v>34</v>
      </c>
      <c r="E1172">
        <v>1</v>
      </c>
      <c r="F1172">
        <v>190</v>
      </c>
      <c r="G1172">
        <v>0.14799999999999999</v>
      </c>
      <c r="H1172">
        <v>678</v>
      </c>
    </row>
    <row r="1173" spans="1:8" x14ac:dyDescent="0.35">
      <c r="A1173" t="s">
        <v>2446</v>
      </c>
      <c r="B1173" t="s">
        <v>2446</v>
      </c>
      <c r="C1173">
        <v>201001</v>
      </c>
      <c r="D1173" t="s">
        <v>35</v>
      </c>
      <c r="E1173">
        <v>1</v>
      </c>
      <c r="F1173">
        <v>170</v>
      </c>
      <c r="G1173">
        <v>0.11899999999999999</v>
      </c>
      <c r="H1173">
        <v>678</v>
      </c>
    </row>
    <row r="1174" spans="1:8" x14ac:dyDescent="0.35">
      <c r="A1174" t="s">
        <v>2447</v>
      </c>
      <c r="B1174" t="s">
        <v>2447</v>
      </c>
      <c r="C1174">
        <v>201001</v>
      </c>
      <c r="D1174" t="s">
        <v>36</v>
      </c>
      <c r="E1174">
        <v>1</v>
      </c>
      <c r="F1174">
        <v>150</v>
      </c>
      <c r="G1174">
        <v>0.11600000000000001</v>
      </c>
      <c r="H1174">
        <v>678</v>
      </c>
    </row>
    <row r="1175" spans="1:8" x14ac:dyDescent="0.35">
      <c r="A1175" t="s">
        <v>2448</v>
      </c>
      <c r="B1175" t="s">
        <v>2448</v>
      </c>
      <c r="C1175">
        <v>201001</v>
      </c>
      <c r="D1175" t="s">
        <v>208</v>
      </c>
      <c r="E1175">
        <v>1</v>
      </c>
      <c r="F1175">
        <v>50</v>
      </c>
      <c r="G1175">
        <v>7.4999999999999997E-2</v>
      </c>
      <c r="H1175">
        <v>678</v>
      </c>
    </row>
    <row r="1176" spans="1:8" x14ac:dyDescent="0.35">
      <c r="A1176" t="s">
        <v>2449</v>
      </c>
      <c r="B1176" t="s">
        <v>2449</v>
      </c>
      <c r="C1176">
        <v>201001</v>
      </c>
      <c r="D1176" t="s">
        <v>5</v>
      </c>
      <c r="E1176">
        <v>1</v>
      </c>
      <c r="F1176">
        <v>125</v>
      </c>
      <c r="G1176">
        <v>0.106</v>
      </c>
      <c r="H1176">
        <v>678</v>
      </c>
    </row>
    <row r="1177" spans="1:8" x14ac:dyDescent="0.35">
      <c r="A1177" t="s">
        <v>2450</v>
      </c>
      <c r="B1177" t="s">
        <v>2451</v>
      </c>
      <c r="C1177">
        <v>201001</v>
      </c>
      <c r="D1177" t="s">
        <v>3</v>
      </c>
      <c r="E1177">
        <v>1</v>
      </c>
      <c r="F1177">
        <v>35</v>
      </c>
      <c r="G1177">
        <v>3.7999999999999999E-2</v>
      </c>
      <c r="H1177">
        <v>679</v>
      </c>
    </row>
    <row r="1178" spans="1:8" x14ac:dyDescent="0.35">
      <c r="A1178" t="s">
        <v>2452</v>
      </c>
      <c r="B1178" t="s">
        <v>2453</v>
      </c>
      <c r="C1178">
        <v>201001</v>
      </c>
      <c r="D1178" t="s">
        <v>29</v>
      </c>
      <c r="E1178">
        <v>1</v>
      </c>
      <c r="F1178">
        <v>50</v>
      </c>
      <c r="G1178">
        <v>5.2999999999999999E-2</v>
      </c>
      <c r="H1178">
        <v>679</v>
      </c>
    </row>
    <row r="1179" spans="1:8" x14ac:dyDescent="0.35">
      <c r="A1179" t="s">
        <v>2454</v>
      </c>
      <c r="B1179" t="s">
        <v>2455</v>
      </c>
      <c r="C1179">
        <v>201001</v>
      </c>
      <c r="D1179" t="s">
        <v>30</v>
      </c>
      <c r="E1179">
        <v>1</v>
      </c>
      <c r="F1179">
        <v>25</v>
      </c>
      <c r="G1179">
        <v>2.7E-2</v>
      </c>
      <c r="H1179">
        <v>679</v>
      </c>
    </row>
    <row r="1180" spans="1:8" x14ac:dyDescent="0.35">
      <c r="A1180" t="s">
        <v>2456</v>
      </c>
      <c r="B1180" t="s">
        <v>2457</v>
      </c>
      <c r="C1180">
        <v>201001</v>
      </c>
      <c r="D1180" t="s">
        <v>31</v>
      </c>
      <c r="E1180">
        <v>1</v>
      </c>
      <c r="F1180">
        <v>30</v>
      </c>
      <c r="G1180">
        <v>3.4000000000000002E-2</v>
      </c>
      <c r="H1180">
        <v>679</v>
      </c>
    </row>
    <row r="1181" spans="1:8" x14ac:dyDescent="0.35">
      <c r="A1181" t="s">
        <v>2458</v>
      </c>
      <c r="B1181" t="s">
        <v>2459</v>
      </c>
      <c r="C1181">
        <v>201001</v>
      </c>
      <c r="D1181" t="s">
        <v>32</v>
      </c>
      <c r="E1181">
        <v>1</v>
      </c>
      <c r="F1181">
        <v>30</v>
      </c>
      <c r="G1181">
        <v>3.5000000000000003E-2</v>
      </c>
      <c r="H1181">
        <v>679</v>
      </c>
    </row>
    <row r="1182" spans="1:8" x14ac:dyDescent="0.35">
      <c r="A1182" t="s">
        <v>2460</v>
      </c>
      <c r="B1182" t="s">
        <v>2461</v>
      </c>
      <c r="C1182">
        <v>201001</v>
      </c>
      <c r="D1182" t="s">
        <v>33</v>
      </c>
      <c r="E1182">
        <v>1</v>
      </c>
      <c r="F1182">
        <v>30</v>
      </c>
      <c r="G1182">
        <v>3.5000000000000003E-2</v>
      </c>
      <c r="H1182">
        <v>679</v>
      </c>
    </row>
    <row r="1183" spans="1:8" x14ac:dyDescent="0.35">
      <c r="A1183" t="s">
        <v>2462</v>
      </c>
      <c r="B1183" t="s">
        <v>2463</v>
      </c>
      <c r="C1183">
        <v>201001</v>
      </c>
      <c r="D1183" t="s">
        <v>208</v>
      </c>
      <c r="E1183">
        <v>1</v>
      </c>
      <c r="F1183">
        <v>30</v>
      </c>
      <c r="G1183">
        <v>0.06</v>
      </c>
      <c r="H1183">
        <v>679</v>
      </c>
    </row>
    <row r="1184" spans="1:8" x14ac:dyDescent="0.35">
      <c r="A1184" t="s">
        <v>2464</v>
      </c>
      <c r="B1184" t="s">
        <v>2465</v>
      </c>
      <c r="C1184">
        <v>201001</v>
      </c>
      <c r="D1184" t="s">
        <v>5</v>
      </c>
      <c r="E1184">
        <v>1</v>
      </c>
      <c r="F1184">
        <v>35</v>
      </c>
      <c r="G1184">
        <v>4.2999999999999997E-2</v>
      </c>
      <c r="H1184">
        <v>679</v>
      </c>
    </row>
    <row r="1185" spans="1:8" x14ac:dyDescent="0.35">
      <c r="A1185" t="s">
        <v>2466</v>
      </c>
      <c r="B1185" t="s">
        <v>2467</v>
      </c>
      <c r="C1185">
        <v>201001</v>
      </c>
      <c r="D1185" t="s">
        <v>3</v>
      </c>
      <c r="E1185">
        <v>1</v>
      </c>
      <c r="F1185">
        <v>65</v>
      </c>
      <c r="G1185">
        <v>3.9E-2</v>
      </c>
      <c r="H1185">
        <v>680</v>
      </c>
    </row>
    <row r="1186" spans="1:8" x14ac:dyDescent="0.35">
      <c r="A1186" t="s">
        <v>2468</v>
      </c>
      <c r="B1186" t="s">
        <v>2469</v>
      </c>
      <c r="C1186">
        <v>201001</v>
      </c>
      <c r="D1186" t="s">
        <v>29</v>
      </c>
      <c r="E1186">
        <v>1</v>
      </c>
      <c r="F1186">
        <v>65</v>
      </c>
      <c r="G1186">
        <v>3.9E-2</v>
      </c>
      <c r="H1186">
        <v>680</v>
      </c>
    </row>
    <row r="1187" spans="1:8" x14ac:dyDescent="0.35">
      <c r="A1187" t="s">
        <v>2470</v>
      </c>
      <c r="B1187" t="s">
        <v>2471</v>
      </c>
      <c r="C1187">
        <v>201001</v>
      </c>
      <c r="D1187" t="s">
        <v>30</v>
      </c>
      <c r="E1187">
        <v>1</v>
      </c>
      <c r="F1187">
        <v>70</v>
      </c>
      <c r="G1187">
        <v>4.1000000000000002E-2</v>
      </c>
      <c r="H1187">
        <v>680</v>
      </c>
    </row>
    <row r="1188" spans="1:8" x14ac:dyDescent="0.35">
      <c r="A1188" t="s">
        <v>2472</v>
      </c>
      <c r="B1188" t="s">
        <v>2473</v>
      </c>
      <c r="C1188">
        <v>201001</v>
      </c>
      <c r="D1188" t="s">
        <v>31</v>
      </c>
      <c r="E1188">
        <v>1</v>
      </c>
      <c r="F1188">
        <v>35</v>
      </c>
      <c r="G1188">
        <v>2.1999999999999999E-2</v>
      </c>
      <c r="H1188">
        <v>680</v>
      </c>
    </row>
    <row r="1189" spans="1:8" x14ac:dyDescent="0.35">
      <c r="A1189" t="s">
        <v>2474</v>
      </c>
      <c r="B1189" t="s">
        <v>2475</v>
      </c>
      <c r="C1189">
        <v>201001</v>
      </c>
      <c r="D1189" t="s">
        <v>32</v>
      </c>
      <c r="E1189">
        <v>1</v>
      </c>
      <c r="F1189">
        <v>45</v>
      </c>
      <c r="G1189">
        <v>2.5000000000000001E-2</v>
      </c>
      <c r="H1189">
        <v>680</v>
      </c>
    </row>
    <row r="1190" spans="1:8" x14ac:dyDescent="0.35">
      <c r="A1190" t="s">
        <v>2476</v>
      </c>
      <c r="B1190" t="s">
        <v>2477</v>
      </c>
      <c r="C1190">
        <v>201001</v>
      </c>
      <c r="D1190" t="s">
        <v>33</v>
      </c>
      <c r="E1190">
        <v>1</v>
      </c>
      <c r="F1190">
        <v>45</v>
      </c>
      <c r="G1190">
        <v>2.7E-2</v>
      </c>
      <c r="H1190">
        <v>680</v>
      </c>
    </row>
    <row r="1191" spans="1:8" x14ac:dyDescent="0.35">
      <c r="A1191" t="s">
        <v>2478</v>
      </c>
      <c r="B1191" t="s">
        <v>2479</v>
      </c>
      <c r="C1191">
        <v>201001</v>
      </c>
      <c r="D1191" t="s">
        <v>208</v>
      </c>
      <c r="E1191">
        <v>1</v>
      </c>
      <c r="F1191">
        <v>65</v>
      </c>
      <c r="G1191">
        <v>5.2999999999999999E-2</v>
      </c>
      <c r="H1191">
        <v>680</v>
      </c>
    </row>
    <row r="1192" spans="1:8" x14ac:dyDescent="0.35">
      <c r="A1192" t="s">
        <v>2480</v>
      </c>
      <c r="B1192" t="s">
        <v>2481</v>
      </c>
      <c r="C1192">
        <v>201001</v>
      </c>
      <c r="D1192" t="s">
        <v>5</v>
      </c>
      <c r="E1192">
        <v>1</v>
      </c>
      <c r="F1192">
        <v>95</v>
      </c>
      <c r="G1192">
        <v>5.5E-2</v>
      </c>
      <c r="H1192">
        <v>680</v>
      </c>
    </row>
    <row r="1193" spans="1:8" x14ac:dyDescent="0.35">
      <c r="A1193" t="s">
        <v>2482</v>
      </c>
      <c r="B1193" t="s">
        <v>2483</v>
      </c>
      <c r="C1193">
        <v>201001</v>
      </c>
      <c r="D1193" t="s">
        <v>3</v>
      </c>
      <c r="E1193">
        <v>1</v>
      </c>
      <c r="F1193">
        <v>550</v>
      </c>
      <c r="G1193">
        <v>0.157</v>
      </c>
      <c r="H1193">
        <v>681</v>
      </c>
    </row>
    <row r="1194" spans="1:8" x14ac:dyDescent="0.35">
      <c r="A1194" t="s">
        <v>2484</v>
      </c>
      <c r="B1194" t="s">
        <v>2485</v>
      </c>
      <c r="C1194">
        <v>201001</v>
      </c>
      <c r="D1194" t="s">
        <v>37</v>
      </c>
      <c r="E1194">
        <v>1</v>
      </c>
      <c r="F1194">
        <v>320</v>
      </c>
      <c r="G1194">
        <v>9.0999999999999998E-2</v>
      </c>
      <c r="H1194">
        <v>681</v>
      </c>
    </row>
    <row r="1195" spans="1:8" x14ac:dyDescent="0.35">
      <c r="A1195" t="s">
        <v>2486</v>
      </c>
      <c r="B1195" t="s">
        <v>2487</v>
      </c>
      <c r="C1195">
        <v>201001</v>
      </c>
      <c r="D1195" t="s">
        <v>38</v>
      </c>
      <c r="E1195">
        <v>1</v>
      </c>
      <c r="F1195">
        <v>345</v>
      </c>
      <c r="G1195">
        <v>9.5000000000000001E-2</v>
      </c>
      <c r="H1195">
        <v>681</v>
      </c>
    </row>
    <row r="1196" spans="1:8" x14ac:dyDescent="0.35">
      <c r="A1196" t="s">
        <v>2488</v>
      </c>
      <c r="B1196" t="s">
        <v>2489</v>
      </c>
      <c r="C1196">
        <v>201001</v>
      </c>
      <c r="D1196" t="s">
        <v>39</v>
      </c>
      <c r="E1196">
        <v>1</v>
      </c>
      <c r="F1196">
        <v>155</v>
      </c>
      <c r="G1196">
        <v>8.5999999999999993E-2</v>
      </c>
      <c r="H1196">
        <v>681</v>
      </c>
    </row>
    <row r="1197" spans="1:8" x14ac:dyDescent="0.35">
      <c r="A1197" t="s">
        <v>2490</v>
      </c>
      <c r="B1197" t="s">
        <v>2491</v>
      </c>
      <c r="C1197">
        <v>201001</v>
      </c>
      <c r="D1197" t="s">
        <v>40</v>
      </c>
      <c r="E1197">
        <v>1</v>
      </c>
      <c r="F1197">
        <v>110</v>
      </c>
      <c r="G1197">
        <v>8.3000000000000004E-2</v>
      </c>
      <c r="H1197">
        <v>681</v>
      </c>
    </row>
    <row r="1198" spans="1:8" x14ac:dyDescent="0.35">
      <c r="A1198" t="s">
        <v>2492</v>
      </c>
      <c r="B1198" t="s">
        <v>2493</v>
      </c>
      <c r="C1198">
        <v>201001</v>
      </c>
      <c r="D1198" t="s">
        <v>29</v>
      </c>
      <c r="E1198">
        <v>1</v>
      </c>
      <c r="F1198">
        <v>515</v>
      </c>
      <c r="G1198">
        <v>0.14699999999999999</v>
      </c>
      <c r="H1198">
        <v>681</v>
      </c>
    </row>
    <row r="1199" spans="1:8" x14ac:dyDescent="0.35">
      <c r="A1199" t="s">
        <v>2494</v>
      </c>
      <c r="B1199" t="s">
        <v>2495</v>
      </c>
      <c r="C1199">
        <v>201001</v>
      </c>
      <c r="D1199" t="s">
        <v>30</v>
      </c>
      <c r="E1199">
        <v>1</v>
      </c>
      <c r="F1199">
        <v>455</v>
      </c>
      <c r="G1199">
        <v>0.13500000000000001</v>
      </c>
      <c r="H1199">
        <v>681</v>
      </c>
    </row>
    <row r="1200" spans="1:8" x14ac:dyDescent="0.35">
      <c r="A1200" t="s">
        <v>2496</v>
      </c>
      <c r="B1200" t="s">
        <v>2497</v>
      </c>
      <c r="C1200">
        <v>201001</v>
      </c>
      <c r="D1200" t="s">
        <v>31</v>
      </c>
      <c r="E1200">
        <v>1</v>
      </c>
      <c r="F1200">
        <v>435</v>
      </c>
      <c r="G1200">
        <v>0.126</v>
      </c>
      <c r="H1200">
        <v>681</v>
      </c>
    </row>
    <row r="1201" spans="1:8" x14ac:dyDescent="0.35">
      <c r="A1201" t="s">
        <v>2498</v>
      </c>
      <c r="B1201" t="s">
        <v>2499</v>
      </c>
      <c r="C1201">
        <v>201001</v>
      </c>
      <c r="D1201" t="s">
        <v>32</v>
      </c>
      <c r="E1201">
        <v>1</v>
      </c>
      <c r="F1201">
        <v>400</v>
      </c>
      <c r="G1201">
        <v>0.12</v>
      </c>
      <c r="H1201">
        <v>681</v>
      </c>
    </row>
    <row r="1202" spans="1:8" x14ac:dyDescent="0.35">
      <c r="A1202" t="s">
        <v>2500</v>
      </c>
      <c r="B1202" t="s">
        <v>2501</v>
      </c>
      <c r="C1202">
        <v>201001</v>
      </c>
      <c r="D1202" t="s">
        <v>33</v>
      </c>
      <c r="E1202">
        <v>1</v>
      </c>
      <c r="F1202">
        <v>410</v>
      </c>
      <c r="G1202">
        <v>0.11600000000000001</v>
      </c>
      <c r="H1202">
        <v>681</v>
      </c>
    </row>
    <row r="1203" spans="1:8" x14ac:dyDescent="0.35">
      <c r="A1203" t="s">
        <v>2502</v>
      </c>
      <c r="B1203" t="s">
        <v>2503</v>
      </c>
      <c r="C1203">
        <v>201001</v>
      </c>
      <c r="D1203" t="s">
        <v>34</v>
      </c>
      <c r="E1203">
        <v>1</v>
      </c>
      <c r="F1203">
        <v>395</v>
      </c>
      <c r="G1203">
        <v>0.112</v>
      </c>
      <c r="H1203">
        <v>681</v>
      </c>
    </row>
    <row r="1204" spans="1:8" x14ac:dyDescent="0.35">
      <c r="A1204" t="s">
        <v>2504</v>
      </c>
      <c r="B1204" t="s">
        <v>2505</v>
      </c>
      <c r="C1204">
        <v>201001</v>
      </c>
      <c r="D1204" t="s">
        <v>35</v>
      </c>
      <c r="E1204">
        <v>1</v>
      </c>
      <c r="F1204">
        <v>375</v>
      </c>
      <c r="G1204">
        <v>0.108</v>
      </c>
      <c r="H1204">
        <v>681</v>
      </c>
    </row>
    <row r="1205" spans="1:8" x14ac:dyDescent="0.35">
      <c r="A1205" t="s">
        <v>2506</v>
      </c>
      <c r="B1205" t="s">
        <v>2507</v>
      </c>
      <c r="C1205">
        <v>201001</v>
      </c>
      <c r="D1205" t="s">
        <v>36</v>
      </c>
      <c r="E1205">
        <v>1</v>
      </c>
      <c r="F1205">
        <v>340</v>
      </c>
      <c r="G1205">
        <v>9.5000000000000001E-2</v>
      </c>
      <c r="H1205">
        <v>681</v>
      </c>
    </row>
    <row r="1206" spans="1:8" x14ac:dyDescent="0.35">
      <c r="A1206" t="s">
        <v>2508</v>
      </c>
      <c r="B1206" t="s">
        <v>2509</v>
      </c>
      <c r="C1206">
        <v>201001</v>
      </c>
      <c r="D1206" t="s">
        <v>208</v>
      </c>
      <c r="E1206">
        <v>1</v>
      </c>
      <c r="F1206">
        <v>430</v>
      </c>
      <c r="G1206">
        <v>0.125</v>
      </c>
      <c r="H1206">
        <v>681</v>
      </c>
    </row>
    <row r="1207" spans="1:8" x14ac:dyDescent="0.35">
      <c r="A1207" t="s">
        <v>2510</v>
      </c>
      <c r="B1207" t="s">
        <v>2511</v>
      </c>
      <c r="C1207">
        <v>201001</v>
      </c>
      <c r="D1207" t="s">
        <v>5</v>
      </c>
      <c r="E1207">
        <v>1</v>
      </c>
      <c r="F1207">
        <v>595</v>
      </c>
      <c r="G1207">
        <v>0.161</v>
      </c>
      <c r="H1207">
        <v>681</v>
      </c>
    </row>
    <row r="1208" spans="1:8" x14ac:dyDescent="0.35">
      <c r="A1208" t="s">
        <v>2512</v>
      </c>
      <c r="B1208" t="s">
        <v>2513</v>
      </c>
      <c r="C1208">
        <v>201101</v>
      </c>
      <c r="D1208" t="s">
        <v>3</v>
      </c>
      <c r="E1208">
        <v>1</v>
      </c>
      <c r="F1208">
        <v>485</v>
      </c>
      <c r="G1208">
        <v>0.71599999999999997</v>
      </c>
      <c r="H1208">
        <v>660</v>
      </c>
    </row>
    <row r="1209" spans="1:8" x14ac:dyDescent="0.35">
      <c r="A1209" t="s">
        <v>2514</v>
      </c>
      <c r="B1209" t="s">
        <v>2515</v>
      </c>
      <c r="C1209">
        <v>201101</v>
      </c>
      <c r="D1209" t="s">
        <v>37</v>
      </c>
      <c r="E1209">
        <v>1</v>
      </c>
      <c r="F1209">
        <v>465</v>
      </c>
      <c r="G1209">
        <v>0.64700000000000002</v>
      </c>
      <c r="H1209">
        <v>660</v>
      </c>
    </row>
    <row r="1210" spans="1:8" x14ac:dyDescent="0.35">
      <c r="A1210" t="s">
        <v>2516</v>
      </c>
      <c r="B1210" t="s">
        <v>2517</v>
      </c>
      <c r="C1210">
        <v>201101</v>
      </c>
      <c r="D1210" t="s">
        <v>38</v>
      </c>
      <c r="E1210">
        <v>1</v>
      </c>
      <c r="F1210">
        <v>450</v>
      </c>
      <c r="G1210">
        <v>0.65200000000000002</v>
      </c>
      <c r="H1210">
        <v>660</v>
      </c>
    </row>
    <row r="1211" spans="1:8" x14ac:dyDescent="0.35">
      <c r="A1211" t="s">
        <v>2518</v>
      </c>
      <c r="B1211" t="s">
        <v>2519</v>
      </c>
      <c r="C1211">
        <v>201101</v>
      </c>
      <c r="D1211" t="s">
        <v>39</v>
      </c>
      <c r="E1211">
        <v>1</v>
      </c>
      <c r="F1211">
        <v>300</v>
      </c>
      <c r="G1211">
        <v>0.74299999999999999</v>
      </c>
      <c r="H1211">
        <v>660</v>
      </c>
    </row>
    <row r="1212" spans="1:8" x14ac:dyDescent="0.35">
      <c r="A1212" t="s">
        <v>2520</v>
      </c>
      <c r="B1212" t="s">
        <v>2521</v>
      </c>
      <c r="C1212">
        <v>201101</v>
      </c>
      <c r="D1212" t="s">
        <v>40</v>
      </c>
      <c r="E1212">
        <v>1</v>
      </c>
      <c r="F1212">
        <v>205</v>
      </c>
      <c r="G1212">
        <v>0.69</v>
      </c>
      <c r="H1212">
        <v>660</v>
      </c>
    </row>
    <row r="1213" spans="1:8" x14ac:dyDescent="0.35">
      <c r="A1213" t="s">
        <v>2522</v>
      </c>
      <c r="B1213" t="s">
        <v>2523</v>
      </c>
      <c r="C1213">
        <v>201101</v>
      </c>
      <c r="D1213" t="s">
        <v>29</v>
      </c>
      <c r="E1213">
        <v>1</v>
      </c>
      <c r="F1213">
        <v>495</v>
      </c>
      <c r="G1213">
        <v>0.68799999999999994</v>
      </c>
      <c r="H1213">
        <v>660</v>
      </c>
    </row>
    <row r="1214" spans="1:8" x14ac:dyDescent="0.35">
      <c r="A1214" t="s">
        <v>2524</v>
      </c>
      <c r="B1214" t="s">
        <v>2525</v>
      </c>
      <c r="C1214">
        <v>201101</v>
      </c>
      <c r="D1214" t="s">
        <v>30</v>
      </c>
      <c r="E1214">
        <v>1</v>
      </c>
      <c r="F1214">
        <v>445</v>
      </c>
      <c r="G1214">
        <v>0.69399999999999995</v>
      </c>
      <c r="H1214">
        <v>660</v>
      </c>
    </row>
    <row r="1215" spans="1:8" x14ac:dyDescent="0.35">
      <c r="A1215" t="s">
        <v>2526</v>
      </c>
      <c r="B1215" t="s">
        <v>2527</v>
      </c>
      <c r="C1215">
        <v>201101</v>
      </c>
      <c r="D1215" t="s">
        <v>31</v>
      </c>
      <c r="E1215">
        <v>1</v>
      </c>
      <c r="F1215">
        <v>490</v>
      </c>
      <c r="G1215">
        <v>0.71899999999999997</v>
      </c>
      <c r="H1215">
        <v>660</v>
      </c>
    </row>
    <row r="1216" spans="1:8" x14ac:dyDescent="0.35">
      <c r="A1216" t="s">
        <v>2528</v>
      </c>
      <c r="B1216" t="s">
        <v>2529</v>
      </c>
      <c r="C1216">
        <v>201101</v>
      </c>
      <c r="D1216" t="s">
        <v>32</v>
      </c>
      <c r="E1216">
        <v>1</v>
      </c>
      <c r="F1216">
        <v>475</v>
      </c>
      <c r="G1216">
        <v>0.68899999999999995</v>
      </c>
      <c r="H1216">
        <v>660</v>
      </c>
    </row>
    <row r="1217" spans="1:8" x14ac:dyDescent="0.35">
      <c r="A1217" t="s">
        <v>2530</v>
      </c>
      <c r="B1217" t="s">
        <v>2531</v>
      </c>
      <c r="C1217">
        <v>201101</v>
      </c>
      <c r="D1217" t="s">
        <v>33</v>
      </c>
      <c r="E1217">
        <v>1</v>
      </c>
      <c r="F1217">
        <v>470</v>
      </c>
      <c r="G1217">
        <v>0.71599999999999997</v>
      </c>
      <c r="H1217">
        <v>660</v>
      </c>
    </row>
    <row r="1218" spans="1:8" x14ac:dyDescent="0.35">
      <c r="A1218" t="s">
        <v>2532</v>
      </c>
      <c r="B1218" t="s">
        <v>2533</v>
      </c>
      <c r="C1218">
        <v>201101</v>
      </c>
      <c r="D1218" t="s">
        <v>34</v>
      </c>
      <c r="E1218">
        <v>1</v>
      </c>
      <c r="F1218">
        <v>480</v>
      </c>
      <c r="G1218">
        <v>0.69299999999999995</v>
      </c>
      <c r="H1218">
        <v>660</v>
      </c>
    </row>
    <row r="1219" spans="1:8" x14ac:dyDescent="0.35">
      <c r="A1219" t="s">
        <v>2534</v>
      </c>
      <c r="B1219" t="s">
        <v>2535</v>
      </c>
      <c r="C1219">
        <v>201101</v>
      </c>
      <c r="D1219" t="s">
        <v>35</v>
      </c>
      <c r="E1219">
        <v>1</v>
      </c>
      <c r="F1219">
        <v>470</v>
      </c>
      <c r="G1219">
        <v>0.71</v>
      </c>
      <c r="H1219">
        <v>660</v>
      </c>
    </row>
    <row r="1220" spans="1:8" x14ac:dyDescent="0.35">
      <c r="A1220" t="s">
        <v>2536</v>
      </c>
      <c r="B1220" t="s">
        <v>2537</v>
      </c>
      <c r="C1220">
        <v>201101</v>
      </c>
      <c r="D1220" t="s">
        <v>36</v>
      </c>
      <c r="E1220">
        <v>1</v>
      </c>
      <c r="F1220">
        <v>495</v>
      </c>
      <c r="G1220">
        <v>0.66800000000000004</v>
      </c>
      <c r="H1220">
        <v>660</v>
      </c>
    </row>
    <row r="1221" spans="1:8" x14ac:dyDescent="0.35">
      <c r="A1221" t="s">
        <v>2538</v>
      </c>
      <c r="B1221" t="s">
        <v>2539</v>
      </c>
      <c r="C1221">
        <v>201101</v>
      </c>
      <c r="D1221" t="s">
        <v>208</v>
      </c>
      <c r="E1221">
        <v>1</v>
      </c>
      <c r="F1221">
        <v>305</v>
      </c>
      <c r="G1221">
        <v>0.57799999999999996</v>
      </c>
      <c r="H1221">
        <v>660</v>
      </c>
    </row>
    <row r="1222" spans="1:8" x14ac:dyDescent="0.35">
      <c r="A1222" t="s">
        <v>2540</v>
      </c>
      <c r="B1222" t="s">
        <v>2541</v>
      </c>
      <c r="C1222">
        <v>201101</v>
      </c>
      <c r="D1222" t="s">
        <v>5</v>
      </c>
      <c r="E1222">
        <v>1</v>
      </c>
      <c r="F1222">
        <v>435</v>
      </c>
      <c r="G1222">
        <v>0.65600000000000003</v>
      </c>
      <c r="H1222">
        <v>660</v>
      </c>
    </row>
    <row r="1223" spans="1:8" x14ac:dyDescent="0.35">
      <c r="A1223" t="s">
        <v>2542</v>
      </c>
      <c r="B1223" t="s">
        <v>2542</v>
      </c>
      <c r="C1223">
        <v>201101</v>
      </c>
      <c r="D1223" t="s">
        <v>3</v>
      </c>
      <c r="E1223">
        <v>1</v>
      </c>
      <c r="F1223">
        <v>1160</v>
      </c>
      <c r="G1223">
        <v>0.95599999999999996</v>
      </c>
      <c r="H1223">
        <v>661</v>
      </c>
    </row>
    <row r="1224" spans="1:8" x14ac:dyDescent="0.35">
      <c r="A1224" t="s">
        <v>2543</v>
      </c>
      <c r="B1224" t="s">
        <v>2543</v>
      </c>
      <c r="C1224">
        <v>201101</v>
      </c>
      <c r="D1224" t="s">
        <v>37</v>
      </c>
      <c r="E1224">
        <v>1</v>
      </c>
      <c r="F1224">
        <v>1050</v>
      </c>
      <c r="G1224">
        <v>0.81799999999999995</v>
      </c>
      <c r="H1224">
        <v>661</v>
      </c>
    </row>
    <row r="1225" spans="1:8" x14ac:dyDescent="0.35">
      <c r="A1225" t="s">
        <v>2544</v>
      </c>
      <c r="B1225" t="s">
        <v>2544</v>
      </c>
      <c r="C1225">
        <v>201101</v>
      </c>
      <c r="D1225" t="s">
        <v>38</v>
      </c>
      <c r="E1225">
        <v>1</v>
      </c>
      <c r="F1225">
        <v>1135</v>
      </c>
      <c r="G1225">
        <v>0.81799999999999995</v>
      </c>
      <c r="H1225">
        <v>661</v>
      </c>
    </row>
    <row r="1226" spans="1:8" x14ac:dyDescent="0.35">
      <c r="A1226" t="s">
        <v>2545</v>
      </c>
      <c r="B1226" t="s">
        <v>2545</v>
      </c>
      <c r="C1226">
        <v>201101</v>
      </c>
      <c r="D1226" t="s">
        <v>39</v>
      </c>
      <c r="E1226">
        <v>1</v>
      </c>
      <c r="F1226">
        <v>245</v>
      </c>
      <c r="G1226">
        <v>0.63100000000000001</v>
      </c>
      <c r="H1226">
        <v>661</v>
      </c>
    </row>
    <row r="1227" spans="1:8" x14ac:dyDescent="0.35">
      <c r="A1227" t="s">
        <v>2546</v>
      </c>
      <c r="B1227" t="s">
        <v>2546</v>
      </c>
      <c r="C1227">
        <v>201101</v>
      </c>
      <c r="D1227" t="s">
        <v>40</v>
      </c>
      <c r="E1227">
        <v>1</v>
      </c>
      <c r="F1227">
        <v>230</v>
      </c>
      <c r="G1227">
        <v>0.70099999999999996</v>
      </c>
      <c r="H1227">
        <v>661</v>
      </c>
    </row>
    <row r="1228" spans="1:8" x14ac:dyDescent="0.35">
      <c r="A1228" t="s">
        <v>2547</v>
      </c>
      <c r="B1228" t="s">
        <v>2547</v>
      </c>
      <c r="C1228">
        <v>201101</v>
      </c>
      <c r="D1228" t="s">
        <v>29</v>
      </c>
      <c r="E1228">
        <v>1</v>
      </c>
      <c r="F1228">
        <v>1125</v>
      </c>
      <c r="G1228">
        <v>0.97099999999999997</v>
      </c>
      <c r="H1228">
        <v>661</v>
      </c>
    </row>
    <row r="1229" spans="1:8" x14ac:dyDescent="0.35">
      <c r="A1229" t="s">
        <v>2548</v>
      </c>
      <c r="B1229" t="s">
        <v>2548</v>
      </c>
      <c r="C1229">
        <v>201101</v>
      </c>
      <c r="D1229" t="s">
        <v>30</v>
      </c>
      <c r="E1229">
        <v>1</v>
      </c>
      <c r="F1229">
        <v>1160</v>
      </c>
      <c r="G1229">
        <v>0.96499999999999997</v>
      </c>
      <c r="H1229">
        <v>661</v>
      </c>
    </row>
    <row r="1230" spans="1:8" x14ac:dyDescent="0.35">
      <c r="A1230" t="s">
        <v>2549</v>
      </c>
      <c r="B1230" t="s">
        <v>2549</v>
      </c>
      <c r="C1230">
        <v>201101</v>
      </c>
      <c r="D1230" t="s">
        <v>31</v>
      </c>
      <c r="E1230">
        <v>1</v>
      </c>
      <c r="F1230">
        <v>1135</v>
      </c>
      <c r="G1230">
        <v>0.98</v>
      </c>
      <c r="H1230">
        <v>661</v>
      </c>
    </row>
    <row r="1231" spans="1:8" x14ac:dyDescent="0.35">
      <c r="A1231" t="s">
        <v>2550</v>
      </c>
      <c r="B1231" t="s">
        <v>2550</v>
      </c>
      <c r="C1231">
        <v>201101</v>
      </c>
      <c r="D1231" t="s">
        <v>32</v>
      </c>
      <c r="E1231">
        <v>1</v>
      </c>
      <c r="F1231">
        <v>1200</v>
      </c>
      <c r="G1231">
        <v>0.97699999999999998</v>
      </c>
      <c r="H1231">
        <v>661</v>
      </c>
    </row>
    <row r="1232" spans="1:8" x14ac:dyDescent="0.35">
      <c r="A1232" t="s">
        <v>2551</v>
      </c>
      <c r="B1232" t="s">
        <v>2551</v>
      </c>
      <c r="C1232">
        <v>201101</v>
      </c>
      <c r="D1232" t="s">
        <v>33</v>
      </c>
      <c r="E1232">
        <v>1</v>
      </c>
      <c r="F1232">
        <v>1230</v>
      </c>
      <c r="G1232">
        <v>0.97099999999999997</v>
      </c>
      <c r="H1232">
        <v>661</v>
      </c>
    </row>
    <row r="1233" spans="1:8" x14ac:dyDescent="0.35">
      <c r="A1233" t="s">
        <v>2552</v>
      </c>
      <c r="B1233" t="s">
        <v>2552</v>
      </c>
      <c r="C1233">
        <v>201101</v>
      </c>
      <c r="D1233" t="s">
        <v>34</v>
      </c>
      <c r="E1233">
        <v>1</v>
      </c>
      <c r="F1233">
        <v>1110</v>
      </c>
      <c r="G1233">
        <v>0.82899999999999996</v>
      </c>
      <c r="H1233">
        <v>661</v>
      </c>
    </row>
    <row r="1234" spans="1:8" x14ac:dyDescent="0.35">
      <c r="A1234" t="s">
        <v>2553</v>
      </c>
      <c r="B1234" t="s">
        <v>2553</v>
      </c>
      <c r="C1234">
        <v>201101</v>
      </c>
      <c r="D1234" t="s">
        <v>35</v>
      </c>
      <c r="E1234">
        <v>1</v>
      </c>
      <c r="F1234">
        <v>1115</v>
      </c>
      <c r="G1234">
        <v>0.82699999999999996</v>
      </c>
      <c r="H1234">
        <v>661</v>
      </c>
    </row>
    <row r="1235" spans="1:8" x14ac:dyDescent="0.35">
      <c r="A1235" t="s">
        <v>2554</v>
      </c>
      <c r="B1235" t="s">
        <v>2554</v>
      </c>
      <c r="C1235">
        <v>201101</v>
      </c>
      <c r="D1235" t="s">
        <v>36</v>
      </c>
      <c r="E1235">
        <v>1</v>
      </c>
      <c r="F1235">
        <v>1170</v>
      </c>
      <c r="G1235">
        <v>0.82299999999999995</v>
      </c>
      <c r="H1235">
        <v>661</v>
      </c>
    </row>
    <row r="1236" spans="1:8" x14ac:dyDescent="0.35">
      <c r="A1236" t="s">
        <v>2555</v>
      </c>
      <c r="B1236" t="s">
        <v>2555</v>
      </c>
      <c r="C1236">
        <v>201101</v>
      </c>
      <c r="D1236" t="s">
        <v>208</v>
      </c>
      <c r="E1236">
        <v>1</v>
      </c>
      <c r="F1236">
        <v>1065</v>
      </c>
      <c r="G1236">
        <v>0.91700000000000004</v>
      </c>
      <c r="H1236">
        <v>661</v>
      </c>
    </row>
    <row r="1237" spans="1:8" x14ac:dyDescent="0.35">
      <c r="A1237" t="s">
        <v>2556</v>
      </c>
      <c r="B1237" t="s">
        <v>2556</v>
      </c>
      <c r="C1237">
        <v>201101</v>
      </c>
      <c r="D1237" t="s">
        <v>5</v>
      </c>
      <c r="E1237">
        <v>1</v>
      </c>
      <c r="F1237">
        <v>1255</v>
      </c>
      <c r="G1237">
        <v>0.95699999999999996</v>
      </c>
      <c r="H1237">
        <v>661</v>
      </c>
    </row>
    <row r="1238" spans="1:8" x14ac:dyDescent="0.35">
      <c r="A1238" t="s">
        <v>2557</v>
      </c>
      <c r="B1238" t="s">
        <v>2557</v>
      </c>
      <c r="C1238">
        <v>201101</v>
      </c>
      <c r="D1238" t="s">
        <v>3</v>
      </c>
      <c r="E1238">
        <v>1</v>
      </c>
      <c r="F1238">
        <v>250</v>
      </c>
      <c r="G1238">
        <v>0.23799999999999999</v>
      </c>
      <c r="H1238">
        <v>662</v>
      </c>
    </row>
    <row r="1239" spans="1:8" x14ac:dyDescent="0.35">
      <c r="A1239" t="s">
        <v>2558</v>
      </c>
      <c r="B1239" t="s">
        <v>2558</v>
      </c>
      <c r="C1239">
        <v>201101</v>
      </c>
      <c r="D1239" t="s">
        <v>37</v>
      </c>
      <c r="E1239">
        <v>1</v>
      </c>
      <c r="F1239">
        <v>195</v>
      </c>
      <c r="G1239">
        <v>0.16200000000000001</v>
      </c>
      <c r="H1239">
        <v>662</v>
      </c>
    </row>
    <row r="1240" spans="1:8" x14ac:dyDescent="0.35">
      <c r="A1240" t="s">
        <v>2559</v>
      </c>
      <c r="B1240" t="s">
        <v>2559</v>
      </c>
      <c r="C1240">
        <v>201101</v>
      </c>
      <c r="D1240" t="s">
        <v>38</v>
      </c>
      <c r="E1240">
        <v>1</v>
      </c>
      <c r="F1240">
        <v>190</v>
      </c>
      <c r="G1240">
        <v>0.159</v>
      </c>
      <c r="H1240">
        <v>662</v>
      </c>
    </row>
    <row r="1241" spans="1:8" x14ac:dyDescent="0.35">
      <c r="A1241" t="s">
        <v>2560</v>
      </c>
      <c r="B1241" t="s">
        <v>2560</v>
      </c>
      <c r="C1241">
        <v>201101</v>
      </c>
      <c r="D1241" t="s">
        <v>39</v>
      </c>
      <c r="E1241">
        <v>1</v>
      </c>
      <c r="F1241">
        <v>95</v>
      </c>
      <c r="G1241">
        <v>0.13500000000000001</v>
      </c>
      <c r="H1241">
        <v>662</v>
      </c>
    </row>
    <row r="1242" spans="1:8" x14ac:dyDescent="0.35">
      <c r="A1242" t="s">
        <v>2561</v>
      </c>
      <c r="B1242" t="s">
        <v>2561</v>
      </c>
      <c r="C1242">
        <v>201101</v>
      </c>
      <c r="D1242" t="s">
        <v>40</v>
      </c>
      <c r="E1242">
        <v>1</v>
      </c>
      <c r="F1242">
        <v>85</v>
      </c>
      <c r="G1242">
        <v>0.155</v>
      </c>
      <c r="H1242">
        <v>662</v>
      </c>
    </row>
    <row r="1243" spans="1:8" x14ac:dyDescent="0.35">
      <c r="A1243" t="s">
        <v>2562</v>
      </c>
      <c r="B1243" t="s">
        <v>2562</v>
      </c>
      <c r="C1243">
        <v>201101</v>
      </c>
      <c r="D1243" t="s">
        <v>29</v>
      </c>
      <c r="E1243">
        <v>1</v>
      </c>
      <c r="F1243">
        <v>260</v>
      </c>
      <c r="G1243">
        <v>0.249</v>
      </c>
      <c r="H1243">
        <v>662</v>
      </c>
    </row>
    <row r="1244" spans="1:8" x14ac:dyDescent="0.35">
      <c r="A1244" t="s">
        <v>2563</v>
      </c>
      <c r="B1244" t="s">
        <v>2563</v>
      </c>
      <c r="C1244">
        <v>201101</v>
      </c>
      <c r="D1244" t="s">
        <v>30</v>
      </c>
      <c r="E1244">
        <v>1</v>
      </c>
      <c r="F1244">
        <v>240</v>
      </c>
      <c r="G1244">
        <v>0.23200000000000001</v>
      </c>
      <c r="H1244">
        <v>662</v>
      </c>
    </row>
    <row r="1245" spans="1:8" x14ac:dyDescent="0.35">
      <c r="A1245" t="s">
        <v>2564</v>
      </c>
      <c r="B1245" t="s">
        <v>2564</v>
      </c>
      <c r="C1245">
        <v>201101</v>
      </c>
      <c r="D1245" t="s">
        <v>31</v>
      </c>
      <c r="E1245">
        <v>1</v>
      </c>
      <c r="F1245">
        <v>225</v>
      </c>
      <c r="G1245">
        <v>0.221</v>
      </c>
      <c r="H1245">
        <v>662</v>
      </c>
    </row>
    <row r="1246" spans="1:8" x14ac:dyDescent="0.35">
      <c r="A1246" t="s">
        <v>2565</v>
      </c>
      <c r="B1246" t="s">
        <v>2565</v>
      </c>
      <c r="C1246">
        <v>201101</v>
      </c>
      <c r="D1246" t="s">
        <v>32</v>
      </c>
      <c r="E1246">
        <v>1</v>
      </c>
      <c r="F1246">
        <v>240</v>
      </c>
      <c r="G1246">
        <v>0.215</v>
      </c>
      <c r="H1246">
        <v>662</v>
      </c>
    </row>
    <row r="1247" spans="1:8" x14ac:dyDescent="0.35">
      <c r="A1247" t="s">
        <v>2566</v>
      </c>
      <c r="B1247" t="s">
        <v>2566</v>
      </c>
      <c r="C1247">
        <v>201101</v>
      </c>
      <c r="D1247" t="s">
        <v>33</v>
      </c>
      <c r="E1247">
        <v>1</v>
      </c>
      <c r="F1247">
        <v>235</v>
      </c>
      <c r="G1247">
        <v>0.20599999999999999</v>
      </c>
      <c r="H1247">
        <v>662</v>
      </c>
    </row>
    <row r="1248" spans="1:8" x14ac:dyDescent="0.35">
      <c r="A1248" t="s">
        <v>2567</v>
      </c>
      <c r="B1248" t="s">
        <v>2567</v>
      </c>
      <c r="C1248">
        <v>201101</v>
      </c>
      <c r="D1248" t="s">
        <v>34</v>
      </c>
      <c r="E1248">
        <v>1</v>
      </c>
      <c r="F1248">
        <v>220</v>
      </c>
      <c r="G1248">
        <v>0.193</v>
      </c>
      <c r="H1248">
        <v>662</v>
      </c>
    </row>
    <row r="1249" spans="1:8" x14ac:dyDescent="0.35">
      <c r="A1249" t="s">
        <v>2568</v>
      </c>
      <c r="B1249" t="s">
        <v>2568</v>
      </c>
      <c r="C1249">
        <v>201101</v>
      </c>
      <c r="D1249" t="s">
        <v>35</v>
      </c>
      <c r="E1249">
        <v>1</v>
      </c>
      <c r="F1249">
        <v>220</v>
      </c>
      <c r="G1249">
        <v>0.183</v>
      </c>
      <c r="H1249">
        <v>662</v>
      </c>
    </row>
    <row r="1250" spans="1:8" x14ac:dyDescent="0.35">
      <c r="A1250" t="s">
        <v>2569</v>
      </c>
      <c r="B1250" t="s">
        <v>2569</v>
      </c>
      <c r="C1250">
        <v>201101</v>
      </c>
      <c r="D1250" t="s">
        <v>36</v>
      </c>
      <c r="E1250">
        <v>1</v>
      </c>
      <c r="F1250">
        <v>210</v>
      </c>
      <c r="G1250">
        <v>0.16900000000000001</v>
      </c>
      <c r="H1250">
        <v>662</v>
      </c>
    </row>
    <row r="1251" spans="1:8" x14ac:dyDescent="0.35">
      <c r="A1251" t="s">
        <v>2570</v>
      </c>
      <c r="B1251" t="s">
        <v>2570</v>
      </c>
      <c r="C1251">
        <v>201101</v>
      </c>
      <c r="D1251" t="s">
        <v>208</v>
      </c>
      <c r="E1251">
        <v>1</v>
      </c>
      <c r="F1251">
        <v>300</v>
      </c>
      <c r="G1251">
        <v>0.27700000000000002</v>
      </c>
      <c r="H1251">
        <v>662</v>
      </c>
    </row>
    <row r="1252" spans="1:8" x14ac:dyDescent="0.35">
      <c r="A1252" t="s">
        <v>2571</v>
      </c>
      <c r="B1252" t="s">
        <v>2571</v>
      </c>
      <c r="C1252">
        <v>201101</v>
      </c>
      <c r="D1252" t="s">
        <v>5</v>
      </c>
      <c r="E1252">
        <v>1</v>
      </c>
      <c r="F1252">
        <v>275</v>
      </c>
      <c r="G1252">
        <v>0.252</v>
      </c>
      <c r="H1252">
        <v>662</v>
      </c>
    </row>
    <row r="1253" spans="1:8" x14ac:dyDescent="0.35">
      <c r="A1253" t="s">
        <v>2572</v>
      </c>
      <c r="B1253" t="s">
        <v>2573</v>
      </c>
      <c r="C1253">
        <v>201101</v>
      </c>
      <c r="D1253" t="s">
        <v>3</v>
      </c>
      <c r="E1253">
        <v>1</v>
      </c>
      <c r="F1253">
        <v>245</v>
      </c>
      <c r="G1253">
        <v>0.23599999999999999</v>
      </c>
      <c r="H1253">
        <v>663</v>
      </c>
    </row>
    <row r="1254" spans="1:8" x14ac:dyDescent="0.35">
      <c r="A1254" t="s">
        <v>2574</v>
      </c>
      <c r="B1254" t="s">
        <v>2575</v>
      </c>
      <c r="C1254">
        <v>201101</v>
      </c>
      <c r="D1254" t="s">
        <v>37</v>
      </c>
      <c r="E1254">
        <v>1</v>
      </c>
      <c r="F1254">
        <v>215</v>
      </c>
      <c r="G1254">
        <v>0.17499999999999999</v>
      </c>
      <c r="H1254">
        <v>663</v>
      </c>
    </row>
    <row r="1255" spans="1:8" x14ac:dyDescent="0.35">
      <c r="A1255" t="s">
        <v>2576</v>
      </c>
      <c r="B1255" t="s">
        <v>2577</v>
      </c>
      <c r="C1255">
        <v>201101</v>
      </c>
      <c r="D1255" t="s">
        <v>38</v>
      </c>
      <c r="E1255">
        <v>1</v>
      </c>
      <c r="F1255">
        <v>240</v>
      </c>
      <c r="G1255">
        <v>0.184</v>
      </c>
      <c r="H1255">
        <v>663</v>
      </c>
    </row>
    <row r="1256" spans="1:8" x14ac:dyDescent="0.35">
      <c r="A1256" t="s">
        <v>2578</v>
      </c>
      <c r="B1256" t="s">
        <v>2579</v>
      </c>
      <c r="C1256">
        <v>201101</v>
      </c>
      <c r="D1256" t="s">
        <v>39</v>
      </c>
      <c r="E1256">
        <v>1</v>
      </c>
      <c r="F1256">
        <v>155</v>
      </c>
      <c r="G1256">
        <v>0.23799999999999999</v>
      </c>
      <c r="H1256">
        <v>663</v>
      </c>
    </row>
    <row r="1257" spans="1:8" x14ac:dyDescent="0.35">
      <c r="A1257" t="s">
        <v>2580</v>
      </c>
      <c r="B1257" t="s">
        <v>2581</v>
      </c>
      <c r="C1257">
        <v>201101</v>
      </c>
      <c r="D1257" t="s">
        <v>40</v>
      </c>
      <c r="E1257">
        <v>1</v>
      </c>
      <c r="F1257">
        <v>135</v>
      </c>
      <c r="G1257">
        <v>0.29099999999999998</v>
      </c>
      <c r="H1257">
        <v>663</v>
      </c>
    </row>
    <row r="1258" spans="1:8" x14ac:dyDescent="0.35">
      <c r="A1258" t="s">
        <v>2582</v>
      </c>
      <c r="B1258" t="s">
        <v>2583</v>
      </c>
      <c r="C1258">
        <v>201101</v>
      </c>
      <c r="D1258" t="s">
        <v>29</v>
      </c>
      <c r="E1258">
        <v>1</v>
      </c>
      <c r="F1258">
        <v>265</v>
      </c>
      <c r="G1258">
        <v>0.26</v>
      </c>
      <c r="H1258">
        <v>663</v>
      </c>
    </row>
    <row r="1259" spans="1:8" x14ac:dyDescent="0.35">
      <c r="A1259" t="s">
        <v>2584</v>
      </c>
      <c r="B1259" t="s">
        <v>2585</v>
      </c>
      <c r="C1259">
        <v>201101</v>
      </c>
      <c r="D1259" t="s">
        <v>30</v>
      </c>
      <c r="E1259">
        <v>1</v>
      </c>
      <c r="F1259">
        <v>275</v>
      </c>
      <c r="G1259">
        <v>0.28799999999999998</v>
      </c>
      <c r="H1259">
        <v>663</v>
      </c>
    </row>
    <row r="1260" spans="1:8" x14ac:dyDescent="0.35">
      <c r="A1260" t="s">
        <v>2586</v>
      </c>
      <c r="B1260" t="s">
        <v>2587</v>
      </c>
      <c r="C1260">
        <v>201101</v>
      </c>
      <c r="D1260" t="s">
        <v>31</v>
      </c>
      <c r="E1260">
        <v>1</v>
      </c>
      <c r="F1260">
        <v>250</v>
      </c>
      <c r="G1260">
        <v>0.248</v>
      </c>
      <c r="H1260">
        <v>663</v>
      </c>
    </row>
    <row r="1261" spans="1:8" x14ac:dyDescent="0.35">
      <c r="A1261" t="s">
        <v>2588</v>
      </c>
      <c r="B1261" t="s">
        <v>2589</v>
      </c>
      <c r="C1261">
        <v>201101</v>
      </c>
      <c r="D1261" t="s">
        <v>32</v>
      </c>
      <c r="E1261">
        <v>1</v>
      </c>
      <c r="F1261">
        <v>245</v>
      </c>
      <c r="G1261">
        <v>0.22900000000000001</v>
      </c>
      <c r="H1261">
        <v>663</v>
      </c>
    </row>
    <row r="1262" spans="1:8" x14ac:dyDescent="0.35">
      <c r="A1262" t="s">
        <v>2590</v>
      </c>
      <c r="B1262" t="s">
        <v>2591</v>
      </c>
      <c r="C1262">
        <v>201101</v>
      </c>
      <c r="D1262" t="s">
        <v>33</v>
      </c>
      <c r="E1262">
        <v>1</v>
      </c>
      <c r="F1262">
        <v>220</v>
      </c>
      <c r="G1262">
        <v>0.218</v>
      </c>
      <c r="H1262">
        <v>663</v>
      </c>
    </row>
    <row r="1263" spans="1:8" x14ac:dyDescent="0.35">
      <c r="A1263" t="s">
        <v>2592</v>
      </c>
      <c r="B1263" t="s">
        <v>2593</v>
      </c>
      <c r="C1263">
        <v>201101</v>
      </c>
      <c r="D1263" t="s">
        <v>34</v>
      </c>
      <c r="E1263">
        <v>1</v>
      </c>
      <c r="F1263">
        <v>240</v>
      </c>
      <c r="G1263">
        <v>0.19400000000000001</v>
      </c>
      <c r="H1263">
        <v>663</v>
      </c>
    </row>
    <row r="1264" spans="1:8" x14ac:dyDescent="0.35">
      <c r="A1264" t="s">
        <v>2594</v>
      </c>
      <c r="B1264" t="s">
        <v>2595</v>
      </c>
      <c r="C1264">
        <v>201101</v>
      </c>
      <c r="D1264" t="s">
        <v>35</v>
      </c>
      <c r="E1264">
        <v>1</v>
      </c>
      <c r="F1264">
        <v>230</v>
      </c>
      <c r="G1264">
        <v>0.18099999999999999</v>
      </c>
      <c r="H1264">
        <v>663</v>
      </c>
    </row>
    <row r="1265" spans="1:8" x14ac:dyDescent="0.35">
      <c r="A1265" t="s">
        <v>2596</v>
      </c>
      <c r="B1265" t="s">
        <v>2597</v>
      </c>
      <c r="C1265">
        <v>201101</v>
      </c>
      <c r="D1265" t="s">
        <v>36</v>
      </c>
      <c r="E1265">
        <v>1</v>
      </c>
      <c r="F1265">
        <v>265</v>
      </c>
      <c r="G1265">
        <v>0.20699999999999999</v>
      </c>
      <c r="H1265">
        <v>663</v>
      </c>
    </row>
    <row r="1266" spans="1:8" x14ac:dyDescent="0.35">
      <c r="A1266" t="s">
        <v>2598</v>
      </c>
      <c r="B1266" t="s">
        <v>2599</v>
      </c>
      <c r="C1266">
        <v>201101</v>
      </c>
      <c r="D1266" t="s">
        <v>208</v>
      </c>
      <c r="E1266">
        <v>1</v>
      </c>
      <c r="F1266">
        <v>255</v>
      </c>
      <c r="G1266">
        <v>0.246</v>
      </c>
      <c r="H1266">
        <v>663</v>
      </c>
    </row>
    <row r="1267" spans="1:8" x14ac:dyDescent="0.35">
      <c r="A1267" t="s">
        <v>2600</v>
      </c>
      <c r="B1267" t="s">
        <v>2601</v>
      </c>
      <c r="C1267">
        <v>201101</v>
      </c>
      <c r="D1267" t="s">
        <v>5</v>
      </c>
      <c r="E1267">
        <v>1</v>
      </c>
      <c r="F1267">
        <v>280</v>
      </c>
      <c r="G1267">
        <v>0.27400000000000002</v>
      </c>
      <c r="H1267">
        <v>663</v>
      </c>
    </row>
    <row r="1268" spans="1:8" x14ac:dyDescent="0.35">
      <c r="A1268" t="s">
        <v>2602</v>
      </c>
      <c r="B1268" t="s">
        <v>2603</v>
      </c>
      <c r="C1268">
        <v>201101</v>
      </c>
      <c r="D1268" t="s">
        <v>3</v>
      </c>
      <c r="E1268">
        <v>1</v>
      </c>
      <c r="F1268">
        <v>135</v>
      </c>
      <c r="G1268">
        <v>0.08</v>
      </c>
      <c r="H1268">
        <v>664</v>
      </c>
    </row>
    <row r="1269" spans="1:8" x14ac:dyDescent="0.35">
      <c r="A1269" t="s">
        <v>2604</v>
      </c>
      <c r="B1269" t="s">
        <v>2605</v>
      </c>
      <c r="C1269">
        <v>201101</v>
      </c>
      <c r="D1269" t="s">
        <v>37</v>
      </c>
      <c r="E1269">
        <v>1</v>
      </c>
      <c r="F1269">
        <v>80</v>
      </c>
      <c r="G1269">
        <v>4.4999999999999998E-2</v>
      </c>
      <c r="H1269">
        <v>664</v>
      </c>
    </row>
    <row r="1270" spans="1:8" x14ac:dyDescent="0.35">
      <c r="A1270" t="s">
        <v>2606</v>
      </c>
      <c r="B1270" t="s">
        <v>2607</v>
      </c>
      <c r="C1270">
        <v>201101</v>
      </c>
      <c r="D1270" t="s">
        <v>38</v>
      </c>
      <c r="E1270">
        <v>1</v>
      </c>
      <c r="F1270">
        <v>90</v>
      </c>
      <c r="G1270">
        <v>5.2999999999999999E-2</v>
      </c>
      <c r="H1270">
        <v>664</v>
      </c>
    </row>
    <row r="1271" spans="1:8" x14ac:dyDescent="0.35">
      <c r="A1271" t="s">
        <v>2608</v>
      </c>
      <c r="B1271" t="s">
        <v>2609</v>
      </c>
      <c r="C1271">
        <v>201101</v>
      </c>
      <c r="D1271" t="s">
        <v>39</v>
      </c>
      <c r="E1271">
        <v>1</v>
      </c>
      <c r="F1271">
        <v>50</v>
      </c>
      <c r="G1271">
        <v>5.2999999999999999E-2</v>
      </c>
      <c r="H1271">
        <v>664</v>
      </c>
    </row>
    <row r="1272" spans="1:8" x14ac:dyDescent="0.35">
      <c r="A1272" t="s">
        <v>2610</v>
      </c>
      <c r="B1272" t="s">
        <v>2611</v>
      </c>
      <c r="C1272">
        <v>201101</v>
      </c>
      <c r="D1272" t="s">
        <v>40</v>
      </c>
      <c r="E1272">
        <v>1</v>
      </c>
      <c r="F1272">
        <v>35</v>
      </c>
      <c r="G1272">
        <v>5.2999999999999999E-2</v>
      </c>
      <c r="H1272">
        <v>664</v>
      </c>
    </row>
    <row r="1273" spans="1:8" x14ac:dyDescent="0.35">
      <c r="A1273" t="s">
        <v>2612</v>
      </c>
      <c r="B1273" t="s">
        <v>2613</v>
      </c>
      <c r="C1273">
        <v>201101</v>
      </c>
      <c r="D1273" t="s">
        <v>29</v>
      </c>
      <c r="E1273">
        <v>1</v>
      </c>
      <c r="F1273">
        <v>110</v>
      </c>
      <c r="G1273">
        <v>6.4000000000000001E-2</v>
      </c>
      <c r="H1273">
        <v>664</v>
      </c>
    </row>
    <row r="1274" spans="1:8" x14ac:dyDescent="0.35">
      <c r="A1274" t="s">
        <v>2614</v>
      </c>
      <c r="B1274" t="s">
        <v>2615</v>
      </c>
      <c r="C1274">
        <v>201101</v>
      </c>
      <c r="D1274" t="s">
        <v>30</v>
      </c>
      <c r="E1274">
        <v>1</v>
      </c>
      <c r="F1274">
        <v>100</v>
      </c>
      <c r="G1274">
        <v>6.5000000000000002E-2</v>
      </c>
      <c r="H1274">
        <v>664</v>
      </c>
    </row>
    <row r="1275" spans="1:8" x14ac:dyDescent="0.35">
      <c r="A1275" t="s">
        <v>2616</v>
      </c>
      <c r="B1275" t="s">
        <v>2617</v>
      </c>
      <c r="C1275">
        <v>201101</v>
      </c>
      <c r="D1275" t="s">
        <v>31</v>
      </c>
      <c r="E1275">
        <v>1</v>
      </c>
      <c r="F1275">
        <v>75</v>
      </c>
      <c r="G1275">
        <v>4.4999999999999998E-2</v>
      </c>
      <c r="H1275">
        <v>664</v>
      </c>
    </row>
    <row r="1276" spans="1:8" x14ac:dyDescent="0.35">
      <c r="A1276" t="s">
        <v>2618</v>
      </c>
      <c r="B1276" t="s">
        <v>2619</v>
      </c>
      <c r="C1276">
        <v>201101</v>
      </c>
      <c r="D1276" t="s">
        <v>32</v>
      </c>
      <c r="E1276">
        <v>1</v>
      </c>
      <c r="F1276">
        <v>90</v>
      </c>
      <c r="G1276">
        <v>5.7000000000000002E-2</v>
      </c>
      <c r="H1276">
        <v>664</v>
      </c>
    </row>
    <row r="1277" spans="1:8" x14ac:dyDescent="0.35">
      <c r="A1277" t="s">
        <v>2620</v>
      </c>
      <c r="B1277" t="s">
        <v>2621</v>
      </c>
      <c r="C1277">
        <v>201101</v>
      </c>
      <c r="D1277" t="s">
        <v>33</v>
      </c>
      <c r="E1277">
        <v>1</v>
      </c>
      <c r="F1277">
        <v>80</v>
      </c>
      <c r="G1277">
        <v>4.7E-2</v>
      </c>
      <c r="H1277">
        <v>664</v>
      </c>
    </row>
    <row r="1278" spans="1:8" x14ac:dyDescent="0.35">
      <c r="A1278" t="s">
        <v>2622</v>
      </c>
      <c r="B1278" t="s">
        <v>2623</v>
      </c>
      <c r="C1278">
        <v>201101</v>
      </c>
      <c r="D1278" t="s">
        <v>34</v>
      </c>
      <c r="E1278">
        <v>1</v>
      </c>
      <c r="F1278">
        <v>95</v>
      </c>
      <c r="G1278">
        <v>5.6000000000000001E-2</v>
      </c>
      <c r="H1278">
        <v>664</v>
      </c>
    </row>
    <row r="1279" spans="1:8" x14ac:dyDescent="0.35">
      <c r="A1279" t="s">
        <v>2624</v>
      </c>
      <c r="B1279" t="s">
        <v>2625</v>
      </c>
      <c r="C1279">
        <v>201101</v>
      </c>
      <c r="D1279" t="s">
        <v>35</v>
      </c>
      <c r="E1279">
        <v>1</v>
      </c>
      <c r="F1279">
        <v>70</v>
      </c>
      <c r="G1279">
        <v>0.04</v>
      </c>
      <c r="H1279">
        <v>664</v>
      </c>
    </row>
    <row r="1280" spans="1:8" x14ac:dyDescent="0.35">
      <c r="A1280" t="s">
        <v>2626</v>
      </c>
      <c r="B1280" t="s">
        <v>2627</v>
      </c>
      <c r="C1280">
        <v>201101</v>
      </c>
      <c r="D1280" t="s">
        <v>36</v>
      </c>
      <c r="E1280">
        <v>1</v>
      </c>
      <c r="F1280">
        <v>110</v>
      </c>
      <c r="G1280">
        <v>6.2E-2</v>
      </c>
      <c r="H1280">
        <v>664</v>
      </c>
    </row>
    <row r="1281" spans="1:8" x14ac:dyDescent="0.35">
      <c r="A1281" t="s">
        <v>2628</v>
      </c>
      <c r="B1281" t="s">
        <v>2629</v>
      </c>
      <c r="C1281">
        <v>201101</v>
      </c>
      <c r="D1281" t="s">
        <v>208</v>
      </c>
      <c r="E1281">
        <v>1</v>
      </c>
      <c r="F1281">
        <v>45</v>
      </c>
      <c r="G1281">
        <v>2.8000000000000001E-2</v>
      </c>
      <c r="H1281">
        <v>664</v>
      </c>
    </row>
    <row r="1282" spans="1:8" x14ac:dyDescent="0.35">
      <c r="A1282" t="s">
        <v>2630</v>
      </c>
      <c r="B1282" t="s">
        <v>2631</v>
      </c>
      <c r="C1282">
        <v>201101</v>
      </c>
      <c r="D1282" t="s">
        <v>5</v>
      </c>
      <c r="E1282">
        <v>1</v>
      </c>
      <c r="F1282">
        <v>80</v>
      </c>
      <c r="G1282">
        <v>4.9000000000000002E-2</v>
      </c>
      <c r="H1282">
        <v>664</v>
      </c>
    </row>
    <row r="1283" spans="1:8" x14ac:dyDescent="0.35">
      <c r="A1283" t="s">
        <v>2632</v>
      </c>
      <c r="B1283" t="s">
        <v>2633</v>
      </c>
      <c r="C1283">
        <v>201101</v>
      </c>
      <c r="D1283" t="s">
        <v>3</v>
      </c>
      <c r="E1283">
        <v>1</v>
      </c>
      <c r="F1283">
        <v>190</v>
      </c>
      <c r="G1283">
        <v>0.125</v>
      </c>
      <c r="H1283">
        <v>665</v>
      </c>
    </row>
    <row r="1284" spans="1:8" x14ac:dyDescent="0.35">
      <c r="A1284" t="s">
        <v>2634</v>
      </c>
      <c r="B1284" t="s">
        <v>2635</v>
      </c>
      <c r="C1284">
        <v>201101</v>
      </c>
      <c r="D1284" t="s">
        <v>37</v>
      </c>
      <c r="E1284">
        <v>1</v>
      </c>
      <c r="F1284">
        <v>140</v>
      </c>
      <c r="G1284">
        <v>0.11</v>
      </c>
      <c r="H1284">
        <v>665</v>
      </c>
    </row>
    <row r="1285" spans="1:8" x14ac:dyDescent="0.35">
      <c r="A1285" t="s">
        <v>2636</v>
      </c>
      <c r="B1285" t="s">
        <v>2637</v>
      </c>
      <c r="C1285">
        <v>201101</v>
      </c>
      <c r="D1285" t="s">
        <v>38</v>
      </c>
      <c r="E1285">
        <v>1</v>
      </c>
      <c r="F1285">
        <v>115</v>
      </c>
      <c r="G1285">
        <v>9.0999999999999998E-2</v>
      </c>
      <c r="H1285">
        <v>665</v>
      </c>
    </row>
    <row r="1286" spans="1:8" x14ac:dyDescent="0.35">
      <c r="A1286" t="s">
        <v>2638</v>
      </c>
      <c r="B1286" t="s">
        <v>2639</v>
      </c>
      <c r="C1286">
        <v>201101</v>
      </c>
      <c r="D1286" t="s">
        <v>39</v>
      </c>
      <c r="E1286">
        <v>1</v>
      </c>
      <c r="F1286">
        <v>90</v>
      </c>
      <c r="G1286">
        <v>0.34799999999999998</v>
      </c>
      <c r="H1286">
        <v>665</v>
      </c>
    </row>
    <row r="1287" spans="1:8" x14ac:dyDescent="0.35">
      <c r="A1287" t="s">
        <v>2640</v>
      </c>
      <c r="B1287" t="s">
        <v>2641</v>
      </c>
      <c r="C1287">
        <v>201101</v>
      </c>
      <c r="D1287" t="s">
        <v>40</v>
      </c>
      <c r="E1287">
        <v>1</v>
      </c>
      <c r="F1287">
        <v>70</v>
      </c>
      <c r="G1287">
        <v>0.39300000000000002</v>
      </c>
      <c r="H1287">
        <v>665</v>
      </c>
    </row>
    <row r="1288" spans="1:8" x14ac:dyDescent="0.35">
      <c r="A1288" t="s">
        <v>2642</v>
      </c>
      <c r="B1288" t="s">
        <v>2643</v>
      </c>
      <c r="C1288">
        <v>201101</v>
      </c>
      <c r="D1288" t="s">
        <v>29</v>
      </c>
      <c r="E1288">
        <v>1</v>
      </c>
      <c r="F1288">
        <v>170</v>
      </c>
      <c r="G1288">
        <v>0.11700000000000001</v>
      </c>
      <c r="H1288">
        <v>665</v>
      </c>
    </row>
    <row r="1289" spans="1:8" x14ac:dyDescent="0.35">
      <c r="A1289" t="s">
        <v>2644</v>
      </c>
      <c r="B1289" t="s">
        <v>2645</v>
      </c>
      <c r="C1289">
        <v>201101</v>
      </c>
      <c r="D1289" t="s">
        <v>30</v>
      </c>
      <c r="E1289">
        <v>1</v>
      </c>
      <c r="F1289">
        <v>130</v>
      </c>
      <c r="G1289">
        <v>9.0999999999999998E-2</v>
      </c>
      <c r="H1289">
        <v>665</v>
      </c>
    </row>
    <row r="1290" spans="1:8" x14ac:dyDescent="0.35">
      <c r="A1290" t="s">
        <v>2646</v>
      </c>
      <c r="B1290" t="s">
        <v>2647</v>
      </c>
      <c r="C1290">
        <v>201101</v>
      </c>
      <c r="D1290" t="s">
        <v>31</v>
      </c>
      <c r="E1290">
        <v>1</v>
      </c>
      <c r="F1290">
        <v>130</v>
      </c>
      <c r="G1290">
        <v>9.8000000000000004E-2</v>
      </c>
      <c r="H1290">
        <v>665</v>
      </c>
    </row>
    <row r="1291" spans="1:8" x14ac:dyDescent="0.35">
      <c r="A1291" t="s">
        <v>2648</v>
      </c>
      <c r="B1291" t="s">
        <v>2649</v>
      </c>
      <c r="C1291">
        <v>201101</v>
      </c>
      <c r="D1291" t="s">
        <v>32</v>
      </c>
      <c r="E1291">
        <v>1</v>
      </c>
      <c r="F1291">
        <v>120</v>
      </c>
      <c r="G1291">
        <v>8.2000000000000003E-2</v>
      </c>
      <c r="H1291">
        <v>665</v>
      </c>
    </row>
    <row r="1292" spans="1:8" x14ac:dyDescent="0.35">
      <c r="A1292" t="s">
        <v>2650</v>
      </c>
      <c r="B1292" t="s">
        <v>2651</v>
      </c>
      <c r="C1292">
        <v>201101</v>
      </c>
      <c r="D1292" t="s">
        <v>33</v>
      </c>
      <c r="E1292">
        <v>1</v>
      </c>
      <c r="F1292">
        <v>115</v>
      </c>
      <c r="G1292">
        <v>7.8E-2</v>
      </c>
      <c r="H1292">
        <v>665</v>
      </c>
    </row>
    <row r="1293" spans="1:8" x14ac:dyDescent="0.35">
      <c r="A1293" t="s">
        <v>2652</v>
      </c>
      <c r="B1293" t="s">
        <v>2653</v>
      </c>
      <c r="C1293">
        <v>201101</v>
      </c>
      <c r="D1293" t="s">
        <v>34</v>
      </c>
      <c r="E1293">
        <v>1</v>
      </c>
      <c r="F1293">
        <v>130</v>
      </c>
      <c r="G1293">
        <v>0.10199999999999999</v>
      </c>
      <c r="H1293">
        <v>665</v>
      </c>
    </row>
    <row r="1294" spans="1:8" x14ac:dyDescent="0.35">
      <c r="A1294" t="s">
        <v>2654</v>
      </c>
      <c r="B1294" t="s">
        <v>2655</v>
      </c>
      <c r="C1294">
        <v>201101</v>
      </c>
      <c r="D1294" t="s">
        <v>35</v>
      </c>
      <c r="E1294">
        <v>1</v>
      </c>
      <c r="F1294">
        <v>125</v>
      </c>
      <c r="G1294">
        <v>9.8000000000000004E-2</v>
      </c>
      <c r="H1294">
        <v>665</v>
      </c>
    </row>
    <row r="1295" spans="1:8" x14ac:dyDescent="0.35">
      <c r="A1295" t="s">
        <v>2656</v>
      </c>
      <c r="B1295" t="s">
        <v>2657</v>
      </c>
      <c r="C1295">
        <v>201101</v>
      </c>
      <c r="D1295" t="s">
        <v>36</v>
      </c>
      <c r="E1295">
        <v>1</v>
      </c>
      <c r="F1295">
        <v>110</v>
      </c>
      <c r="G1295">
        <v>0.09</v>
      </c>
      <c r="H1295">
        <v>665</v>
      </c>
    </row>
    <row r="1296" spans="1:8" x14ac:dyDescent="0.35">
      <c r="A1296" t="s">
        <v>2658</v>
      </c>
      <c r="B1296" t="s">
        <v>2659</v>
      </c>
      <c r="C1296">
        <v>201101</v>
      </c>
      <c r="D1296" t="s">
        <v>208</v>
      </c>
      <c r="E1296">
        <v>1</v>
      </c>
      <c r="F1296">
        <v>230</v>
      </c>
      <c r="G1296">
        <v>0.14099999999999999</v>
      </c>
      <c r="H1296">
        <v>665</v>
      </c>
    </row>
    <row r="1297" spans="1:8" x14ac:dyDescent="0.35">
      <c r="A1297" t="s">
        <v>2660</v>
      </c>
      <c r="B1297" t="s">
        <v>2661</v>
      </c>
      <c r="C1297">
        <v>201101</v>
      </c>
      <c r="D1297" t="s">
        <v>5</v>
      </c>
      <c r="E1297">
        <v>1</v>
      </c>
      <c r="F1297">
        <v>205</v>
      </c>
      <c r="G1297">
        <v>0.126</v>
      </c>
      <c r="H1297">
        <v>665</v>
      </c>
    </row>
    <row r="1298" spans="1:8" x14ac:dyDescent="0.35">
      <c r="A1298" t="s">
        <v>2662</v>
      </c>
      <c r="B1298" t="s">
        <v>2662</v>
      </c>
      <c r="C1298">
        <v>201101</v>
      </c>
      <c r="D1298" t="s">
        <v>3</v>
      </c>
      <c r="E1298">
        <v>1</v>
      </c>
      <c r="F1298">
        <v>265</v>
      </c>
      <c r="G1298">
        <v>0.19400000000000001</v>
      </c>
      <c r="H1298">
        <v>666</v>
      </c>
    </row>
    <row r="1299" spans="1:8" x14ac:dyDescent="0.35">
      <c r="A1299" t="s">
        <v>2663</v>
      </c>
      <c r="B1299" t="s">
        <v>2663</v>
      </c>
      <c r="C1299">
        <v>201101</v>
      </c>
      <c r="D1299" t="s">
        <v>37</v>
      </c>
      <c r="E1299">
        <v>1</v>
      </c>
      <c r="F1299">
        <v>155</v>
      </c>
      <c r="G1299">
        <v>0.106</v>
      </c>
      <c r="H1299">
        <v>666</v>
      </c>
    </row>
    <row r="1300" spans="1:8" x14ac:dyDescent="0.35">
      <c r="A1300" t="s">
        <v>2664</v>
      </c>
      <c r="B1300" t="s">
        <v>2664</v>
      </c>
      <c r="C1300">
        <v>201101</v>
      </c>
      <c r="D1300" t="s">
        <v>38</v>
      </c>
      <c r="E1300">
        <v>1</v>
      </c>
      <c r="F1300">
        <v>180</v>
      </c>
      <c r="G1300">
        <v>0.121</v>
      </c>
      <c r="H1300">
        <v>666</v>
      </c>
    </row>
    <row r="1301" spans="1:8" x14ac:dyDescent="0.35">
      <c r="A1301" t="s">
        <v>2665</v>
      </c>
      <c r="B1301" t="s">
        <v>2665</v>
      </c>
      <c r="C1301">
        <v>201101</v>
      </c>
      <c r="D1301" t="s">
        <v>39</v>
      </c>
      <c r="E1301">
        <v>1</v>
      </c>
      <c r="F1301">
        <v>90</v>
      </c>
      <c r="G1301">
        <v>0.126</v>
      </c>
      <c r="H1301">
        <v>666</v>
      </c>
    </row>
    <row r="1302" spans="1:8" x14ac:dyDescent="0.35">
      <c r="A1302" t="s">
        <v>2666</v>
      </c>
      <c r="B1302" t="s">
        <v>2666</v>
      </c>
      <c r="C1302">
        <v>201101</v>
      </c>
      <c r="D1302" t="s">
        <v>40</v>
      </c>
      <c r="E1302">
        <v>1</v>
      </c>
      <c r="F1302">
        <v>75</v>
      </c>
      <c r="G1302">
        <v>0.112</v>
      </c>
      <c r="H1302">
        <v>666</v>
      </c>
    </row>
    <row r="1303" spans="1:8" x14ac:dyDescent="0.35">
      <c r="A1303" t="s">
        <v>2667</v>
      </c>
      <c r="B1303" t="s">
        <v>2667</v>
      </c>
      <c r="C1303">
        <v>201101</v>
      </c>
      <c r="D1303" t="s">
        <v>29</v>
      </c>
      <c r="E1303">
        <v>1</v>
      </c>
      <c r="F1303">
        <v>225</v>
      </c>
      <c r="G1303">
        <v>0.16900000000000001</v>
      </c>
      <c r="H1303">
        <v>666</v>
      </c>
    </row>
    <row r="1304" spans="1:8" x14ac:dyDescent="0.35">
      <c r="A1304" t="s">
        <v>2668</v>
      </c>
      <c r="B1304" t="s">
        <v>2668</v>
      </c>
      <c r="C1304">
        <v>201101</v>
      </c>
      <c r="D1304" t="s">
        <v>30</v>
      </c>
      <c r="E1304">
        <v>1</v>
      </c>
      <c r="F1304">
        <v>225</v>
      </c>
      <c r="G1304">
        <v>0.17299999999999999</v>
      </c>
      <c r="H1304">
        <v>666</v>
      </c>
    </row>
    <row r="1305" spans="1:8" x14ac:dyDescent="0.35">
      <c r="A1305" t="s">
        <v>2669</v>
      </c>
      <c r="B1305" t="s">
        <v>2669</v>
      </c>
      <c r="C1305">
        <v>201101</v>
      </c>
      <c r="D1305" t="s">
        <v>31</v>
      </c>
      <c r="E1305">
        <v>1</v>
      </c>
      <c r="F1305">
        <v>235</v>
      </c>
      <c r="G1305">
        <v>0.183</v>
      </c>
      <c r="H1305">
        <v>666</v>
      </c>
    </row>
    <row r="1306" spans="1:8" x14ac:dyDescent="0.35">
      <c r="A1306" t="s">
        <v>2670</v>
      </c>
      <c r="B1306" t="s">
        <v>2670</v>
      </c>
      <c r="C1306">
        <v>201101</v>
      </c>
      <c r="D1306" t="s">
        <v>32</v>
      </c>
      <c r="E1306">
        <v>1</v>
      </c>
      <c r="F1306">
        <v>200</v>
      </c>
      <c r="G1306">
        <v>0.156</v>
      </c>
      <c r="H1306">
        <v>666</v>
      </c>
    </row>
    <row r="1307" spans="1:8" x14ac:dyDescent="0.35">
      <c r="A1307" t="s">
        <v>2671</v>
      </c>
      <c r="B1307" t="s">
        <v>2671</v>
      </c>
      <c r="C1307">
        <v>201101</v>
      </c>
      <c r="D1307" t="s">
        <v>33</v>
      </c>
      <c r="E1307">
        <v>1</v>
      </c>
      <c r="F1307">
        <v>180</v>
      </c>
      <c r="G1307">
        <v>0.13100000000000001</v>
      </c>
      <c r="H1307">
        <v>666</v>
      </c>
    </row>
    <row r="1308" spans="1:8" x14ac:dyDescent="0.35">
      <c r="A1308" t="s">
        <v>2672</v>
      </c>
      <c r="B1308" t="s">
        <v>2672</v>
      </c>
      <c r="C1308">
        <v>201101</v>
      </c>
      <c r="D1308" t="s">
        <v>34</v>
      </c>
      <c r="E1308">
        <v>1</v>
      </c>
      <c r="F1308">
        <v>195</v>
      </c>
      <c r="G1308">
        <v>0.13600000000000001</v>
      </c>
      <c r="H1308">
        <v>666</v>
      </c>
    </row>
    <row r="1309" spans="1:8" x14ac:dyDescent="0.35">
      <c r="A1309" t="s">
        <v>2673</v>
      </c>
      <c r="B1309" t="s">
        <v>2673</v>
      </c>
      <c r="C1309">
        <v>201101</v>
      </c>
      <c r="D1309" t="s">
        <v>35</v>
      </c>
      <c r="E1309">
        <v>1</v>
      </c>
      <c r="F1309">
        <v>150</v>
      </c>
      <c r="G1309">
        <v>0.10199999999999999</v>
      </c>
      <c r="H1309">
        <v>666</v>
      </c>
    </row>
    <row r="1310" spans="1:8" x14ac:dyDescent="0.35">
      <c r="A1310" t="s">
        <v>2674</v>
      </c>
      <c r="B1310" t="s">
        <v>2674</v>
      </c>
      <c r="C1310">
        <v>201101</v>
      </c>
      <c r="D1310" t="s">
        <v>36</v>
      </c>
      <c r="E1310">
        <v>1</v>
      </c>
      <c r="F1310">
        <v>185</v>
      </c>
      <c r="G1310">
        <v>0.122</v>
      </c>
      <c r="H1310">
        <v>666</v>
      </c>
    </row>
    <row r="1311" spans="1:8" x14ac:dyDescent="0.35">
      <c r="A1311" t="s">
        <v>2675</v>
      </c>
      <c r="B1311" t="s">
        <v>2675</v>
      </c>
      <c r="C1311">
        <v>201101</v>
      </c>
      <c r="D1311" t="s">
        <v>208</v>
      </c>
      <c r="E1311">
        <v>1</v>
      </c>
      <c r="F1311">
        <v>140</v>
      </c>
      <c r="G1311">
        <v>0.13</v>
      </c>
      <c r="H1311">
        <v>666</v>
      </c>
    </row>
    <row r="1312" spans="1:8" x14ac:dyDescent="0.35">
      <c r="A1312" t="s">
        <v>2676</v>
      </c>
      <c r="B1312" t="s">
        <v>2676</v>
      </c>
      <c r="C1312">
        <v>201101</v>
      </c>
      <c r="D1312" t="s">
        <v>5</v>
      </c>
      <c r="E1312">
        <v>1</v>
      </c>
      <c r="F1312">
        <v>195</v>
      </c>
      <c r="G1312">
        <v>0.156</v>
      </c>
      <c r="H1312">
        <v>666</v>
      </c>
    </row>
    <row r="1313" spans="1:8" x14ac:dyDescent="0.35">
      <c r="A1313" t="s">
        <v>2677</v>
      </c>
      <c r="B1313" t="s">
        <v>2677</v>
      </c>
      <c r="C1313">
        <v>201101</v>
      </c>
      <c r="D1313" t="s">
        <v>3</v>
      </c>
      <c r="E1313">
        <v>1</v>
      </c>
      <c r="F1313">
        <v>490</v>
      </c>
      <c r="G1313">
        <v>0.746</v>
      </c>
      <c r="H1313">
        <v>667</v>
      </c>
    </row>
    <row r="1314" spans="1:8" x14ac:dyDescent="0.35">
      <c r="A1314" t="s">
        <v>2678</v>
      </c>
      <c r="B1314" t="s">
        <v>2678</v>
      </c>
      <c r="C1314">
        <v>201101</v>
      </c>
      <c r="D1314" t="s">
        <v>37</v>
      </c>
      <c r="E1314">
        <v>1</v>
      </c>
      <c r="F1314">
        <v>445</v>
      </c>
      <c r="G1314">
        <v>0.621</v>
      </c>
      <c r="H1314">
        <v>667</v>
      </c>
    </row>
    <row r="1315" spans="1:8" x14ac:dyDescent="0.35">
      <c r="A1315" t="s">
        <v>2679</v>
      </c>
      <c r="B1315" t="s">
        <v>2679</v>
      </c>
      <c r="C1315">
        <v>201101</v>
      </c>
      <c r="D1315" t="s">
        <v>38</v>
      </c>
      <c r="E1315">
        <v>1</v>
      </c>
      <c r="F1315">
        <v>485</v>
      </c>
      <c r="G1315">
        <v>0.62</v>
      </c>
      <c r="H1315">
        <v>667</v>
      </c>
    </row>
    <row r="1316" spans="1:8" x14ac:dyDescent="0.35">
      <c r="A1316" t="s">
        <v>2680</v>
      </c>
      <c r="B1316" t="s">
        <v>2680</v>
      </c>
      <c r="C1316">
        <v>201101</v>
      </c>
      <c r="D1316" t="s">
        <v>39</v>
      </c>
      <c r="E1316">
        <v>1</v>
      </c>
      <c r="F1316">
        <v>315</v>
      </c>
      <c r="G1316">
        <v>0.57899999999999996</v>
      </c>
      <c r="H1316">
        <v>667</v>
      </c>
    </row>
    <row r="1317" spans="1:8" x14ac:dyDescent="0.35">
      <c r="A1317" t="s">
        <v>2681</v>
      </c>
      <c r="B1317" t="s">
        <v>2681</v>
      </c>
      <c r="C1317">
        <v>201101</v>
      </c>
      <c r="D1317" t="s">
        <v>40</v>
      </c>
      <c r="E1317">
        <v>1</v>
      </c>
      <c r="F1317">
        <v>225</v>
      </c>
      <c r="G1317">
        <v>0.53</v>
      </c>
      <c r="H1317">
        <v>667</v>
      </c>
    </row>
    <row r="1318" spans="1:8" x14ac:dyDescent="0.35">
      <c r="A1318" t="s">
        <v>2682</v>
      </c>
      <c r="B1318" t="s">
        <v>2682</v>
      </c>
      <c r="C1318">
        <v>201101</v>
      </c>
      <c r="D1318" t="s">
        <v>29</v>
      </c>
      <c r="E1318">
        <v>1</v>
      </c>
      <c r="F1318">
        <v>505</v>
      </c>
      <c r="G1318">
        <v>0.753</v>
      </c>
      <c r="H1318">
        <v>667</v>
      </c>
    </row>
    <row r="1319" spans="1:8" x14ac:dyDescent="0.35">
      <c r="A1319" t="s">
        <v>2683</v>
      </c>
      <c r="B1319" t="s">
        <v>2683</v>
      </c>
      <c r="C1319">
        <v>201101</v>
      </c>
      <c r="D1319" t="s">
        <v>30</v>
      </c>
      <c r="E1319">
        <v>1</v>
      </c>
      <c r="F1319">
        <v>515</v>
      </c>
      <c r="G1319">
        <v>0.76900000000000002</v>
      </c>
      <c r="H1319">
        <v>667</v>
      </c>
    </row>
    <row r="1320" spans="1:8" x14ac:dyDescent="0.35">
      <c r="A1320" t="s">
        <v>2684</v>
      </c>
      <c r="B1320" t="s">
        <v>2684</v>
      </c>
      <c r="C1320">
        <v>201101</v>
      </c>
      <c r="D1320" t="s">
        <v>31</v>
      </c>
      <c r="E1320">
        <v>1</v>
      </c>
      <c r="F1320">
        <v>480</v>
      </c>
      <c r="G1320">
        <v>0.76200000000000001</v>
      </c>
      <c r="H1320">
        <v>667</v>
      </c>
    </row>
    <row r="1321" spans="1:8" x14ac:dyDescent="0.35">
      <c r="A1321" t="s">
        <v>2685</v>
      </c>
      <c r="B1321" t="s">
        <v>2685</v>
      </c>
      <c r="C1321">
        <v>201101</v>
      </c>
      <c r="D1321" t="s">
        <v>32</v>
      </c>
      <c r="E1321">
        <v>1</v>
      </c>
      <c r="F1321">
        <v>495</v>
      </c>
      <c r="G1321">
        <v>0.73799999999999999</v>
      </c>
      <c r="H1321">
        <v>667</v>
      </c>
    </row>
    <row r="1322" spans="1:8" x14ac:dyDescent="0.35">
      <c r="A1322" t="s">
        <v>2686</v>
      </c>
      <c r="B1322" t="s">
        <v>2686</v>
      </c>
      <c r="C1322">
        <v>201101</v>
      </c>
      <c r="D1322" t="s">
        <v>33</v>
      </c>
      <c r="E1322">
        <v>1</v>
      </c>
      <c r="F1322">
        <v>500</v>
      </c>
      <c r="G1322">
        <v>0.73599999999999999</v>
      </c>
      <c r="H1322">
        <v>667</v>
      </c>
    </row>
    <row r="1323" spans="1:8" x14ac:dyDescent="0.35">
      <c r="A1323" t="s">
        <v>2687</v>
      </c>
      <c r="B1323" t="s">
        <v>2687</v>
      </c>
      <c r="C1323">
        <v>201101</v>
      </c>
      <c r="D1323" t="s">
        <v>34</v>
      </c>
      <c r="E1323">
        <v>1</v>
      </c>
      <c r="F1323">
        <v>505</v>
      </c>
      <c r="G1323">
        <v>0.69199999999999995</v>
      </c>
      <c r="H1323">
        <v>667</v>
      </c>
    </row>
    <row r="1324" spans="1:8" x14ac:dyDescent="0.35">
      <c r="A1324" t="s">
        <v>2688</v>
      </c>
      <c r="B1324" t="s">
        <v>2688</v>
      </c>
      <c r="C1324">
        <v>201101</v>
      </c>
      <c r="D1324" t="s">
        <v>35</v>
      </c>
      <c r="E1324">
        <v>1</v>
      </c>
      <c r="F1324">
        <v>460</v>
      </c>
      <c r="G1324">
        <v>0.59799999999999998</v>
      </c>
      <c r="H1324">
        <v>667</v>
      </c>
    </row>
    <row r="1325" spans="1:8" x14ac:dyDescent="0.35">
      <c r="A1325" t="s">
        <v>2689</v>
      </c>
      <c r="B1325" t="s">
        <v>2689</v>
      </c>
      <c r="C1325">
        <v>201101</v>
      </c>
      <c r="D1325" t="s">
        <v>36</v>
      </c>
      <c r="E1325">
        <v>1</v>
      </c>
      <c r="F1325">
        <v>435</v>
      </c>
      <c r="G1325">
        <v>0.57699999999999996</v>
      </c>
      <c r="H1325">
        <v>667</v>
      </c>
    </row>
    <row r="1326" spans="1:8" x14ac:dyDescent="0.35">
      <c r="A1326" t="s">
        <v>2690</v>
      </c>
      <c r="B1326" t="s">
        <v>2690</v>
      </c>
      <c r="C1326">
        <v>201101</v>
      </c>
      <c r="D1326" t="s">
        <v>208</v>
      </c>
      <c r="E1326">
        <v>1</v>
      </c>
      <c r="F1326">
        <v>190</v>
      </c>
      <c r="G1326">
        <v>0.74299999999999999</v>
      </c>
      <c r="H1326">
        <v>667</v>
      </c>
    </row>
    <row r="1327" spans="1:8" x14ac:dyDescent="0.35">
      <c r="A1327" t="s">
        <v>2691</v>
      </c>
      <c r="B1327" t="s">
        <v>2691</v>
      </c>
      <c r="C1327">
        <v>201101</v>
      </c>
      <c r="D1327" t="s">
        <v>5</v>
      </c>
      <c r="E1327">
        <v>1</v>
      </c>
      <c r="F1327">
        <v>685</v>
      </c>
      <c r="G1327">
        <v>0.81399999999999995</v>
      </c>
      <c r="H1327">
        <v>667</v>
      </c>
    </row>
    <row r="1328" spans="1:8" x14ac:dyDescent="0.35">
      <c r="A1328" t="s">
        <v>2692</v>
      </c>
      <c r="B1328" t="s">
        <v>2693</v>
      </c>
      <c r="C1328">
        <v>201101</v>
      </c>
      <c r="D1328" t="s">
        <v>3</v>
      </c>
      <c r="E1328">
        <v>1</v>
      </c>
      <c r="F1328">
        <v>275</v>
      </c>
      <c r="G1328">
        <v>0.216</v>
      </c>
      <c r="H1328">
        <v>668</v>
      </c>
    </row>
    <row r="1329" spans="1:8" x14ac:dyDescent="0.35">
      <c r="A1329" t="s">
        <v>2694</v>
      </c>
      <c r="B1329" t="s">
        <v>2695</v>
      </c>
      <c r="C1329">
        <v>201101</v>
      </c>
      <c r="D1329" t="s">
        <v>37</v>
      </c>
      <c r="E1329">
        <v>1</v>
      </c>
      <c r="F1329">
        <v>180</v>
      </c>
      <c r="G1329">
        <v>0.13500000000000001</v>
      </c>
      <c r="H1329">
        <v>668</v>
      </c>
    </row>
    <row r="1330" spans="1:8" x14ac:dyDescent="0.35">
      <c r="A1330" t="s">
        <v>2696</v>
      </c>
      <c r="B1330" t="s">
        <v>2697</v>
      </c>
      <c r="C1330">
        <v>201101</v>
      </c>
      <c r="D1330" t="s">
        <v>38</v>
      </c>
      <c r="E1330">
        <v>1</v>
      </c>
      <c r="F1330">
        <v>160</v>
      </c>
      <c r="G1330">
        <v>0.123</v>
      </c>
      <c r="H1330">
        <v>668</v>
      </c>
    </row>
    <row r="1331" spans="1:8" x14ac:dyDescent="0.35">
      <c r="A1331" t="s">
        <v>2698</v>
      </c>
      <c r="B1331" t="s">
        <v>2699</v>
      </c>
      <c r="C1331">
        <v>201101</v>
      </c>
      <c r="D1331" t="s">
        <v>39</v>
      </c>
      <c r="E1331">
        <v>1</v>
      </c>
      <c r="F1331">
        <v>125</v>
      </c>
      <c r="G1331">
        <v>0.17599999999999999</v>
      </c>
      <c r="H1331">
        <v>668</v>
      </c>
    </row>
    <row r="1332" spans="1:8" x14ac:dyDescent="0.35">
      <c r="A1332" t="s">
        <v>2700</v>
      </c>
      <c r="B1332" t="s">
        <v>2701</v>
      </c>
      <c r="C1332">
        <v>201101</v>
      </c>
      <c r="D1332" t="s">
        <v>40</v>
      </c>
      <c r="E1332">
        <v>1</v>
      </c>
      <c r="F1332">
        <v>110</v>
      </c>
      <c r="G1332">
        <v>0.19400000000000001</v>
      </c>
      <c r="H1332">
        <v>668</v>
      </c>
    </row>
    <row r="1333" spans="1:8" x14ac:dyDescent="0.35">
      <c r="A1333" t="s">
        <v>2702</v>
      </c>
      <c r="B1333" t="s">
        <v>2703</v>
      </c>
      <c r="C1333">
        <v>201101</v>
      </c>
      <c r="D1333" t="s">
        <v>29</v>
      </c>
      <c r="E1333">
        <v>1</v>
      </c>
      <c r="F1333">
        <v>240</v>
      </c>
      <c r="G1333">
        <v>0.192</v>
      </c>
      <c r="H1333">
        <v>668</v>
      </c>
    </row>
    <row r="1334" spans="1:8" x14ac:dyDescent="0.35">
      <c r="A1334" t="s">
        <v>2704</v>
      </c>
      <c r="B1334" t="s">
        <v>2705</v>
      </c>
      <c r="C1334">
        <v>201101</v>
      </c>
      <c r="D1334" t="s">
        <v>30</v>
      </c>
      <c r="E1334">
        <v>1</v>
      </c>
      <c r="F1334">
        <v>245</v>
      </c>
      <c r="G1334">
        <v>0.19900000000000001</v>
      </c>
      <c r="H1334">
        <v>668</v>
      </c>
    </row>
    <row r="1335" spans="1:8" x14ac:dyDescent="0.35">
      <c r="A1335" t="s">
        <v>2706</v>
      </c>
      <c r="B1335" t="s">
        <v>2707</v>
      </c>
      <c r="C1335">
        <v>201101</v>
      </c>
      <c r="D1335" t="s">
        <v>31</v>
      </c>
      <c r="E1335">
        <v>1</v>
      </c>
      <c r="F1335">
        <v>230</v>
      </c>
      <c r="G1335">
        <v>0.191</v>
      </c>
      <c r="H1335">
        <v>668</v>
      </c>
    </row>
    <row r="1336" spans="1:8" x14ac:dyDescent="0.35">
      <c r="A1336" t="s">
        <v>2708</v>
      </c>
      <c r="B1336" t="s">
        <v>2709</v>
      </c>
      <c r="C1336">
        <v>201101</v>
      </c>
      <c r="D1336" t="s">
        <v>32</v>
      </c>
      <c r="E1336">
        <v>1</v>
      </c>
      <c r="F1336">
        <v>260</v>
      </c>
      <c r="G1336">
        <v>0.20499999999999999</v>
      </c>
      <c r="H1336">
        <v>668</v>
      </c>
    </row>
    <row r="1337" spans="1:8" x14ac:dyDescent="0.35">
      <c r="A1337" t="s">
        <v>2710</v>
      </c>
      <c r="B1337" t="s">
        <v>2711</v>
      </c>
      <c r="C1337">
        <v>201101</v>
      </c>
      <c r="D1337" t="s">
        <v>33</v>
      </c>
      <c r="E1337">
        <v>1</v>
      </c>
      <c r="F1337">
        <v>260</v>
      </c>
      <c r="G1337">
        <v>0.19500000000000001</v>
      </c>
      <c r="H1337">
        <v>668</v>
      </c>
    </row>
    <row r="1338" spans="1:8" x14ac:dyDescent="0.35">
      <c r="A1338" t="s">
        <v>2712</v>
      </c>
      <c r="B1338" t="s">
        <v>2713</v>
      </c>
      <c r="C1338">
        <v>201101</v>
      </c>
      <c r="D1338" t="s">
        <v>34</v>
      </c>
      <c r="E1338">
        <v>1</v>
      </c>
      <c r="F1338">
        <v>195</v>
      </c>
      <c r="G1338">
        <v>0.14899999999999999</v>
      </c>
      <c r="H1338">
        <v>668</v>
      </c>
    </row>
    <row r="1339" spans="1:8" x14ac:dyDescent="0.35">
      <c r="A1339" t="s">
        <v>2714</v>
      </c>
      <c r="B1339" t="s">
        <v>2715</v>
      </c>
      <c r="C1339">
        <v>201101</v>
      </c>
      <c r="D1339" t="s">
        <v>35</v>
      </c>
      <c r="E1339">
        <v>1</v>
      </c>
      <c r="F1339">
        <v>215</v>
      </c>
      <c r="G1339">
        <v>0.157</v>
      </c>
      <c r="H1339">
        <v>668</v>
      </c>
    </row>
    <row r="1340" spans="1:8" x14ac:dyDescent="0.35">
      <c r="A1340" t="s">
        <v>2716</v>
      </c>
      <c r="B1340" t="s">
        <v>2717</v>
      </c>
      <c r="C1340">
        <v>201101</v>
      </c>
      <c r="D1340" t="s">
        <v>36</v>
      </c>
      <c r="E1340">
        <v>1</v>
      </c>
      <c r="F1340">
        <v>205</v>
      </c>
      <c r="G1340">
        <v>0.14499999999999999</v>
      </c>
      <c r="H1340">
        <v>668</v>
      </c>
    </row>
    <row r="1341" spans="1:8" x14ac:dyDescent="0.35">
      <c r="A1341" t="s">
        <v>2718</v>
      </c>
      <c r="B1341" t="s">
        <v>2719</v>
      </c>
      <c r="C1341">
        <v>201101</v>
      </c>
      <c r="D1341" t="s">
        <v>208</v>
      </c>
      <c r="E1341">
        <v>1</v>
      </c>
      <c r="F1341">
        <v>275</v>
      </c>
      <c r="G1341">
        <v>0.186</v>
      </c>
      <c r="H1341">
        <v>668</v>
      </c>
    </row>
    <row r="1342" spans="1:8" x14ac:dyDescent="0.35">
      <c r="A1342" t="s">
        <v>2720</v>
      </c>
      <c r="B1342" t="s">
        <v>2721</v>
      </c>
      <c r="C1342">
        <v>201101</v>
      </c>
      <c r="D1342" t="s">
        <v>5</v>
      </c>
      <c r="E1342">
        <v>1</v>
      </c>
      <c r="F1342">
        <v>260</v>
      </c>
      <c r="G1342">
        <v>0.2</v>
      </c>
      <c r="H1342">
        <v>668</v>
      </c>
    </row>
    <row r="1343" spans="1:8" x14ac:dyDescent="0.35">
      <c r="A1343" t="s">
        <v>2722</v>
      </c>
      <c r="B1343" t="s">
        <v>2723</v>
      </c>
      <c r="C1343">
        <v>201101</v>
      </c>
      <c r="D1343" t="s">
        <v>3</v>
      </c>
      <c r="E1343">
        <v>1</v>
      </c>
      <c r="F1343">
        <v>1020</v>
      </c>
      <c r="G1343">
        <v>0.57199999999999995</v>
      </c>
      <c r="H1343">
        <v>669</v>
      </c>
    </row>
    <row r="1344" spans="1:8" x14ac:dyDescent="0.35">
      <c r="A1344" t="s">
        <v>2724</v>
      </c>
      <c r="B1344" t="s">
        <v>2725</v>
      </c>
      <c r="C1344">
        <v>201101</v>
      </c>
      <c r="D1344" t="s">
        <v>37</v>
      </c>
      <c r="E1344">
        <v>1</v>
      </c>
      <c r="F1344">
        <v>755</v>
      </c>
      <c r="G1344">
        <v>0.35</v>
      </c>
      <c r="H1344">
        <v>669</v>
      </c>
    </row>
    <row r="1345" spans="1:8" x14ac:dyDescent="0.35">
      <c r="A1345" t="s">
        <v>2726</v>
      </c>
      <c r="B1345" t="s">
        <v>2727</v>
      </c>
      <c r="C1345">
        <v>201101</v>
      </c>
      <c r="D1345" t="s">
        <v>38</v>
      </c>
      <c r="E1345">
        <v>1</v>
      </c>
      <c r="F1345">
        <v>760</v>
      </c>
      <c r="G1345">
        <v>0.371</v>
      </c>
      <c r="H1345">
        <v>669</v>
      </c>
    </row>
    <row r="1346" spans="1:8" x14ac:dyDescent="0.35">
      <c r="A1346" t="s">
        <v>2728</v>
      </c>
      <c r="B1346" t="s">
        <v>2729</v>
      </c>
      <c r="C1346">
        <v>201101</v>
      </c>
      <c r="D1346" t="s">
        <v>39</v>
      </c>
      <c r="E1346">
        <v>1</v>
      </c>
      <c r="F1346">
        <v>450</v>
      </c>
      <c r="G1346">
        <v>0.48499999999999999</v>
      </c>
      <c r="H1346">
        <v>669</v>
      </c>
    </row>
    <row r="1347" spans="1:8" x14ac:dyDescent="0.35">
      <c r="A1347" t="s">
        <v>2730</v>
      </c>
      <c r="B1347" t="s">
        <v>2731</v>
      </c>
      <c r="C1347">
        <v>201101</v>
      </c>
      <c r="D1347" t="s">
        <v>40</v>
      </c>
      <c r="E1347">
        <v>1</v>
      </c>
      <c r="F1347">
        <v>375</v>
      </c>
      <c r="G1347">
        <v>0.51</v>
      </c>
      <c r="H1347">
        <v>669</v>
      </c>
    </row>
    <row r="1348" spans="1:8" x14ac:dyDescent="0.35">
      <c r="A1348" t="s">
        <v>2732</v>
      </c>
      <c r="B1348" t="s">
        <v>2733</v>
      </c>
      <c r="C1348">
        <v>201101</v>
      </c>
      <c r="D1348" t="s">
        <v>283</v>
      </c>
      <c r="E1348">
        <v>1</v>
      </c>
      <c r="F1348" t="s">
        <v>389</v>
      </c>
      <c r="G1348" t="s">
        <v>389</v>
      </c>
      <c r="H1348">
        <v>669</v>
      </c>
    </row>
    <row r="1349" spans="1:8" x14ac:dyDescent="0.35">
      <c r="A1349" t="s">
        <v>2734</v>
      </c>
      <c r="B1349" t="s">
        <v>2735</v>
      </c>
      <c r="C1349">
        <v>201101</v>
      </c>
      <c r="D1349" t="s">
        <v>29</v>
      </c>
      <c r="E1349">
        <v>1</v>
      </c>
      <c r="F1349">
        <v>1020</v>
      </c>
      <c r="G1349">
        <v>0.55400000000000005</v>
      </c>
      <c r="H1349">
        <v>669</v>
      </c>
    </row>
    <row r="1350" spans="1:8" x14ac:dyDescent="0.35">
      <c r="A1350" t="s">
        <v>2736</v>
      </c>
      <c r="B1350" t="s">
        <v>2737</v>
      </c>
      <c r="C1350">
        <v>201101</v>
      </c>
      <c r="D1350" t="s">
        <v>30</v>
      </c>
      <c r="E1350">
        <v>1</v>
      </c>
      <c r="F1350">
        <v>980</v>
      </c>
      <c r="G1350">
        <v>0.53600000000000003</v>
      </c>
      <c r="H1350">
        <v>669</v>
      </c>
    </row>
    <row r="1351" spans="1:8" x14ac:dyDescent="0.35">
      <c r="A1351" t="s">
        <v>2738</v>
      </c>
      <c r="B1351" t="s">
        <v>2739</v>
      </c>
      <c r="C1351">
        <v>201101</v>
      </c>
      <c r="D1351" t="s">
        <v>31</v>
      </c>
      <c r="E1351">
        <v>1</v>
      </c>
      <c r="F1351">
        <v>975</v>
      </c>
      <c r="G1351">
        <v>0.52700000000000002</v>
      </c>
      <c r="H1351">
        <v>669</v>
      </c>
    </row>
    <row r="1352" spans="1:8" x14ac:dyDescent="0.35">
      <c r="A1352" t="s">
        <v>2740</v>
      </c>
      <c r="B1352" t="s">
        <v>2741</v>
      </c>
      <c r="C1352">
        <v>201101</v>
      </c>
      <c r="D1352" t="s">
        <v>32</v>
      </c>
      <c r="E1352">
        <v>1</v>
      </c>
      <c r="F1352">
        <v>975</v>
      </c>
      <c r="G1352">
        <v>0.52800000000000002</v>
      </c>
      <c r="H1352">
        <v>669</v>
      </c>
    </row>
    <row r="1353" spans="1:8" x14ac:dyDescent="0.35">
      <c r="A1353" t="s">
        <v>2742</v>
      </c>
      <c r="B1353" t="s">
        <v>2743</v>
      </c>
      <c r="C1353">
        <v>201101</v>
      </c>
      <c r="D1353" t="s">
        <v>33</v>
      </c>
      <c r="E1353">
        <v>1</v>
      </c>
      <c r="F1353">
        <v>935</v>
      </c>
      <c r="G1353">
        <v>0.499</v>
      </c>
      <c r="H1353">
        <v>669</v>
      </c>
    </row>
    <row r="1354" spans="1:8" x14ac:dyDescent="0.35">
      <c r="A1354" t="s">
        <v>2744</v>
      </c>
      <c r="B1354" t="s">
        <v>2745</v>
      </c>
      <c r="C1354">
        <v>201101</v>
      </c>
      <c r="D1354" t="s">
        <v>34</v>
      </c>
      <c r="E1354">
        <v>1</v>
      </c>
      <c r="F1354">
        <v>730</v>
      </c>
      <c r="G1354">
        <v>0.36799999999999999</v>
      </c>
      <c r="H1354">
        <v>669</v>
      </c>
    </row>
    <row r="1355" spans="1:8" x14ac:dyDescent="0.35">
      <c r="A1355" t="s">
        <v>2746</v>
      </c>
      <c r="B1355" t="s">
        <v>2747</v>
      </c>
      <c r="C1355">
        <v>201101</v>
      </c>
      <c r="D1355" t="s">
        <v>35</v>
      </c>
      <c r="E1355">
        <v>1</v>
      </c>
      <c r="F1355">
        <v>725</v>
      </c>
      <c r="G1355">
        <v>0.36</v>
      </c>
      <c r="H1355">
        <v>669</v>
      </c>
    </row>
    <row r="1356" spans="1:8" x14ac:dyDescent="0.35">
      <c r="A1356" t="s">
        <v>2748</v>
      </c>
      <c r="B1356" t="s">
        <v>2749</v>
      </c>
      <c r="C1356">
        <v>201101</v>
      </c>
      <c r="D1356" t="s">
        <v>36</v>
      </c>
      <c r="E1356">
        <v>1</v>
      </c>
      <c r="F1356">
        <v>765</v>
      </c>
      <c r="G1356">
        <v>0.35299999999999998</v>
      </c>
      <c r="H1356">
        <v>669</v>
      </c>
    </row>
    <row r="1357" spans="1:8" x14ac:dyDescent="0.35">
      <c r="A1357" t="s">
        <v>2750</v>
      </c>
      <c r="B1357" t="s">
        <v>2751</v>
      </c>
      <c r="C1357">
        <v>201101</v>
      </c>
      <c r="D1357" t="s">
        <v>208</v>
      </c>
      <c r="E1357">
        <v>1</v>
      </c>
      <c r="F1357">
        <v>845</v>
      </c>
      <c r="G1357">
        <v>0.496</v>
      </c>
      <c r="H1357">
        <v>669</v>
      </c>
    </row>
    <row r="1358" spans="1:8" x14ac:dyDescent="0.35">
      <c r="A1358" t="s">
        <v>2752</v>
      </c>
      <c r="B1358" t="s">
        <v>2753</v>
      </c>
      <c r="C1358">
        <v>201101</v>
      </c>
      <c r="D1358" t="s">
        <v>5</v>
      </c>
      <c r="E1358">
        <v>1</v>
      </c>
      <c r="F1358">
        <v>1115</v>
      </c>
      <c r="G1358">
        <v>0.57099999999999995</v>
      </c>
      <c r="H1358">
        <v>669</v>
      </c>
    </row>
    <row r="1359" spans="1:8" x14ac:dyDescent="0.35">
      <c r="A1359" t="s">
        <v>2754</v>
      </c>
      <c r="B1359" t="s">
        <v>2755</v>
      </c>
      <c r="C1359">
        <v>201101</v>
      </c>
      <c r="D1359" t="s">
        <v>3</v>
      </c>
      <c r="E1359">
        <v>1</v>
      </c>
      <c r="F1359">
        <v>345</v>
      </c>
      <c r="G1359">
        <v>0.14000000000000001</v>
      </c>
      <c r="H1359">
        <v>670</v>
      </c>
    </row>
    <row r="1360" spans="1:8" x14ac:dyDescent="0.35">
      <c r="A1360" t="s">
        <v>2756</v>
      </c>
      <c r="B1360" t="s">
        <v>2757</v>
      </c>
      <c r="C1360">
        <v>201101</v>
      </c>
      <c r="D1360" t="s">
        <v>37</v>
      </c>
      <c r="E1360">
        <v>1</v>
      </c>
      <c r="F1360">
        <v>230</v>
      </c>
      <c r="G1360">
        <v>9.0999999999999998E-2</v>
      </c>
      <c r="H1360">
        <v>670</v>
      </c>
    </row>
    <row r="1361" spans="1:8" x14ac:dyDescent="0.35">
      <c r="A1361" t="s">
        <v>2758</v>
      </c>
      <c r="B1361" t="s">
        <v>2759</v>
      </c>
      <c r="C1361">
        <v>201101</v>
      </c>
      <c r="D1361" t="s">
        <v>38</v>
      </c>
      <c r="E1361">
        <v>1</v>
      </c>
      <c r="F1361">
        <v>205</v>
      </c>
      <c r="G1361">
        <v>0.08</v>
      </c>
      <c r="H1361">
        <v>670</v>
      </c>
    </row>
    <row r="1362" spans="1:8" x14ac:dyDescent="0.35">
      <c r="A1362" t="s">
        <v>2760</v>
      </c>
      <c r="B1362" t="s">
        <v>2761</v>
      </c>
      <c r="C1362">
        <v>201101</v>
      </c>
      <c r="D1362" t="s">
        <v>39</v>
      </c>
      <c r="E1362">
        <v>1</v>
      </c>
      <c r="F1362">
        <v>145</v>
      </c>
      <c r="G1362">
        <v>0.17</v>
      </c>
      <c r="H1362">
        <v>670</v>
      </c>
    </row>
    <row r="1363" spans="1:8" x14ac:dyDescent="0.35">
      <c r="A1363" t="s">
        <v>2762</v>
      </c>
      <c r="B1363" t="s">
        <v>2763</v>
      </c>
      <c r="C1363">
        <v>201101</v>
      </c>
      <c r="D1363" t="s">
        <v>40</v>
      </c>
      <c r="E1363">
        <v>1</v>
      </c>
      <c r="F1363">
        <v>115</v>
      </c>
      <c r="G1363">
        <v>0.17799999999999999</v>
      </c>
      <c r="H1363">
        <v>670</v>
      </c>
    </row>
    <row r="1364" spans="1:8" x14ac:dyDescent="0.35">
      <c r="A1364" t="s">
        <v>2764</v>
      </c>
      <c r="B1364" t="s">
        <v>2765</v>
      </c>
      <c r="C1364">
        <v>201101</v>
      </c>
      <c r="D1364" t="s">
        <v>29</v>
      </c>
      <c r="E1364">
        <v>1</v>
      </c>
      <c r="F1364">
        <v>300</v>
      </c>
      <c r="G1364">
        <v>0.121</v>
      </c>
      <c r="H1364">
        <v>670</v>
      </c>
    </row>
    <row r="1365" spans="1:8" x14ac:dyDescent="0.35">
      <c r="A1365" t="s">
        <v>2766</v>
      </c>
      <c r="B1365" t="s">
        <v>2767</v>
      </c>
      <c r="C1365">
        <v>201101</v>
      </c>
      <c r="D1365" t="s">
        <v>30</v>
      </c>
      <c r="E1365">
        <v>1</v>
      </c>
      <c r="F1365">
        <v>320</v>
      </c>
      <c r="G1365">
        <v>0.13100000000000001</v>
      </c>
      <c r="H1365">
        <v>670</v>
      </c>
    </row>
    <row r="1366" spans="1:8" x14ac:dyDescent="0.35">
      <c r="A1366" t="s">
        <v>2768</v>
      </c>
      <c r="B1366" t="s">
        <v>2769</v>
      </c>
      <c r="C1366">
        <v>201101</v>
      </c>
      <c r="D1366" t="s">
        <v>31</v>
      </c>
      <c r="E1366">
        <v>1</v>
      </c>
      <c r="F1366">
        <v>265</v>
      </c>
      <c r="G1366">
        <v>0.111</v>
      </c>
      <c r="H1366">
        <v>670</v>
      </c>
    </row>
    <row r="1367" spans="1:8" x14ac:dyDescent="0.35">
      <c r="A1367" t="s">
        <v>2770</v>
      </c>
      <c r="B1367" t="s">
        <v>2771</v>
      </c>
      <c r="C1367">
        <v>201101</v>
      </c>
      <c r="D1367" t="s">
        <v>32</v>
      </c>
      <c r="E1367">
        <v>1</v>
      </c>
      <c r="F1367">
        <v>245</v>
      </c>
      <c r="G1367">
        <v>0.1</v>
      </c>
      <c r="H1367">
        <v>670</v>
      </c>
    </row>
    <row r="1368" spans="1:8" x14ac:dyDescent="0.35">
      <c r="A1368" t="s">
        <v>2772</v>
      </c>
      <c r="B1368" t="s">
        <v>2773</v>
      </c>
      <c r="C1368">
        <v>201101</v>
      </c>
      <c r="D1368" t="s">
        <v>33</v>
      </c>
      <c r="E1368">
        <v>1</v>
      </c>
      <c r="F1368">
        <v>270</v>
      </c>
      <c r="G1368">
        <v>0.106</v>
      </c>
      <c r="H1368">
        <v>670</v>
      </c>
    </row>
    <row r="1369" spans="1:8" x14ac:dyDescent="0.35">
      <c r="A1369" t="s">
        <v>2774</v>
      </c>
      <c r="B1369" t="s">
        <v>2775</v>
      </c>
      <c r="C1369">
        <v>201101</v>
      </c>
      <c r="D1369" t="s">
        <v>34</v>
      </c>
      <c r="E1369">
        <v>1</v>
      </c>
      <c r="F1369">
        <v>240</v>
      </c>
      <c r="G1369">
        <v>9.9000000000000005E-2</v>
      </c>
      <c r="H1369">
        <v>670</v>
      </c>
    </row>
    <row r="1370" spans="1:8" x14ac:dyDescent="0.35">
      <c r="A1370" t="s">
        <v>2776</v>
      </c>
      <c r="B1370" t="s">
        <v>2777</v>
      </c>
      <c r="C1370">
        <v>201101</v>
      </c>
      <c r="D1370" t="s">
        <v>35</v>
      </c>
      <c r="E1370">
        <v>1</v>
      </c>
      <c r="F1370">
        <v>255</v>
      </c>
      <c r="G1370">
        <v>0.1</v>
      </c>
      <c r="H1370">
        <v>670</v>
      </c>
    </row>
    <row r="1371" spans="1:8" x14ac:dyDescent="0.35">
      <c r="A1371" t="s">
        <v>2778</v>
      </c>
      <c r="B1371" t="s">
        <v>2779</v>
      </c>
      <c r="C1371">
        <v>201101</v>
      </c>
      <c r="D1371" t="s">
        <v>36</v>
      </c>
      <c r="E1371">
        <v>1</v>
      </c>
      <c r="F1371">
        <v>245</v>
      </c>
      <c r="G1371">
        <v>9.2999999999999999E-2</v>
      </c>
      <c r="H1371">
        <v>670</v>
      </c>
    </row>
    <row r="1372" spans="1:8" x14ac:dyDescent="0.35">
      <c r="A1372" t="s">
        <v>2780</v>
      </c>
      <c r="B1372" t="s">
        <v>2781</v>
      </c>
      <c r="C1372">
        <v>201101</v>
      </c>
      <c r="D1372" t="s">
        <v>208</v>
      </c>
      <c r="E1372">
        <v>1</v>
      </c>
      <c r="F1372">
        <v>525</v>
      </c>
      <c r="G1372">
        <v>0.155</v>
      </c>
      <c r="H1372">
        <v>670</v>
      </c>
    </row>
    <row r="1373" spans="1:8" x14ac:dyDescent="0.35">
      <c r="A1373" t="s">
        <v>2782</v>
      </c>
      <c r="B1373" t="s">
        <v>2783</v>
      </c>
      <c r="C1373">
        <v>201101</v>
      </c>
      <c r="D1373" t="s">
        <v>5</v>
      </c>
      <c r="E1373">
        <v>1</v>
      </c>
      <c r="F1373">
        <v>385</v>
      </c>
      <c r="G1373">
        <v>0.152</v>
      </c>
      <c r="H1373">
        <v>670</v>
      </c>
    </row>
    <row r="1374" spans="1:8" x14ac:dyDescent="0.35">
      <c r="A1374" t="s">
        <v>2784</v>
      </c>
      <c r="B1374" t="s">
        <v>2785</v>
      </c>
      <c r="C1374">
        <v>201101</v>
      </c>
      <c r="D1374" t="s">
        <v>3</v>
      </c>
      <c r="E1374">
        <v>1</v>
      </c>
      <c r="F1374">
        <v>300</v>
      </c>
      <c r="G1374">
        <v>0.19</v>
      </c>
      <c r="H1374">
        <v>671</v>
      </c>
    </row>
    <row r="1375" spans="1:8" x14ac:dyDescent="0.35">
      <c r="A1375" t="s">
        <v>2786</v>
      </c>
      <c r="B1375" t="s">
        <v>2787</v>
      </c>
      <c r="C1375">
        <v>201101</v>
      </c>
      <c r="D1375" t="s">
        <v>37</v>
      </c>
      <c r="E1375">
        <v>1</v>
      </c>
      <c r="F1375">
        <v>150</v>
      </c>
      <c r="G1375">
        <v>8.7999999999999995E-2</v>
      </c>
      <c r="H1375">
        <v>671</v>
      </c>
    </row>
    <row r="1376" spans="1:8" x14ac:dyDescent="0.35">
      <c r="A1376" t="s">
        <v>2788</v>
      </c>
      <c r="B1376" t="s">
        <v>2789</v>
      </c>
      <c r="C1376">
        <v>201101</v>
      </c>
      <c r="D1376" t="s">
        <v>38</v>
      </c>
      <c r="E1376">
        <v>1</v>
      </c>
      <c r="F1376">
        <v>155</v>
      </c>
      <c r="G1376">
        <v>9.2999999999999999E-2</v>
      </c>
      <c r="H1376">
        <v>671</v>
      </c>
    </row>
    <row r="1377" spans="1:8" x14ac:dyDescent="0.35">
      <c r="A1377" t="s">
        <v>2790</v>
      </c>
      <c r="B1377" t="s">
        <v>2791</v>
      </c>
      <c r="C1377">
        <v>201101</v>
      </c>
      <c r="D1377" t="s">
        <v>39</v>
      </c>
      <c r="E1377">
        <v>1</v>
      </c>
      <c r="F1377">
        <v>105</v>
      </c>
      <c r="G1377">
        <v>0.42599999999999999</v>
      </c>
      <c r="H1377">
        <v>671</v>
      </c>
    </row>
    <row r="1378" spans="1:8" x14ac:dyDescent="0.35">
      <c r="A1378" t="s">
        <v>2792</v>
      </c>
      <c r="B1378" t="s">
        <v>2793</v>
      </c>
      <c r="C1378">
        <v>201101</v>
      </c>
      <c r="D1378" t="s">
        <v>40</v>
      </c>
      <c r="E1378">
        <v>1</v>
      </c>
      <c r="F1378">
        <v>65</v>
      </c>
      <c r="G1378">
        <v>0.48899999999999999</v>
      </c>
      <c r="H1378">
        <v>671</v>
      </c>
    </row>
    <row r="1379" spans="1:8" x14ac:dyDescent="0.35">
      <c r="A1379" t="s">
        <v>2794</v>
      </c>
      <c r="B1379" t="s">
        <v>2795</v>
      </c>
      <c r="C1379">
        <v>201101</v>
      </c>
      <c r="D1379" t="s">
        <v>29</v>
      </c>
      <c r="E1379">
        <v>1</v>
      </c>
      <c r="F1379">
        <v>245</v>
      </c>
      <c r="G1379">
        <v>0.17299999999999999</v>
      </c>
      <c r="H1379">
        <v>671</v>
      </c>
    </row>
    <row r="1380" spans="1:8" x14ac:dyDescent="0.35">
      <c r="A1380" t="s">
        <v>2796</v>
      </c>
      <c r="B1380" t="s">
        <v>2797</v>
      </c>
      <c r="C1380">
        <v>201101</v>
      </c>
      <c r="D1380" t="s">
        <v>30</v>
      </c>
      <c r="E1380">
        <v>1</v>
      </c>
      <c r="F1380">
        <v>220</v>
      </c>
      <c r="G1380">
        <v>0.16300000000000001</v>
      </c>
      <c r="H1380">
        <v>671</v>
      </c>
    </row>
    <row r="1381" spans="1:8" x14ac:dyDescent="0.35">
      <c r="A1381" t="s">
        <v>2798</v>
      </c>
      <c r="B1381" t="s">
        <v>2799</v>
      </c>
      <c r="C1381">
        <v>201101</v>
      </c>
      <c r="D1381" t="s">
        <v>31</v>
      </c>
      <c r="E1381">
        <v>1</v>
      </c>
      <c r="F1381">
        <v>245</v>
      </c>
      <c r="G1381">
        <v>0.18</v>
      </c>
      <c r="H1381">
        <v>671</v>
      </c>
    </row>
    <row r="1382" spans="1:8" x14ac:dyDescent="0.35">
      <c r="A1382" t="s">
        <v>2800</v>
      </c>
      <c r="B1382" t="s">
        <v>2801</v>
      </c>
      <c r="C1382">
        <v>201101</v>
      </c>
      <c r="D1382" t="s">
        <v>32</v>
      </c>
      <c r="E1382">
        <v>1</v>
      </c>
      <c r="F1382">
        <v>250</v>
      </c>
      <c r="G1382">
        <v>0.17499999999999999</v>
      </c>
      <c r="H1382">
        <v>671</v>
      </c>
    </row>
    <row r="1383" spans="1:8" x14ac:dyDescent="0.35">
      <c r="A1383" t="s">
        <v>2802</v>
      </c>
      <c r="B1383" t="s">
        <v>2803</v>
      </c>
      <c r="C1383">
        <v>201101</v>
      </c>
      <c r="D1383" t="s">
        <v>33</v>
      </c>
      <c r="E1383">
        <v>1</v>
      </c>
      <c r="F1383">
        <v>225</v>
      </c>
      <c r="G1383">
        <v>0.156</v>
      </c>
      <c r="H1383">
        <v>671</v>
      </c>
    </row>
    <row r="1384" spans="1:8" x14ac:dyDescent="0.35">
      <c r="A1384" t="s">
        <v>2804</v>
      </c>
      <c r="B1384" t="s">
        <v>2805</v>
      </c>
      <c r="C1384">
        <v>201101</v>
      </c>
      <c r="D1384" t="s">
        <v>34</v>
      </c>
      <c r="E1384">
        <v>1</v>
      </c>
      <c r="F1384">
        <v>165</v>
      </c>
      <c r="G1384">
        <v>0.108</v>
      </c>
      <c r="H1384">
        <v>671</v>
      </c>
    </row>
    <row r="1385" spans="1:8" x14ac:dyDescent="0.35">
      <c r="A1385" t="s">
        <v>2806</v>
      </c>
      <c r="B1385" t="s">
        <v>2807</v>
      </c>
      <c r="C1385">
        <v>201101</v>
      </c>
      <c r="D1385" t="s">
        <v>35</v>
      </c>
      <c r="E1385">
        <v>1</v>
      </c>
      <c r="F1385">
        <v>180</v>
      </c>
      <c r="G1385">
        <v>0.11</v>
      </c>
      <c r="H1385">
        <v>671</v>
      </c>
    </row>
    <row r="1386" spans="1:8" x14ac:dyDescent="0.35">
      <c r="A1386" t="s">
        <v>2808</v>
      </c>
      <c r="B1386" t="s">
        <v>2809</v>
      </c>
      <c r="C1386">
        <v>201101</v>
      </c>
      <c r="D1386" t="s">
        <v>36</v>
      </c>
      <c r="E1386">
        <v>1</v>
      </c>
      <c r="F1386">
        <v>160</v>
      </c>
      <c r="G1386">
        <v>9.9000000000000005E-2</v>
      </c>
      <c r="H1386">
        <v>671</v>
      </c>
    </row>
    <row r="1387" spans="1:8" x14ac:dyDescent="0.35">
      <c r="A1387" t="s">
        <v>2810</v>
      </c>
      <c r="B1387" t="s">
        <v>2811</v>
      </c>
      <c r="C1387">
        <v>201101</v>
      </c>
      <c r="D1387" t="s">
        <v>208</v>
      </c>
      <c r="E1387">
        <v>1</v>
      </c>
      <c r="F1387">
        <v>435</v>
      </c>
      <c r="G1387">
        <v>0.221</v>
      </c>
      <c r="H1387">
        <v>671</v>
      </c>
    </row>
    <row r="1388" spans="1:8" x14ac:dyDescent="0.35">
      <c r="A1388" t="s">
        <v>2812</v>
      </c>
      <c r="B1388" t="s">
        <v>2813</v>
      </c>
      <c r="C1388">
        <v>201101</v>
      </c>
      <c r="D1388" t="s">
        <v>5</v>
      </c>
      <c r="E1388">
        <v>1</v>
      </c>
      <c r="F1388">
        <v>285</v>
      </c>
      <c r="G1388">
        <v>0.186</v>
      </c>
      <c r="H1388">
        <v>671</v>
      </c>
    </row>
    <row r="1389" spans="1:8" x14ac:dyDescent="0.35">
      <c r="A1389" t="s">
        <v>2814</v>
      </c>
      <c r="B1389" t="s">
        <v>2815</v>
      </c>
      <c r="C1389">
        <v>201101</v>
      </c>
      <c r="D1389" t="s">
        <v>3</v>
      </c>
      <c r="E1389">
        <v>1</v>
      </c>
      <c r="F1389">
        <v>160</v>
      </c>
      <c r="G1389">
        <v>0.10299999999999999</v>
      </c>
      <c r="H1389">
        <v>672</v>
      </c>
    </row>
    <row r="1390" spans="1:8" x14ac:dyDescent="0.35">
      <c r="A1390" t="s">
        <v>2816</v>
      </c>
      <c r="B1390" t="s">
        <v>2817</v>
      </c>
      <c r="C1390">
        <v>201101</v>
      </c>
      <c r="D1390" t="s">
        <v>29</v>
      </c>
      <c r="E1390">
        <v>1</v>
      </c>
      <c r="F1390">
        <v>130</v>
      </c>
      <c r="G1390">
        <v>8.7999999999999995E-2</v>
      </c>
      <c r="H1390">
        <v>672</v>
      </c>
    </row>
    <row r="1391" spans="1:8" x14ac:dyDescent="0.35">
      <c r="A1391" t="s">
        <v>2818</v>
      </c>
      <c r="B1391" t="s">
        <v>2819</v>
      </c>
      <c r="C1391">
        <v>201101</v>
      </c>
      <c r="D1391" t="s">
        <v>30</v>
      </c>
      <c r="E1391">
        <v>1</v>
      </c>
      <c r="F1391">
        <v>180</v>
      </c>
      <c r="G1391">
        <v>0.125</v>
      </c>
      <c r="H1391">
        <v>672</v>
      </c>
    </row>
    <row r="1392" spans="1:8" x14ac:dyDescent="0.35">
      <c r="A1392" t="s">
        <v>2820</v>
      </c>
      <c r="B1392" t="s">
        <v>2821</v>
      </c>
      <c r="C1392">
        <v>201101</v>
      </c>
      <c r="D1392" t="s">
        <v>31</v>
      </c>
      <c r="E1392">
        <v>1</v>
      </c>
      <c r="F1392">
        <v>95</v>
      </c>
      <c r="G1392">
        <v>6.7000000000000004E-2</v>
      </c>
      <c r="H1392">
        <v>672</v>
      </c>
    </row>
    <row r="1393" spans="1:8" x14ac:dyDescent="0.35">
      <c r="A1393" t="s">
        <v>2822</v>
      </c>
      <c r="B1393" t="s">
        <v>2823</v>
      </c>
      <c r="C1393">
        <v>201101</v>
      </c>
      <c r="D1393" t="s">
        <v>32</v>
      </c>
      <c r="E1393">
        <v>1</v>
      </c>
      <c r="F1393">
        <v>135</v>
      </c>
      <c r="G1393">
        <v>8.4000000000000005E-2</v>
      </c>
      <c r="H1393">
        <v>672</v>
      </c>
    </row>
    <row r="1394" spans="1:8" x14ac:dyDescent="0.35">
      <c r="A1394" t="s">
        <v>2824</v>
      </c>
      <c r="B1394" t="s">
        <v>2825</v>
      </c>
      <c r="C1394">
        <v>201101</v>
      </c>
      <c r="D1394" t="s">
        <v>33</v>
      </c>
      <c r="E1394">
        <v>1</v>
      </c>
      <c r="F1394">
        <v>110</v>
      </c>
      <c r="G1394">
        <v>7.1999999999999995E-2</v>
      </c>
      <c r="H1394">
        <v>672</v>
      </c>
    </row>
    <row r="1395" spans="1:8" x14ac:dyDescent="0.35">
      <c r="A1395" t="s">
        <v>2826</v>
      </c>
      <c r="B1395" t="s">
        <v>2827</v>
      </c>
      <c r="C1395">
        <v>201101</v>
      </c>
      <c r="D1395" t="s">
        <v>34</v>
      </c>
      <c r="E1395">
        <v>1</v>
      </c>
      <c r="F1395">
        <v>105</v>
      </c>
      <c r="G1395">
        <v>6.4000000000000001E-2</v>
      </c>
      <c r="H1395">
        <v>672</v>
      </c>
    </row>
    <row r="1396" spans="1:8" x14ac:dyDescent="0.35">
      <c r="A1396" t="s">
        <v>2828</v>
      </c>
      <c r="B1396" t="s">
        <v>2829</v>
      </c>
      <c r="C1396">
        <v>201101</v>
      </c>
      <c r="D1396" t="s">
        <v>35</v>
      </c>
      <c r="E1396">
        <v>1</v>
      </c>
      <c r="F1396">
        <v>110</v>
      </c>
      <c r="G1396">
        <v>6.6000000000000003E-2</v>
      </c>
      <c r="H1396">
        <v>672</v>
      </c>
    </row>
    <row r="1397" spans="1:8" x14ac:dyDescent="0.35">
      <c r="A1397" t="s">
        <v>2830</v>
      </c>
      <c r="B1397" t="s">
        <v>2831</v>
      </c>
      <c r="C1397">
        <v>201101</v>
      </c>
      <c r="D1397" t="s">
        <v>36</v>
      </c>
      <c r="E1397">
        <v>1</v>
      </c>
      <c r="F1397">
        <v>125</v>
      </c>
      <c r="G1397">
        <v>7.0999999999999994E-2</v>
      </c>
      <c r="H1397">
        <v>672</v>
      </c>
    </row>
    <row r="1398" spans="1:8" x14ac:dyDescent="0.35">
      <c r="A1398" t="s">
        <v>2832</v>
      </c>
      <c r="B1398" t="s">
        <v>2833</v>
      </c>
      <c r="C1398">
        <v>201101</v>
      </c>
      <c r="D1398" t="s">
        <v>208</v>
      </c>
      <c r="E1398">
        <v>1</v>
      </c>
      <c r="F1398">
        <v>165</v>
      </c>
      <c r="G1398">
        <v>9.6000000000000002E-2</v>
      </c>
      <c r="H1398">
        <v>672</v>
      </c>
    </row>
    <row r="1399" spans="1:8" x14ac:dyDescent="0.35">
      <c r="A1399" t="s">
        <v>2834</v>
      </c>
      <c r="B1399" t="s">
        <v>2835</v>
      </c>
      <c r="C1399">
        <v>201101</v>
      </c>
      <c r="D1399" t="s">
        <v>5</v>
      </c>
      <c r="E1399">
        <v>1</v>
      </c>
      <c r="F1399">
        <v>160</v>
      </c>
      <c r="G1399">
        <v>0.109</v>
      </c>
      <c r="H1399">
        <v>672</v>
      </c>
    </row>
    <row r="1400" spans="1:8" x14ac:dyDescent="0.35">
      <c r="A1400" t="s">
        <v>2836</v>
      </c>
      <c r="B1400" t="s">
        <v>2837</v>
      </c>
      <c r="C1400">
        <v>201101</v>
      </c>
      <c r="D1400" t="s">
        <v>3</v>
      </c>
      <c r="E1400">
        <v>1</v>
      </c>
      <c r="F1400">
        <v>190</v>
      </c>
      <c r="G1400">
        <v>0.128</v>
      </c>
      <c r="H1400">
        <v>673</v>
      </c>
    </row>
    <row r="1401" spans="1:8" x14ac:dyDescent="0.35">
      <c r="A1401" t="s">
        <v>2838</v>
      </c>
      <c r="B1401" t="s">
        <v>2839</v>
      </c>
      <c r="C1401">
        <v>201101</v>
      </c>
      <c r="D1401" t="s">
        <v>37</v>
      </c>
      <c r="E1401">
        <v>1</v>
      </c>
      <c r="F1401">
        <v>140</v>
      </c>
      <c r="G1401">
        <v>8.6999999999999994E-2</v>
      </c>
      <c r="H1401">
        <v>673</v>
      </c>
    </row>
    <row r="1402" spans="1:8" x14ac:dyDescent="0.35">
      <c r="A1402" t="s">
        <v>2840</v>
      </c>
      <c r="B1402" t="s">
        <v>2841</v>
      </c>
      <c r="C1402">
        <v>201101</v>
      </c>
      <c r="D1402" t="s">
        <v>38</v>
      </c>
      <c r="E1402">
        <v>1</v>
      </c>
      <c r="F1402">
        <v>125</v>
      </c>
      <c r="G1402">
        <v>0.08</v>
      </c>
      <c r="H1402">
        <v>673</v>
      </c>
    </row>
    <row r="1403" spans="1:8" x14ac:dyDescent="0.35">
      <c r="A1403" t="s">
        <v>2842</v>
      </c>
      <c r="B1403" t="s">
        <v>2843</v>
      </c>
      <c r="C1403">
        <v>201101</v>
      </c>
      <c r="D1403" t="s">
        <v>39</v>
      </c>
      <c r="E1403">
        <v>1</v>
      </c>
      <c r="F1403">
        <v>100</v>
      </c>
      <c r="G1403">
        <v>9.8000000000000004E-2</v>
      </c>
      <c r="H1403">
        <v>673</v>
      </c>
    </row>
    <row r="1404" spans="1:8" x14ac:dyDescent="0.35">
      <c r="A1404" t="s">
        <v>2844</v>
      </c>
      <c r="B1404" t="s">
        <v>2845</v>
      </c>
      <c r="C1404">
        <v>201101</v>
      </c>
      <c r="D1404" t="s">
        <v>40</v>
      </c>
      <c r="E1404">
        <v>1</v>
      </c>
      <c r="F1404">
        <v>80</v>
      </c>
      <c r="G1404">
        <v>0.1</v>
      </c>
      <c r="H1404">
        <v>673</v>
      </c>
    </row>
    <row r="1405" spans="1:8" x14ac:dyDescent="0.35">
      <c r="A1405" t="s">
        <v>2846</v>
      </c>
      <c r="B1405" t="s">
        <v>2847</v>
      </c>
      <c r="C1405">
        <v>201101</v>
      </c>
      <c r="D1405" t="s">
        <v>29</v>
      </c>
      <c r="E1405">
        <v>1</v>
      </c>
      <c r="F1405">
        <v>180</v>
      </c>
      <c r="G1405">
        <v>0.127</v>
      </c>
      <c r="H1405">
        <v>673</v>
      </c>
    </row>
    <row r="1406" spans="1:8" x14ac:dyDescent="0.35">
      <c r="A1406" t="s">
        <v>2848</v>
      </c>
      <c r="B1406" t="s">
        <v>2849</v>
      </c>
      <c r="C1406">
        <v>201101</v>
      </c>
      <c r="D1406" t="s">
        <v>30</v>
      </c>
      <c r="E1406">
        <v>1</v>
      </c>
      <c r="F1406">
        <v>170</v>
      </c>
      <c r="G1406">
        <v>0.11799999999999999</v>
      </c>
      <c r="H1406">
        <v>673</v>
      </c>
    </row>
    <row r="1407" spans="1:8" x14ac:dyDescent="0.35">
      <c r="A1407" t="s">
        <v>2850</v>
      </c>
      <c r="B1407" t="s">
        <v>2851</v>
      </c>
      <c r="C1407">
        <v>201101</v>
      </c>
      <c r="D1407" t="s">
        <v>31</v>
      </c>
      <c r="E1407">
        <v>1</v>
      </c>
      <c r="F1407">
        <v>130</v>
      </c>
      <c r="G1407">
        <v>9.8000000000000004E-2</v>
      </c>
      <c r="H1407">
        <v>673</v>
      </c>
    </row>
    <row r="1408" spans="1:8" x14ac:dyDescent="0.35">
      <c r="A1408" t="s">
        <v>2852</v>
      </c>
      <c r="B1408" t="s">
        <v>2853</v>
      </c>
      <c r="C1408">
        <v>201101</v>
      </c>
      <c r="D1408" t="s">
        <v>32</v>
      </c>
      <c r="E1408">
        <v>1</v>
      </c>
      <c r="F1408">
        <v>145</v>
      </c>
      <c r="G1408">
        <v>0.104</v>
      </c>
      <c r="H1408">
        <v>673</v>
      </c>
    </row>
    <row r="1409" spans="1:8" x14ac:dyDescent="0.35">
      <c r="A1409" t="s">
        <v>2854</v>
      </c>
      <c r="B1409" t="s">
        <v>2855</v>
      </c>
      <c r="C1409">
        <v>201101</v>
      </c>
      <c r="D1409" t="s">
        <v>33</v>
      </c>
      <c r="E1409">
        <v>1</v>
      </c>
      <c r="F1409">
        <v>145</v>
      </c>
      <c r="G1409">
        <v>9.8000000000000004E-2</v>
      </c>
      <c r="H1409">
        <v>673</v>
      </c>
    </row>
    <row r="1410" spans="1:8" x14ac:dyDescent="0.35">
      <c r="A1410" t="s">
        <v>2856</v>
      </c>
      <c r="B1410" t="s">
        <v>2857</v>
      </c>
      <c r="C1410">
        <v>201101</v>
      </c>
      <c r="D1410" t="s">
        <v>34</v>
      </c>
      <c r="E1410">
        <v>1</v>
      </c>
      <c r="F1410">
        <v>150</v>
      </c>
      <c r="G1410">
        <v>9.5000000000000001E-2</v>
      </c>
      <c r="H1410">
        <v>673</v>
      </c>
    </row>
    <row r="1411" spans="1:8" x14ac:dyDescent="0.35">
      <c r="A1411" t="s">
        <v>2858</v>
      </c>
      <c r="B1411" t="s">
        <v>2859</v>
      </c>
      <c r="C1411">
        <v>201101</v>
      </c>
      <c r="D1411" t="s">
        <v>35</v>
      </c>
      <c r="E1411">
        <v>1</v>
      </c>
      <c r="F1411">
        <v>140</v>
      </c>
      <c r="G1411">
        <v>8.7999999999999995E-2</v>
      </c>
      <c r="H1411">
        <v>673</v>
      </c>
    </row>
    <row r="1412" spans="1:8" x14ac:dyDescent="0.35">
      <c r="A1412" t="s">
        <v>2860</v>
      </c>
      <c r="B1412" t="s">
        <v>2861</v>
      </c>
      <c r="C1412">
        <v>201101</v>
      </c>
      <c r="D1412" t="s">
        <v>36</v>
      </c>
      <c r="E1412">
        <v>1</v>
      </c>
      <c r="F1412">
        <v>125</v>
      </c>
      <c r="G1412">
        <v>7.5999999999999998E-2</v>
      </c>
      <c r="H1412">
        <v>673</v>
      </c>
    </row>
    <row r="1413" spans="1:8" x14ac:dyDescent="0.35">
      <c r="A1413" t="s">
        <v>2862</v>
      </c>
      <c r="B1413" t="s">
        <v>2863</v>
      </c>
      <c r="C1413">
        <v>201101</v>
      </c>
      <c r="D1413" t="s">
        <v>208</v>
      </c>
      <c r="E1413">
        <v>1</v>
      </c>
      <c r="F1413">
        <v>285</v>
      </c>
      <c r="G1413">
        <v>0.182</v>
      </c>
      <c r="H1413">
        <v>673</v>
      </c>
    </row>
    <row r="1414" spans="1:8" x14ac:dyDescent="0.35">
      <c r="A1414" t="s">
        <v>2864</v>
      </c>
      <c r="B1414" t="s">
        <v>2865</v>
      </c>
      <c r="C1414">
        <v>201101</v>
      </c>
      <c r="D1414" t="s">
        <v>5</v>
      </c>
      <c r="E1414">
        <v>1</v>
      </c>
      <c r="F1414">
        <v>200</v>
      </c>
      <c r="G1414">
        <v>0.13700000000000001</v>
      </c>
      <c r="H1414">
        <v>673</v>
      </c>
    </row>
    <row r="1415" spans="1:8" x14ac:dyDescent="0.35">
      <c r="A1415" t="s">
        <v>2866</v>
      </c>
      <c r="B1415" t="s">
        <v>2866</v>
      </c>
      <c r="C1415">
        <v>201101</v>
      </c>
      <c r="D1415" t="s">
        <v>3</v>
      </c>
      <c r="E1415">
        <v>1</v>
      </c>
      <c r="F1415">
        <v>580</v>
      </c>
      <c r="G1415">
        <v>0.214</v>
      </c>
      <c r="H1415">
        <v>674</v>
      </c>
    </row>
    <row r="1416" spans="1:8" x14ac:dyDescent="0.35">
      <c r="A1416" t="s">
        <v>2867</v>
      </c>
      <c r="B1416" t="s">
        <v>2867</v>
      </c>
      <c r="C1416">
        <v>201101</v>
      </c>
      <c r="D1416" t="s">
        <v>37</v>
      </c>
      <c r="E1416">
        <v>1</v>
      </c>
      <c r="F1416">
        <v>570</v>
      </c>
      <c r="G1416">
        <v>0.20100000000000001</v>
      </c>
      <c r="H1416">
        <v>674</v>
      </c>
    </row>
    <row r="1417" spans="1:8" x14ac:dyDescent="0.35">
      <c r="A1417" t="s">
        <v>2868</v>
      </c>
      <c r="B1417" t="s">
        <v>2868</v>
      </c>
      <c r="C1417">
        <v>201101</v>
      </c>
      <c r="D1417" t="s">
        <v>38</v>
      </c>
      <c r="E1417">
        <v>1</v>
      </c>
      <c r="F1417">
        <v>540</v>
      </c>
      <c r="G1417">
        <v>0.187</v>
      </c>
      <c r="H1417">
        <v>674</v>
      </c>
    </row>
    <row r="1418" spans="1:8" x14ac:dyDescent="0.35">
      <c r="A1418" t="s">
        <v>2869</v>
      </c>
      <c r="B1418" t="s">
        <v>2869</v>
      </c>
      <c r="C1418">
        <v>201101</v>
      </c>
      <c r="D1418" t="s">
        <v>39</v>
      </c>
      <c r="E1418">
        <v>1</v>
      </c>
      <c r="F1418">
        <v>415</v>
      </c>
      <c r="G1418">
        <v>0.215</v>
      </c>
      <c r="H1418">
        <v>674</v>
      </c>
    </row>
    <row r="1419" spans="1:8" x14ac:dyDescent="0.35">
      <c r="A1419" t="s">
        <v>2870</v>
      </c>
      <c r="B1419" t="s">
        <v>2870</v>
      </c>
      <c r="C1419">
        <v>201101</v>
      </c>
      <c r="D1419" t="s">
        <v>40</v>
      </c>
      <c r="E1419">
        <v>1</v>
      </c>
      <c r="F1419">
        <v>330</v>
      </c>
      <c r="G1419">
        <v>0.23699999999999999</v>
      </c>
      <c r="H1419">
        <v>674</v>
      </c>
    </row>
    <row r="1420" spans="1:8" x14ac:dyDescent="0.35">
      <c r="A1420" t="s">
        <v>2871</v>
      </c>
      <c r="B1420" t="s">
        <v>2871</v>
      </c>
      <c r="C1420">
        <v>201101</v>
      </c>
      <c r="D1420" t="s">
        <v>283</v>
      </c>
      <c r="E1420">
        <v>1</v>
      </c>
      <c r="F1420">
        <v>10</v>
      </c>
      <c r="G1420">
        <v>1</v>
      </c>
      <c r="H1420">
        <v>674</v>
      </c>
    </row>
    <row r="1421" spans="1:8" x14ac:dyDescent="0.35">
      <c r="A1421" t="s">
        <v>2872</v>
      </c>
      <c r="B1421" t="s">
        <v>2872</v>
      </c>
      <c r="C1421">
        <v>201101</v>
      </c>
      <c r="D1421" t="s">
        <v>29</v>
      </c>
      <c r="E1421">
        <v>1</v>
      </c>
      <c r="F1421">
        <v>540</v>
      </c>
      <c r="G1421">
        <v>0.20899999999999999</v>
      </c>
      <c r="H1421">
        <v>674</v>
      </c>
    </row>
    <row r="1422" spans="1:8" x14ac:dyDescent="0.35">
      <c r="A1422" t="s">
        <v>2873</v>
      </c>
      <c r="B1422" t="s">
        <v>2873</v>
      </c>
      <c r="C1422">
        <v>201101</v>
      </c>
      <c r="D1422" t="s">
        <v>30</v>
      </c>
      <c r="E1422">
        <v>1</v>
      </c>
      <c r="F1422">
        <v>535</v>
      </c>
      <c r="G1422">
        <v>0.2</v>
      </c>
      <c r="H1422">
        <v>674</v>
      </c>
    </row>
    <row r="1423" spans="1:8" x14ac:dyDescent="0.35">
      <c r="A1423" t="s">
        <v>2874</v>
      </c>
      <c r="B1423" t="s">
        <v>2874</v>
      </c>
      <c r="C1423">
        <v>201101</v>
      </c>
      <c r="D1423" t="s">
        <v>31</v>
      </c>
      <c r="E1423">
        <v>1</v>
      </c>
      <c r="F1423">
        <v>460</v>
      </c>
      <c r="G1423">
        <v>0.193</v>
      </c>
      <c r="H1423">
        <v>674</v>
      </c>
    </row>
    <row r="1424" spans="1:8" x14ac:dyDescent="0.35">
      <c r="A1424" t="s">
        <v>2875</v>
      </c>
      <c r="B1424" t="s">
        <v>2875</v>
      </c>
      <c r="C1424">
        <v>201101</v>
      </c>
      <c r="D1424" t="s">
        <v>32</v>
      </c>
      <c r="E1424">
        <v>1</v>
      </c>
      <c r="F1424">
        <v>480</v>
      </c>
      <c r="G1424">
        <v>0.19500000000000001</v>
      </c>
      <c r="H1424">
        <v>674</v>
      </c>
    </row>
    <row r="1425" spans="1:8" x14ac:dyDescent="0.35">
      <c r="A1425" t="s">
        <v>2876</v>
      </c>
      <c r="B1425" t="s">
        <v>2876</v>
      </c>
      <c r="C1425">
        <v>201101</v>
      </c>
      <c r="D1425" t="s">
        <v>33</v>
      </c>
      <c r="E1425">
        <v>1</v>
      </c>
      <c r="F1425">
        <v>455</v>
      </c>
      <c r="G1425">
        <v>0.182</v>
      </c>
      <c r="H1425">
        <v>674</v>
      </c>
    </row>
    <row r="1426" spans="1:8" x14ac:dyDescent="0.35">
      <c r="A1426" t="s">
        <v>2877</v>
      </c>
      <c r="B1426" t="s">
        <v>2877</v>
      </c>
      <c r="C1426">
        <v>201101</v>
      </c>
      <c r="D1426" t="s">
        <v>34</v>
      </c>
      <c r="E1426">
        <v>1</v>
      </c>
      <c r="F1426">
        <v>515</v>
      </c>
      <c r="G1426">
        <v>0.189</v>
      </c>
      <c r="H1426">
        <v>674</v>
      </c>
    </row>
    <row r="1427" spans="1:8" x14ac:dyDescent="0.35">
      <c r="A1427" t="s">
        <v>2878</v>
      </c>
      <c r="B1427" t="s">
        <v>2878</v>
      </c>
      <c r="C1427">
        <v>201101</v>
      </c>
      <c r="D1427" t="s">
        <v>35</v>
      </c>
      <c r="E1427">
        <v>1</v>
      </c>
      <c r="F1427">
        <v>545</v>
      </c>
      <c r="G1427">
        <v>0.19800000000000001</v>
      </c>
      <c r="H1427">
        <v>674</v>
      </c>
    </row>
    <row r="1428" spans="1:8" x14ac:dyDescent="0.35">
      <c r="A1428" t="s">
        <v>2879</v>
      </c>
      <c r="B1428" t="s">
        <v>2879</v>
      </c>
      <c r="C1428">
        <v>201101</v>
      </c>
      <c r="D1428" t="s">
        <v>36</v>
      </c>
      <c r="E1428">
        <v>1</v>
      </c>
      <c r="F1428">
        <v>530</v>
      </c>
      <c r="G1428">
        <v>0.17499999999999999</v>
      </c>
      <c r="H1428">
        <v>674</v>
      </c>
    </row>
    <row r="1429" spans="1:8" x14ac:dyDescent="0.35">
      <c r="A1429" t="s">
        <v>2880</v>
      </c>
      <c r="B1429" t="s">
        <v>2880</v>
      </c>
      <c r="C1429">
        <v>201101</v>
      </c>
      <c r="D1429" t="s">
        <v>208</v>
      </c>
      <c r="E1429">
        <v>1</v>
      </c>
      <c r="F1429">
        <v>645</v>
      </c>
      <c r="G1429">
        <v>0.19400000000000001</v>
      </c>
      <c r="H1429">
        <v>674</v>
      </c>
    </row>
    <row r="1430" spans="1:8" x14ac:dyDescent="0.35">
      <c r="A1430" t="s">
        <v>2881</v>
      </c>
      <c r="B1430" t="s">
        <v>2881</v>
      </c>
      <c r="C1430">
        <v>201101</v>
      </c>
      <c r="D1430" t="s">
        <v>5</v>
      </c>
      <c r="E1430">
        <v>1</v>
      </c>
      <c r="F1430">
        <v>575</v>
      </c>
      <c r="G1430">
        <v>0.21199999999999999</v>
      </c>
      <c r="H1430">
        <v>674</v>
      </c>
    </row>
    <row r="1431" spans="1:8" x14ac:dyDescent="0.35">
      <c r="A1431" t="s">
        <v>2882</v>
      </c>
      <c r="B1431" t="s">
        <v>2883</v>
      </c>
      <c r="C1431">
        <v>201101</v>
      </c>
      <c r="D1431" t="s">
        <v>3</v>
      </c>
      <c r="E1431">
        <v>1</v>
      </c>
      <c r="F1431">
        <v>65</v>
      </c>
      <c r="G1431">
        <v>9.8000000000000004E-2</v>
      </c>
      <c r="H1431">
        <v>675</v>
      </c>
    </row>
    <row r="1432" spans="1:8" x14ac:dyDescent="0.35">
      <c r="A1432" t="s">
        <v>2884</v>
      </c>
      <c r="B1432" t="s">
        <v>2885</v>
      </c>
      <c r="C1432">
        <v>201101</v>
      </c>
      <c r="D1432" t="s">
        <v>29</v>
      </c>
      <c r="E1432">
        <v>1</v>
      </c>
      <c r="F1432">
        <v>70</v>
      </c>
      <c r="G1432">
        <v>0.114</v>
      </c>
      <c r="H1432">
        <v>675</v>
      </c>
    </row>
    <row r="1433" spans="1:8" x14ac:dyDescent="0.35">
      <c r="A1433" t="s">
        <v>2886</v>
      </c>
      <c r="B1433" t="s">
        <v>2887</v>
      </c>
      <c r="C1433">
        <v>201101</v>
      </c>
      <c r="D1433" t="s">
        <v>30</v>
      </c>
      <c r="E1433">
        <v>1</v>
      </c>
      <c r="F1433">
        <v>65</v>
      </c>
      <c r="G1433">
        <v>0.1</v>
      </c>
      <c r="H1433">
        <v>675</v>
      </c>
    </row>
    <row r="1434" spans="1:8" x14ac:dyDescent="0.35">
      <c r="A1434" t="s">
        <v>2888</v>
      </c>
      <c r="B1434" t="s">
        <v>2889</v>
      </c>
      <c r="C1434">
        <v>201101</v>
      </c>
      <c r="D1434" t="s">
        <v>31</v>
      </c>
      <c r="E1434">
        <v>1</v>
      </c>
      <c r="F1434">
        <v>45</v>
      </c>
      <c r="G1434">
        <v>7.8E-2</v>
      </c>
      <c r="H1434">
        <v>675</v>
      </c>
    </row>
    <row r="1435" spans="1:8" x14ac:dyDescent="0.35">
      <c r="A1435" t="s">
        <v>2890</v>
      </c>
      <c r="B1435" t="s">
        <v>2891</v>
      </c>
      <c r="C1435">
        <v>201101</v>
      </c>
      <c r="D1435" t="s">
        <v>32</v>
      </c>
      <c r="E1435">
        <v>1</v>
      </c>
      <c r="F1435">
        <v>65</v>
      </c>
      <c r="G1435">
        <v>0.106</v>
      </c>
      <c r="H1435">
        <v>675</v>
      </c>
    </row>
    <row r="1436" spans="1:8" x14ac:dyDescent="0.35">
      <c r="A1436" t="s">
        <v>2892</v>
      </c>
      <c r="B1436" t="s">
        <v>2893</v>
      </c>
      <c r="C1436">
        <v>201101</v>
      </c>
      <c r="D1436" t="s">
        <v>33</v>
      </c>
      <c r="E1436">
        <v>1</v>
      </c>
      <c r="F1436">
        <v>70</v>
      </c>
      <c r="G1436">
        <v>0.10199999999999999</v>
      </c>
      <c r="H1436">
        <v>675</v>
      </c>
    </row>
    <row r="1437" spans="1:8" x14ac:dyDescent="0.35">
      <c r="A1437" t="s">
        <v>2894</v>
      </c>
      <c r="B1437" t="s">
        <v>2895</v>
      </c>
      <c r="C1437">
        <v>201101</v>
      </c>
      <c r="D1437" t="s">
        <v>208</v>
      </c>
      <c r="E1437">
        <v>1</v>
      </c>
      <c r="F1437">
        <v>85</v>
      </c>
      <c r="G1437">
        <v>0.127</v>
      </c>
      <c r="H1437">
        <v>675</v>
      </c>
    </row>
    <row r="1438" spans="1:8" x14ac:dyDescent="0.35">
      <c r="A1438" t="s">
        <v>2896</v>
      </c>
      <c r="B1438" t="s">
        <v>2897</v>
      </c>
      <c r="C1438">
        <v>201101</v>
      </c>
      <c r="D1438" t="s">
        <v>5</v>
      </c>
      <c r="E1438">
        <v>1</v>
      </c>
      <c r="F1438">
        <v>95</v>
      </c>
      <c r="G1438">
        <v>0.13200000000000001</v>
      </c>
      <c r="H1438">
        <v>675</v>
      </c>
    </row>
    <row r="1439" spans="1:8" x14ac:dyDescent="0.35">
      <c r="A1439" t="s">
        <v>2898</v>
      </c>
      <c r="B1439" t="s">
        <v>2899</v>
      </c>
      <c r="C1439">
        <v>201101</v>
      </c>
      <c r="D1439" t="s">
        <v>3</v>
      </c>
      <c r="E1439">
        <v>1</v>
      </c>
      <c r="F1439">
        <v>340</v>
      </c>
      <c r="G1439">
        <v>0.16900000000000001</v>
      </c>
      <c r="H1439">
        <v>676</v>
      </c>
    </row>
    <row r="1440" spans="1:8" x14ac:dyDescent="0.35">
      <c r="A1440" t="s">
        <v>2900</v>
      </c>
      <c r="B1440" t="s">
        <v>2901</v>
      </c>
      <c r="C1440">
        <v>201101</v>
      </c>
      <c r="D1440" t="s">
        <v>37</v>
      </c>
      <c r="E1440">
        <v>1</v>
      </c>
      <c r="F1440">
        <v>220</v>
      </c>
      <c r="G1440">
        <v>0.10100000000000001</v>
      </c>
      <c r="H1440">
        <v>676</v>
      </c>
    </row>
    <row r="1441" spans="1:8" x14ac:dyDescent="0.35">
      <c r="A1441" t="s">
        <v>2902</v>
      </c>
      <c r="B1441" t="s">
        <v>2903</v>
      </c>
      <c r="C1441">
        <v>201101</v>
      </c>
      <c r="D1441" t="s">
        <v>38</v>
      </c>
      <c r="E1441">
        <v>1</v>
      </c>
      <c r="F1441">
        <v>205</v>
      </c>
      <c r="G1441">
        <v>9.2999999999999999E-2</v>
      </c>
      <c r="H1441">
        <v>676</v>
      </c>
    </row>
    <row r="1442" spans="1:8" x14ac:dyDescent="0.35">
      <c r="A1442" t="s">
        <v>2904</v>
      </c>
      <c r="B1442" t="s">
        <v>2905</v>
      </c>
      <c r="C1442">
        <v>201101</v>
      </c>
      <c r="D1442" t="s">
        <v>39</v>
      </c>
      <c r="E1442">
        <v>1</v>
      </c>
      <c r="F1442">
        <v>135</v>
      </c>
      <c r="G1442">
        <v>0.16600000000000001</v>
      </c>
      <c r="H1442">
        <v>676</v>
      </c>
    </row>
    <row r="1443" spans="1:8" x14ac:dyDescent="0.35">
      <c r="A1443" t="s">
        <v>2906</v>
      </c>
      <c r="B1443" t="s">
        <v>2907</v>
      </c>
      <c r="C1443">
        <v>201101</v>
      </c>
      <c r="D1443" t="s">
        <v>40</v>
      </c>
      <c r="E1443">
        <v>1</v>
      </c>
      <c r="F1443">
        <v>100</v>
      </c>
      <c r="G1443">
        <v>0.155</v>
      </c>
      <c r="H1443">
        <v>676</v>
      </c>
    </row>
    <row r="1444" spans="1:8" x14ac:dyDescent="0.35">
      <c r="A1444" t="s">
        <v>2908</v>
      </c>
      <c r="B1444" t="s">
        <v>2909</v>
      </c>
      <c r="C1444">
        <v>201101</v>
      </c>
      <c r="D1444" t="s">
        <v>283</v>
      </c>
      <c r="E1444">
        <v>1</v>
      </c>
      <c r="F1444">
        <v>10</v>
      </c>
      <c r="G1444">
        <v>1</v>
      </c>
      <c r="H1444">
        <v>676</v>
      </c>
    </row>
    <row r="1445" spans="1:8" x14ac:dyDescent="0.35">
      <c r="A1445" t="s">
        <v>2910</v>
      </c>
      <c r="B1445" t="s">
        <v>2911</v>
      </c>
      <c r="C1445">
        <v>201101</v>
      </c>
      <c r="D1445" t="s">
        <v>29</v>
      </c>
      <c r="E1445">
        <v>1</v>
      </c>
      <c r="F1445">
        <v>360</v>
      </c>
      <c r="G1445">
        <v>0.17299999999999999</v>
      </c>
      <c r="H1445">
        <v>676</v>
      </c>
    </row>
    <row r="1446" spans="1:8" x14ac:dyDescent="0.35">
      <c r="A1446" t="s">
        <v>2912</v>
      </c>
      <c r="B1446" t="s">
        <v>2913</v>
      </c>
      <c r="C1446">
        <v>201101</v>
      </c>
      <c r="D1446" t="s">
        <v>30</v>
      </c>
      <c r="E1446">
        <v>1</v>
      </c>
      <c r="F1446">
        <v>260</v>
      </c>
      <c r="G1446">
        <v>0.13</v>
      </c>
      <c r="H1446">
        <v>676</v>
      </c>
    </row>
    <row r="1447" spans="1:8" x14ac:dyDescent="0.35">
      <c r="A1447" t="s">
        <v>2914</v>
      </c>
      <c r="B1447" t="s">
        <v>2915</v>
      </c>
      <c r="C1447">
        <v>201101</v>
      </c>
      <c r="D1447" t="s">
        <v>31</v>
      </c>
      <c r="E1447">
        <v>1</v>
      </c>
      <c r="F1447">
        <v>260</v>
      </c>
      <c r="G1447">
        <v>0.13300000000000001</v>
      </c>
      <c r="H1447">
        <v>676</v>
      </c>
    </row>
    <row r="1448" spans="1:8" x14ac:dyDescent="0.35">
      <c r="A1448" t="s">
        <v>2916</v>
      </c>
      <c r="B1448" t="s">
        <v>2917</v>
      </c>
      <c r="C1448">
        <v>201101</v>
      </c>
      <c r="D1448" t="s">
        <v>32</v>
      </c>
      <c r="E1448">
        <v>1</v>
      </c>
      <c r="F1448">
        <v>220</v>
      </c>
      <c r="G1448">
        <v>0.112</v>
      </c>
      <c r="H1448">
        <v>676</v>
      </c>
    </row>
    <row r="1449" spans="1:8" x14ac:dyDescent="0.35">
      <c r="A1449" t="s">
        <v>2918</v>
      </c>
      <c r="B1449" t="s">
        <v>2919</v>
      </c>
      <c r="C1449">
        <v>201101</v>
      </c>
      <c r="D1449" t="s">
        <v>33</v>
      </c>
      <c r="E1449">
        <v>1</v>
      </c>
      <c r="F1449">
        <v>250</v>
      </c>
      <c r="G1449">
        <v>0.122</v>
      </c>
      <c r="H1449">
        <v>676</v>
      </c>
    </row>
    <row r="1450" spans="1:8" x14ac:dyDescent="0.35">
      <c r="A1450" t="s">
        <v>2920</v>
      </c>
      <c r="B1450" t="s">
        <v>2921</v>
      </c>
      <c r="C1450">
        <v>201101</v>
      </c>
      <c r="D1450" t="s">
        <v>34</v>
      </c>
      <c r="E1450">
        <v>1</v>
      </c>
      <c r="F1450">
        <v>245</v>
      </c>
      <c r="G1450">
        <v>0.11700000000000001</v>
      </c>
      <c r="H1450">
        <v>676</v>
      </c>
    </row>
    <row r="1451" spans="1:8" x14ac:dyDescent="0.35">
      <c r="A1451" t="s">
        <v>2922</v>
      </c>
      <c r="B1451" t="s">
        <v>2923</v>
      </c>
      <c r="C1451">
        <v>201101</v>
      </c>
      <c r="D1451" t="s">
        <v>35</v>
      </c>
      <c r="E1451">
        <v>1</v>
      </c>
      <c r="F1451">
        <v>240</v>
      </c>
      <c r="G1451">
        <v>0.112</v>
      </c>
      <c r="H1451">
        <v>676</v>
      </c>
    </row>
    <row r="1452" spans="1:8" x14ac:dyDescent="0.35">
      <c r="A1452" t="s">
        <v>2924</v>
      </c>
      <c r="B1452" t="s">
        <v>2925</v>
      </c>
      <c r="C1452">
        <v>201101</v>
      </c>
      <c r="D1452" t="s">
        <v>36</v>
      </c>
      <c r="E1452">
        <v>1</v>
      </c>
      <c r="F1452">
        <v>215</v>
      </c>
      <c r="G1452">
        <v>9.5000000000000001E-2</v>
      </c>
      <c r="H1452">
        <v>676</v>
      </c>
    </row>
    <row r="1453" spans="1:8" x14ac:dyDescent="0.35">
      <c r="A1453" t="s">
        <v>2926</v>
      </c>
      <c r="B1453" t="s">
        <v>2927</v>
      </c>
      <c r="C1453">
        <v>201101</v>
      </c>
      <c r="D1453" t="s">
        <v>208</v>
      </c>
      <c r="E1453">
        <v>1</v>
      </c>
      <c r="F1453">
        <v>490</v>
      </c>
      <c r="G1453">
        <v>0.192</v>
      </c>
      <c r="H1453">
        <v>676</v>
      </c>
    </row>
    <row r="1454" spans="1:8" x14ac:dyDescent="0.35">
      <c r="A1454" t="s">
        <v>2928</v>
      </c>
      <c r="B1454" t="s">
        <v>2929</v>
      </c>
      <c r="C1454">
        <v>201101</v>
      </c>
      <c r="D1454" t="s">
        <v>5</v>
      </c>
      <c r="E1454">
        <v>1</v>
      </c>
      <c r="F1454">
        <v>385</v>
      </c>
      <c r="G1454">
        <v>0.188</v>
      </c>
      <c r="H1454">
        <v>676</v>
      </c>
    </row>
    <row r="1455" spans="1:8" x14ac:dyDescent="0.35">
      <c r="A1455" t="s">
        <v>2930</v>
      </c>
      <c r="B1455" t="s">
        <v>2930</v>
      </c>
      <c r="C1455">
        <v>201101</v>
      </c>
      <c r="D1455" t="s">
        <v>3</v>
      </c>
      <c r="E1455">
        <v>1</v>
      </c>
      <c r="F1455">
        <v>35</v>
      </c>
      <c r="G1455">
        <v>5.0999999999999997E-2</v>
      </c>
      <c r="H1455">
        <v>677</v>
      </c>
    </row>
    <row r="1456" spans="1:8" x14ac:dyDescent="0.35">
      <c r="A1456" t="s">
        <v>2931</v>
      </c>
      <c r="B1456" t="s">
        <v>2931</v>
      </c>
      <c r="C1456">
        <v>201101</v>
      </c>
      <c r="D1456" t="s">
        <v>29</v>
      </c>
      <c r="E1456">
        <v>1</v>
      </c>
      <c r="F1456">
        <v>35</v>
      </c>
      <c r="G1456">
        <v>4.5999999999999999E-2</v>
      </c>
      <c r="H1456">
        <v>677</v>
      </c>
    </row>
    <row r="1457" spans="1:8" x14ac:dyDescent="0.35">
      <c r="A1457" t="s">
        <v>2932</v>
      </c>
      <c r="B1457" t="s">
        <v>2932</v>
      </c>
      <c r="C1457">
        <v>201101</v>
      </c>
      <c r="D1457" t="s">
        <v>30</v>
      </c>
      <c r="E1457">
        <v>1</v>
      </c>
      <c r="F1457">
        <v>25</v>
      </c>
      <c r="G1457">
        <v>3.9E-2</v>
      </c>
      <c r="H1457">
        <v>677</v>
      </c>
    </row>
    <row r="1458" spans="1:8" x14ac:dyDescent="0.35">
      <c r="A1458" t="s">
        <v>2933</v>
      </c>
      <c r="B1458" t="s">
        <v>2933</v>
      </c>
      <c r="C1458">
        <v>201101</v>
      </c>
      <c r="D1458" t="s">
        <v>31</v>
      </c>
      <c r="E1458">
        <v>1</v>
      </c>
      <c r="F1458">
        <v>35</v>
      </c>
      <c r="G1458">
        <v>0.05</v>
      </c>
      <c r="H1458">
        <v>677</v>
      </c>
    </row>
    <row r="1459" spans="1:8" x14ac:dyDescent="0.35">
      <c r="A1459" t="s">
        <v>2934</v>
      </c>
      <c r="B1459" t="s">
        <v>2934</v>
      </c>
      <c r="C1459">
        <v>201101</v>
      </c>
      <c r="D1459" t="s">
        <v>32</v>
      </c>
      <c r="E1459">
        <v>1</v>
      </c>
      <c r="F1459">
        <v>30</v>
      </c>
      <c r="G1459">
        <v>4.2999999999999997E-2</v>
      </c>
      <c r="H1459">
        <v>677</v>
      </c>
    </row>
    <row r="1460" spans="1:8" x14ac:dyDescent="0.35">
      <c r="A1460" t="s">
        <v>2935</v>
      </c>
      <c r="B1460" t="s">
        <v>2935</v>
      </c>
      <c r="C1460">
        <v>201101</v>
      </c>
      <c r="D1460" t="s">
        <v>33</v>
      </c>
      <c r="E1460">
        <v>1</v>
      </c>
      <c r="F1460">
        <v>30</v>
      </c>
      <c r="G1460">
        <v>3.7999999999999999E-2</v>
      </c>
      <c r="H1460">
        <v>677</v>
      </c>
    </row>
    <row r="1461" spans="1:8" x14ac:dyDescent="0.35">
      <c r="A1461" t="s">
        <v>2936</v>
      </c>
      <c r="B1461" t="s">
        <v>2936</v>
      </c>
      <c r="C1461">
        <v>201101</v>
      </c>
      <c r="D1461" t="s">
        <v>35</v>
      </c>
      <c r="E1461">
        <v>1</v>
      </c>
      <c r="F1461" t="s">
        <v>389</v>
      </c>
      <c r="G1461" t="s">
        <v>389</v>
      </c>
      <c r="H1461">
        <v>677</v>
      </c>
    </row>
    <row r="1462" spans="1:8" x14ac:dyDescent="0.35">
      <c r="A1462" t="s">
        <v>2937</v>
      </c>
      <c r="B1462" t="s">
        <v>2937</v>
      </c>
      <c r="C1462">
        <v>201101</v>
      </c>
      <c r="D1462" t="s">
        <v>36</v>
      </c>
      <c r="E1462">
        <v>1</v>
      </c>
      <c r="F1462" t="s">
        <v>389</v>
      </c>
      <c r="G1462" t="s">
        <v>389</v>
      </c>
      <c r="H1462">
        <v>677</v>
      </c>
    </row>
    <row r="1463" spans="1:8" x14ac:dyDescent="0.35">
      <c r="A1463" t="s">
        <v>2938</v>
      </c>
      <c r="B1463" t="s">
        <v>2938</v>
      </c>
      <c r="C1463">
        <v>201101</v>
      </c>
      <c r="D1463" t="s">
        <v>208</v>
      </c>
      <c r="E1463">
        <v>1</v>
      </c>
      <c r="F1463">
        <v>60</v>
      </c>
      <c r="G1463">
        <v>6.4000000000000001E-2</v>
      </c>
      <c r="H1463">
        <v>677</v>
      </c>
    </row>
    <row r="1464" spans="1:8" x14ac:dyDescent="0.35">
      <c r="A1464" t="s">
        <v>2939</v>
      </c>
      <c r="B1464" t="s">
        <v>2939</v>
      </c>
      <c r="C1464">
        <v>201101</v>
      </c>
      <c r="D1464" t="s">
        <v>5</v>
      </c>
      <c r="E1464">
        <v>1</v>
      </c>
      <c r="F1464">
        <v>50</v>
      </c>
      <c r="G1464">
        <v>6.2E-2</v>
      </c>
      <c r="H1464">
        <v>677</v>
      </c>
    </row>
    <row r="1465" spans="1:8" x14ac:dyDescent="0.35">
      <c r="A1465" t="s">
        <v>2940</v>
      </c>
      <c r="B1465" t="s">
        <v>2940</v>
      </c>
      <c r="C1465">
        <v>201101</v>
      </c>
      <c r="D1465" t="s">
        <v>3</v>
      </c>
      <c r="E1465">
        <v>1</v>
      </c>
      <c r="F1465">
        <v>115</v>
      </c>
      <c r="G1465">
        <v>0.105</v>
      </c>
      <c r="H1465">
        <v>678</v>
      </c>
    </row>
    <row r="1466" spans="1:8" x14ac:dyDescent="0.35">
      <c r="A1466" t="s">
        <v>2941</v>
      </c>
      <c r="B1466" t="s">
        <v>2941</v>
      </c>
      <c r="C1466">
        <v>201101</v>
      </c>
      <c r="D1466" t="s">
        <v>37</v>
      </c>
      <c r="E1466">
        <v>1</v>
      </c>
      <c r="F1466">
        <v>145</v>
      </c>
      <c r="G1466">
        <v>0.11</v>
      </c>
      <c r="H1466">
        <v>678</v>
      </c>
    </row>
    <row r="1467" spans="1:8" x14ac:dyDescent="0.35">
      <c r="A1467" t="s">
        <v>2942</v>
      </c>
      <c r="B1467" t="s">
        <v>2942</v>
      </c>
      <c r="C1467">
        <v>201101</v>
      </c>
      <c r="D1467" t="s">
        <v>38</v>
      </c>
      <c r="E1467">
        <v>1</v>
      </c>
      <c r="F1467">
        <v>140</v>
      </c>
      <c r="G1467">
        <v>0.1</v>
      </c>
      <c r="H1467">
        <v>678</v>
      </c>
    </row>
    <row r="1468" spans="1:8" x14ac:dyDescent="0.35">
      <c r="A1468" t="s">
        <v>2943</v>
      </c>
      <c r="B1468" t="s">
        <v>2943</v>
      </c>
      <c r="C1468">
        <v>201101</v>
      </c>
      <c r="D1468" t="s">
        <v>39</v>
      </c>
      <c r="E1468">
        <v>1</v>
      </c>
      <c r="F1468">
        <v>80</v>
      </c>
      <c r="G1468">
        <v>0.11899999999999999</v>
      </c>
      <c r="H1468">
        <v>678</v>
      </c>
    </row>
    <row r="1469" spans="1:8" x14ac:dyDescent="0.35">
      <c r="A1469" t="s">
        <v>2944</v>
      </c>
      <c r="B1469" t="s">
        <v>2944</v>
      </c>
      <c r="C1469">
        <v>201101</v>
      </c>
      <c r="D1469" t="s">
        <v>40</v>
      </c>
      <c r="E1469">
        <v>1</v>
      </c>
      <c r="F1469">
        <v>65</v>
      </c>
      <c r="G1469">
        <v>0.108</v>
      </c>
      <c r="H1469">
        <v>678</v>
      </c>
    </row>
    <row r="1470" spans="1:8" x14ac:dyDescent="0.35">
      <c r="A1470" t="s">
        <v>2945</v>
      </c>
      <c r="B1470" t="s">
        <v>2945</v>
      </c>
      <c r="C1470">
        <v>201101</v>
      </c>
      <c r="D1470" t="s">
        <v>283</v>
      </c>
      <c r="E1470">
        <v>1</v>
      </c>
      <c r="F1470" t="s">
        <v>389</v>
      </c>
      <c r="G1470" t="s">
        <v>389</v>
      </c>
      <c r="H1470">
        <v>678</v>
      </c>
    </row>
    <row r="1471" spans="1:8" x14ac:dyDescent="0.35">
      <c r="A1471" t="s">
        <v>2946</v>
      </c>
      <c r="B1471" t="s">
        <v>2946</v>
      </c>
      <c r="C1471">
        <v>201101</v>
      </c>
      <c r="D1471" t="s">
        <v>29</v>
      </c>
      <c r="E1471">
        <v>1</v>
      </c>
      <c r="F1471">
        <v>90</v>
      </c>
      <c r="G1471">
        <v>9.1999999999999998E-2</v>
      </c>
      <c r="H1471">
        <v>678</v>
      </c>
    </row>
    <row r="1472" spans="1:8" x14ac:dyDescent="0.35">
      <c r="A1472" t="s">
        <v>2947</v>
      </c>
      <c r="B1472" t="s">
        <v>2947</v>
      </c>
      <c r="C1472">
        <v>201101</v>
      </c>
      <c r="D1472" t="s">
        <v>30</v>
      </c>
      <c r="E1472">
        <v>1</v>
      </c>
      <c r="F1472">
        <v>75</v>
      </c>
      <c r="G1472">
        <v>8.4000000000000005E-2</v>
      </c>
      <c r="H1472">
        <v>678</v>
      </c>
    </row>
    <row r="1473" spans="1:8" x14ac:dyDescent="0.35">
      <c r="A1473" t="s">
        <v>2948</v>
      </c>
      <c r="B1473" t="s">
        <v>2948</v>
      </c>
      <c r="C1473">
        <v>201101</v>
      </c>
      <c r="D1473" t="s">
        <v>31</v>
      </c>
      <c r="E1473">
        <v>1</v>
      </c>
      <c r="F1473">
        <v>75</v>
      </c>
      <c r="G1473">
        <v>7.3999999999999996E-2</v>
      </c>
      <c r="H1473">
        <v>678</v>
      </c>
    </row>
    <row r="1474" spans="1:8" x14ac:dyDescent="0.35">
      <c r="A1474" t="s">
        <v>2949</v>
      </c>
      <c r="B1474" t="s">
        <v>2949</v>
      </c>
      <c r="C1474">
        <v>201101</v>
      </c>
      <c r="D1474" t="s">
        <v>32</v>
      </c>
      <c r="E1474">
        <v>1</v>
      </c>
      <c r="F1474">
        <v>70</v>
      </c>
      <c r="G1474">
        <v>6.7000000000000004E-2</v>
      </c>
      <c r="H1474">
        <v>678</v>
      </c>
    </row>
    <row r="1475" spans="1:8" x14ac:dyDescent="0.35">
      <c r="A1475" t="s">
        <v>2950</v>
      </c>
      <c r="B1475" t="s">
        <v>2950</v>
      </c>
      <c r="C1475">
        <v>201101</v>
      </c>
      <c r="D1475" t="s">
        <v>33</v>
      </c>
      <c r="E1475">
        <v>1</v>
      </c>
      <c r="F1475">
        <v>55</v>
      </c>
      <c r="G1475">
        <v>0.06</v>
      </c>
      <c r="H1475">
        <v>678</v>
      </c>
    </row>
    <row r="1476" spans="1:8" x14ac:dyDescent="0.35">
      <c r="A1476" t="s">
        <v>2951</v>
      </c>
      <c r="B1476" t="s">
        <v>2951</v>
      </c>
      <c r="C1476">
        <v>201101</v>
      </c>
      <c r="D1476" t="s">
        <v>34</v>
      </c>
      <c r="E1476">
        <v>1</v>
      </c>
      <c r="F1476">
        <v>190</v>
      </c>
      <c r="G1476">
        <v>0.152</v>
      </c>
      <c r="H1476">
        <v>678</v>
      </c>
    </row>
    <row r="1477" spans="1:8" x14ac:dyDescent="0.35">
      <c r="A1477" t="s">
        <v>2952</v>
      </c>
      <c r="B1477" t="s">
        <v>2952</v>
      </c>
      <c r="C1477">
        <v>201101</v>
      </c>
      <c r="D1477" t="s">
        <v>35</v>
      </c>
      <c r="E1477">
        <v>1</v>
      </c>
      <c r="F1477">
        <v>180</v>
      </c>
      <c r="G1477">
        <v>0.14199999999999999</v>
      </c>
      <c r="H1477">
        <v>678</v>
      </c>
    </row>
    <row r="1478" spans="1:8" x14ac:dyDescent="0.35">
      <c r="A1478" t="s">
        <v>2953</v>
      </c>
      <c r="B1478" t="s">
        <v>2953</v>
      </c>
      <c r="C1478">
        <v>201101</v>
      </c>
      <c r="D1478" t="s">
        <v>36</v>
      </c>
      <c r="E1478">
        <v>1</v>
      </c>
      <c r="F1478">
        <v>165</v>
      </c>
      <c r="G1478">
        <v>0.11600000000000001</v>
      </c>
      <c r="H1478">
        <v>678</v>
      </c>
    </row>
    <row r="1479" spans="1:8" x14ac:dyDescent="0.35">
      <c r="A1479" t="s">
        <v>2954</v>
      </c>
      <c r="B1479" t="s">
        <v>2954</v>
      </c>
      <c r="C1479">
        <v>201101</v>
      </c>
      <c r="D1479" t="s">
        <v>208</v>
      </c>
      <c r="E1479">
        <v>1</v>
      </c>
      <c r="F1479">
        <v>85</v>
      </c>
      <c r="G1479">
        <v>0.12</v>
      </c>
      <c r="H1479">
        <v>678</v>
      </c>
    </row>
    <row r="1480" spans="1:8" x14ac:dyDescent="0.35">
      <c r="A1480" t="s">
        <v>2955</v>
      </c>
      <c r="B1480" t="s">
        <v>2955</v>
      </c>
      <c r="C1480">
        <v>201101</v>
      </c>
      <c r="D1480" t="s">
        <v>5</v>
      </c>
      <c r="E1480">
        <v>1</v>
      </c>
      <c r="F1480">
        <v>110</v>
      </c>
      <c r="G1480">
        <v>9.5000000000000001E-2</v>
      </c>
      <c r="H1480">
        <v>678</v>
      </c>
    </row>
    <row r="1481" spans="1:8" x14ac:dyDescent="0.35">
      <c r="A1481" t="s">
        <v>2956</v>
      </c>
      <c r="B1481" t="s">
        <v>2957</v>
      </c>
      <c r="C1481">
        <v>201101</v>
      </c>
      <c r="D1481" t="s">
        <v>3</v>
      </c>
      <c r="E1481">
        <v>1</v>
      </c>
      <c r="F1481">
        <v>40</v>
      </c>
      <c r="G1481">
        <v>4.7E-2</v>
      </c>
      <c r="H1481">
        <v>679</v>
      </c>
    </row>
    <row r="1482" spans="1:8" x14ac:dyDescent="0.35">
      <c r="A1482" t="s">
        <v>2958</v>
      </c>
      <c r="B1482" t="s">
        <v>2959</v>
      </c>
      <c r="C1482">
        <v>201101</v>
      </c>
      <c r="D1482" t="s">
        <v>29</v>
      </c>
      <c r="E1482">
        <v>1</v>
      </c>
      <c r="F1482">
        <v>35</v>
      </c>
      <c r="G1482">
        <v>4.1000000000000002E-2</v>
      </c>
      <c r="H1482">
        <v>679</v>
      </c>
    </row>
    <row r="1483" spans="1:8" x14ac:dyDescent="0.35">
      <c r="A1483" t="s">
        <v>2960</v>
      </c>
      <c r="B1483" t="s">
        <v>2961</v>
      </c>
      <c r="C1483">
        <v>201101</v>
      </c>
      <c r="D1483" t="s">
        <v>30</v>
      </c>
      <c r="E1483">
        <v>1</v>
      </c>
      <c r="F1483">
        <v>45</v>
      </c>
      <c r="G1483">
        <v>5.1999999999999998E-2</v>
      </c>
      <c r="H1483">
        <v>679</v>
      </c>
    </row>
    <row r="1484" spans="1:8" x14ac:dyDescent="0.35">
      <c r="A1484" t="s">
        <v>2962</v>
      </c>
      <c r="B1484" t="s">
        <v>2963</v>
      </c>
      <c r="C1484">
        <v>201101</v>
      </c>
      <c r="D1484" t="s">
        <v>31</v>
      </c>
      <c r="E1484">
        <v>1</v>
      </c>
      <c r="F1484">
        <v>20</v>
      </c>
      <c r="G1484">
        <v>2.5999999999999999E-2</v>
      </c>
      <c r="H1484">
        <v>679</v>
      </c>
    </row>
    <row r="1485" spans="1:8" x14ac:dyDescent="0.35">
      <c r="A1485" t="s">
        <v>2964</v>
      </c>
      <c r="B1485" t="s">
        <v>2965</v>
      </c>
      <c r="C1485">
        <v>201101</v>
      </c>
      <c r="D1485" t="s">
        <v>32</v>
      </c>
      <c r="E1485">
        <v>1</v>
      </c>
      <c r="F1485">
        <v>30</v>
      </c>
      <c r="G1485">
        <v>3.3000000000000002E-2</v>
      </c>
      <c r="H1485">
        <v>679</v>
      </c>
    </row>
    <row r="1486" spans="1:8" x14ac:dyDescent="0.35">
      <c r="A1486" t="s">
        <v>2966</v>
      </c>
      <c r="B1486" t="s">
        <v>2967</v>
      </c>
      <c r="C1486">
        <v>201101</v>
      </c>
      <c r="D1486" t="s">
        <v>33</v>
      </c>
      <c r="E1486">
        <v>1</v>
      </c>
      <c r="F1486">
        <v>30</v>
      </c>
      <c r="G1486">
        <v>3.4000000000000002E-2</v>
      </c>
      <c r="H1486">
        <v>679</v>
      </c>
    </row>
    <row r="1487" spans="1:8" x14ac:dyDescent="0.35">
      <c r="A1487" t="s">
        <v>2968</v>
      </c>
      <c r="B1487" t="s">
        <v>2969</v>
      </c>
      <c r="C1487">
        <v>201101</v>
      </c>
      <c r="D1487" t="s">
        <v>208</v>
      </c>
      <c r="E1487">
        <v>1</v>
      </c>
      <c r="F1487">
        <v>25</v>
      </c>
      <c r="G1487">
        <v>5.7000000000000002E-2</v>
      </c>
      <c r="H1487">
        <v>679</v>
      </c>
    </row>
    <row r="1488" spans="1:8" x14ac:dyDescent="0.35">
      <c r="A1488" t="s">
        <v>2970</v>
      </c>
      <c r="B1488" t="s">
        <v>2971</v>
      </c>
      <c r="C1488">
        <v>201101</v>
      </c>
      <c r="D1488" t="s">
        <v>5</v>
      </c>
      <c r="E1488">
        <v>1</v>
      </c>
      <c r="F1488">
        <v>45</v>
      </c>
      <c r="G1488">
        <v>5.1999999999999998E-2</v>
      </c>
      <c r="H1488">
        <v>679</v>
      </c>
    </row>
    <row r="1489" spans="1:8" x14ac:dyDescent="0.35">
      <c r="A1489" t="s">
        <v>2972</v>
      </c>
      <c r="B1489" t="s">
        <v>2973</v>
      </c>
      <c r="C1489">
        <v>201101</v>
      </c>
      <c r="D1489" t="s">
        <v>3</v>
      </c>
      <c r="E1489">
        <v>1</v>
      </c>
      <c r="F1489">
        <v>95</v>
      </c>
      <c r="G1489">
        <v>5.3999999999999999E-2</v>
      </c>
      <c r="H1489">
        <v>680</v>
      </c>
    </row>
    <row r="1490" spans="1:8" x14ac:dyDescent="0.35">
      <c r="A1490" t="s">
        <v>2974</v>
      </c>
      <c r="B1490" t="s">
        <v>2975</v>
      </c>
      <c r="C1490">
        <v>201101</v>
      </c>
      <c r="D1490" t="s">
        <v>29</v>
      </c>
      <c r="E1490">
        <v>1</v>
      </c>
      <c r="F1490">
        <v>60</v>
      </c>
      <c r="G1490">
        <v>3.5999999999999997E-2</v>
      </c>
      <c r="H1490">
        <v>680</v>
      </c>
    </row>
    <row r="1491" spans="1:8" x14ac:dyDescent="0.35">
      <c r="A1491" t="s">
        <v>2976</v>
      </c>
      <c r="B1491" t="s">
        <v>2977</v>
      </c>
      <c r="C1491">
        <v>201101</v>
      </c>
      <c r="D1491" t="s">
        <v>30</v>
      </c>
      <c r="E1491">
        <v>1</v>
      </c>
      <c r="F1491">
        <v>60</v>
      </c>
      <c r="G1491">
        <v>3.5999999999999997E-2</v>
      </c>
      <c r="H1491">
        <v>680</v>
      </c>
    </row>
    <row r="1492" spans="1:8" x14ac:dyDescent="0.35">
      <c r="A1492" t="s">
        <v>2978</v>
      </c>
      <c r="B1492" t="s">
        <v>2979</v>
      </c>
      <c r="C1492">
        <v>201101</v>
      </c>
      <c r="D1492" t="s">
        <v>31</v>
      </c>
      <c r="E1492">
        <v>1</v>
      </c>
      <c r="F1492">
        <v>65</v>
      </c>
      <c r="G1492">
        <v>3.9E-2</v>
      </c>
      <c r="H1492">
        <v>680</v>
      </c>
    </row>
    <row r="1493" spans="1:8" x14ac:dyDescent="0.35">
      <c r="A1493" t="s">
        <v>2980</v>
      </c>
      <c r="B1493" t="s">
        <v>2981</v>
      </c>
      <c r="C1493">
        <v>201101</v>
      </c>
      <c r="D1493" t="s">
        <v>32</v>
      </c>
      <c r="E1493">
        <v>1</v>
      </c>
      <c r="F1493">
        <v>35</v>
      </c>
      <c r="G1493">
        <v>2.1000000000000001E-2</v>
      </c>
      <c r="H1493">
        <v>680</v>
      </c>
    </row>
    <row r="1494" spans="1:8" x14ac:dyDescent="0.35">
      <c r="A1494" t="s">
        <v>2982</v>
      </c>
      <c r="B1494" t="s">
        <v>2983</v>
      </c>
      <c r="C1494">
        <v>201101</v>
      </c>
      <c r="D1494" t="s">
        <v>33</v>
      </c>
      <c r="E1494">
        <v>1</v>
      </c>
      <c r="F1494">
        <v>40</v>
      </c>
      <c r="G1494">
        <v>2.4E-2</v>
      </c>
      <c r="H1494">
        <v>680</v>
      </c>
    </row>
    <row r="1495" spans="1:8" x14ac:dyDescent="0.35">
      <c r="A1495" t="s">
        <v>2984</v>
      </c>
      <c r="B1495" t="s">
        <v>2985</v>
      </c>
      <c r="C1495">
        <v>201101</v>
      </c>
      <c r="D1495" t="s">
        <v>208</v>
      </c>
      <c r="E1495">
        <v>1</v>
      </c>
      <c r="F1495">
        <v>60</v>
      </c>
      <c r="G1495">
        <v>4.5999999999999999E-2</v>
      </c>
      <c r="H1495">
        <v>680</v>
      </c>
    </row>
    <row r="1496" spans="1:8" x14ac:dyDescent="0.35">
      <c r="A1496" t="s">
        <v>2986</v>
      </c>
      <c r="B1496" t="s">
        <v>2987</v>
      </c>
      <c r="C1496">
        <v>201101</v>
      </c>
      <c r="D1496" t="s">
        <v>5</v>
      </c>
      <c r="E1496">
        <v>1</v>
      </c>
      <c r="F1496">
        <v>100</v>
      </c>
      <c r="G1496">
        <v>6.2E-2</v>
      </c>
      <c r="H1496">
        <v>680</v>
      </c>
    </row>
    <row r="1497" spans="1:8" x14ac:dyDescent="0.35">
      <c r="A1497" t="s">
        <v>2988</v>
      </c>
      <c r="B1497" t="s">
        <v>2989</v>
      </c>
      <c r="C1497">
        <v>201101</v>
      </c>
      <c r="D1497" t="s">
        <v>3</v>
      </c>
      <c r="E1497">
        <v>1</v>
      </c>
      <c r="F1497">
        <v>595</v>
      </c>
      <c r="G1497">
        <v>0.158</v>
      </c>
      <c r="H1497">
        <v>681</v>
      </c>
    </row>
    <row r="1498" spans="1:8" x14ac:dyDescent="0.35">
      <c r="A1498" t="s">
        <v>2990</v>
      </c>
      <c r="B1498" t="s">
        <v>2991</v>
      </c>
      <c r="C1498">
        <v>201101</v>
      </c>
      <c r="D1498" t="s">
        <v>37</v>
      </c>
      <c r="E1498">
        <v>1</v>
      </c>
      <c r="F1498">
        <v>340</v>
      </c>
      <c r="G1498">
        <v>9.5000000000000001E-2</v>
      </c>
      <c r="H1498">
        <v>681</v>
      </c>
    </row>
    <row r="1499" spans="1:8" x14ac:dyDescent="0.35">
      <c r="A1499" t="s">
        <v>2992</v>
      </c>
      <c r="B1499" t="s">
        <v>2993</v>
      </c>
      <c r="C1499">
        <v>201101</v>
      </c>
      <c r="D1499" t="s">
        <v>38</v>
      </c>
      <c r="E1499">
        <v>1</v>
      </c>
      <c r="F1499">
        <v>315</v>
      </c>
      <c r="G1499">
        <v>9.0999999999999998E-2</v>
      </c>
      <c r="H1499">
        <v>681</v>
      </c>
    </row>
    <row r="1500" spans="1:8" x14ac:dyDescent="0.35">
      <c r="A1500" t="s">
        <v>2994</v>
      </c>
      <c r="B1500" t="s">
        <v>2995</v>
      </c>
      <c r="C1500">
        <v>201101</v>
      </c>
      <c r="D1500" t="s">
        <v>39</v>
      </c>
      <c r="E1500">
        <v>1</v>
      </c>
      <c r="F1500">
        <v>265</v>
      </c>
      <c r="G1500">
        <v>0.14199999999999999</v>
      </c>
      <c r="H1500">
        <v>681</v>
      </c>
    </row>
    <row r="1501" spans="1:8" x14ac:dyDescent="0.35">
      <c r="A1501" t="s">
        <v>2996</v>
      </c>
      <c r="B1501" t="s">
        <v>2997</v>
      </c>
      <c r="C1501">
        <v>201101</v>
      </c>
      <c r="D1501" t="s">
        <v>40</v>
      </c>
      <c r="E1501">
        <v>1</v>
      </c>
      <c r="F1501">
        <v>135</v>
      </c>
      <c r="G1501">
        <v>0.10100000000000001</v>
      </c>
      <c r="H1501">
        <v>681</v>
      </c>
    </row>
    <row r="1502" spans="1:8" x14ac:dyDescent="0.35">
      <c r="A1502" t="s">
        <v>2998</v>
      </c>
      <c r="B1502" t="s">
        <v>2999</v>
      </c>
      <c r="C1502">
        <v>201101</v>
      </c>
      <c r="D1502" t="s">
        <v>29</v>
      </c>
      <c r="E1502">
        <v>1</v>
      </c>
      <c r="F1502">
        <v>540</v>
      </c>
      <c r="G1502">
        <v>0.154</v>
      </c>
      <c r="H1502">
        <v>681</v>
      </c>
    </row>
    <row r="1503" spans="1:8" x14ac:dyDescent="0.35">
      <c r="A1503" t="s">
        <v>3000</v>
      </c>
      <c r="B1503" t="s">
        <v>3001</v>
      </c>
      <c r="C1503">
        <v>201101</v>
      </c>
      <c r="D1503" t="s">
        <v>30</v>
      </c>
      <c r="E1503">
        <v>1</v>
      </c>
      <c r="F1503">
        <v>505</v>
      </c>
      <c r="G1503">
        <v>0.14399999999999999</v>
      </c>
      <c r="H1503">
        <v>681</v>
      </c>
    </row>
    <row r="1504" spans="1:8" x14ac:dyDescent="0.35">
      <c r="A1504" t="s">
        <v>3002</v>
      </c>
      <c r="B1504" t="s">
        <v>3003</v>
      </c>
      <c r="C1504">
        <v>201101</v>
      </c>
      <c r="D1504" t="s">
        <v>31</v>
      </c>
      <c r="E1504">
        <v>1</v>
      </c>
      <c r="F1504">
        <v>455</v>
      </c>
      <c r="G1504">
        <v>0.13500000000000001</v>
      </c>
      <c r="H1504">
        <v>681</v>
      </c>
    </row>
    <row r="1505" spans="1:8" x14ac:dyDescent="0.35">
      <c r="A1505" t="s">
        <v>3004</v>
      </c>
      <c r="B1505" t="s">
        <v>3005</v>
      </c>
      <c r="C1505">
        <v>201101</v>
      </c>
      <c r="D1505" t="s">
        <v>32</v>
      </c>
      <c r="E1505">
        <v>1</v>
      </c>
      <c r="F1505">
        <v>430</v>
      </c>
      <c r="G1505">
        <v>0.125</v>
      </c>
      <c r="H1505">
        <v>681</v>
      </c>
    </row>
    <row r="1506" spans="1:8" x14ac:dyDescent="0.35">
      <c r="A1506" t="s">
        <v>3006</v>
      </c>
      <c r="B1506" t="s">
        <v>3007</v>
      </c>
      <c r="C1506">
        <v>201101</v>
      </c>
      <c r="D1506" t="s">
        <v>33</v>
      </c>
      <c r="E1506">
        <v>1</v>
      </c>
      <c r="F1506">
        <v>400</v>
      </c>
      <c r="G1506">
        <v>0.11799999999999999</v>
      </c>
      <c r="H1506">
        <v>681</v>
      </c>
    </row>
    <row r="1507" spans="1:8" x14ac:dyDescent="0.35">
      <c r="A1507" t="s">
        <v>3008</v>
      </c>
      <c r="B1507" t="s">
        <v>3009</v>
      </c>
      <c r="C1507">
        <v>201101</v>
      </c>
      <c r="D1507" t="s">
        <v>34</v>
      </c>
      <c r="E1507">
        <v>1</v>
      </c>
      <c r="F1507">
        <v>395</v>
      </c>
      <c r="G1507">
        <v>0.11700000000000001</v>
      </c>
      <c r="H1507">
        <v>681</v>
      </c>
    </row>
    <row r="1508" spans="1:8" x14ac:dyDescent="0.35">
      <c r="A1508" t="s">
        <v>3010</v>
      </c>
      <c r="B1508" t="s">
        <v>3011</v>
      </c>
      <c r="C1508">
        <v>201101</v>
      </c>
      <c r="D1508" t="s">
        <v>35</v>
      </c>
      <c r="E1508">
        <v>1</v>
      </c>
      <c r="F1508">
        <v>395</v>
      </c>
      <c r="G1508">
        <v>0.111</v>
      </c>
      <c r="H1508">
        <v>681</v>
      </c>
    </row>
    <row r="1509" spans="1:8" x14ac:dyDescent="0.35">
      <c r="A1509" t="s">
        <v>3012</v>
      </c>
      <c r="B1509" t="s">
        <v>3013</v>
      </c>
      <c r="C1509">
        <v>201101</v>
      </c>
      <c r="D1509" t="s">
        <v>36</v>
      </c>
      <c r="E1509">
        <v>1</v>
      </c>
      <c r="F1509">
        <v>375</v>
      </c>
      <c r="G1509">
        <v>0.107</v>
      </c>
      <c r="H1509">
        <v>681</v>
      </c>
    </row>
    <row r="1510" spans="1:8" x14ac:dyDescent="0.35">
      <c r="A1510" t="s">
        <v>3014</v>
      </c>
      <c r="B1510" t="s">
        <v>3015</v>
      </c>
      <c r="C1510">
        <v>201101</v>
      </c>
      <c r="D1510" t="s">
        <v>208</v>
      </c>
      <c r="E1510">
        <v>1</v>
      </c>
      <c r="F1510">
        <v>490</v>
      </c>
      <c r="G1510">
        <v>0.122</v>
      </c>
      <c r="H1510">
        <v>681</v>
      </c>
    </row>
    <row r="1511" spans="1:8" x14ac:dyDescent="0.35">
      <c r="A1511" t="s">
        <v>3016</v>
      </c>
      <c r="B1511" t="s">
        <v>3017</v>
      </c>
      <c r="C1511">
        <v>201101</v>
      </c>
      <c r="D1511" t="s">
        <v>5</v>
      </c>
      <c r="E1511">
        <v>1</v>
      </c>
      <c r="F1511">
        <v>610</v>
      </c>
      <c r="G1511">
        <v>0.157</v>
      </c>
      <c r="H1511">
        <v>681</v>
      </c>
    </row>
    <row r="1512" spans="1:8" x14ac:dyDescent="0.35">
      <c r="A1512" t="s">
        <v>3018</v>
      </c>
      <c r="B1512" t="s">
        <v>3019</v>
      </c>
      <c r="C1512">
        <v>201201</v>
      </c>
      <c r="D1512" t="s">
        <v>3</v>
      </c>
      <c r="E1512">
        <v>1</v>
      </c>
      <c r="F1512">
        <v>455</v>
      </c>
      <c r="G1512">
        <v>0.68100000000000005</v>
      </c>
      <c r="H1512">
        <v>660</v>
      </c>
    </row>
    <row r="1513" spans="1:8" x14ac:dyDescent="0.35">
      <c r="A1513" t="s">
        <v>3020</v>
      </c>
      <c r="B1513" t="s">
        <v>3021</v>
      </c>
      <c r="C1513">
        <v>201201</v>
      </c>
      <c r="D1513" t="s">
        <v>37</v>
      </c>
      <c r="E1513">
        <v>1</v>
      </c>
      <c r="F1513">
        <v>455</v>
      </c>
      <c r="G1513">
        <v>0.621</v>
      </c>
      <c r="H1513">
        <v>660</v>
      </c>
    </row>
    <row r="1514" spans="1:8" x14ac:dyDescent="0.35">
      <c r="A1514" t="s">
        <v>3022</v>
      </c>
      <c r="B1514" t="s">
        <v>3023</v>
      </c>
      <c r="C1514">
        <v>201201</v>
      </c>
      <c r="D1514" t="s">
        <v>38</v>
      </c>
      <c r="E1514">
        <v>1</v>
      </c>
      <c r="F1514">
        <v>455</v>
      </c>
      <c r="G1514">
        <v>0.64700000000000002</v>
      </c>
      <c r="H1514">
        <v>660</v>
      </c>
    </row>
    <row r="1515" spans="1:8" x14ac:dyDescent="0.35">
      <c r="A1515" t="s">
        <v>3024</v>
      </c>
      <c r="B1515" t="s">
        <v>3025</v>
      </c>
      <c r="C1515">
        <v>201201</v>
      </c>
      <c r="D1515" t="s">
        <v>39</v>
      </c>
      <c r="E1515">
        <v>1</v>
      </c>
      <c r="F1515">
        <v>250</v>
      </c>
      <c r="G1515">
        <v>0.71499999999999997</v>
      </c>
      <c r="H1515">
        <v>660</v>
      </c>
    </row>
    <row r="1516" spans="1:8" x14ac:dyDescent="0.35">
      <c r="A1516" t="s">
        <v>3026</v>
      </c>
      <c r="B1516" t="s">
        <v>3027</v>
      </c>
      <c r="C1516">
        <v>201201</v>
      </c>
      <c r="D1516" t="s">
        <v>40</v>
      </c>
      <c r="E1516">
        <v>1</v>
      </c>
      <c r="F1516">
        <v>250</v>
      </c>
      <c r="G1516">
        <v>0.78700000000000003</v>
      </c>
      <c r="H1516">
        <v>660</v>
      </c>
    </row>
    <row r="1517" spans="1:8" x14ac:dyDescent="0.35">
      <c r="A1517" t="s">
        <v>3028</v>
      </c>
      <c r="B1517" t="s">
        <v>3029</v>
      </c>
      <c r="C1517">
        <v>201201</v>
      </c>
      <c r="D1517" t="s">
        <v>29</v>
      </c>
      <c r="E1517">
        <v>1</v>
      </c>
      <c r="F1517">
        <v>510</v>
      </c>
      <c r="G1517">
        <v>0.76</v>
      </c>
      <c r="H1517">
        <v>660</v>
      </c>
    </row>
    <row r="1518" spans="1:8" x14ac:dyDescent="0.35">
      <c r="A1518" t="s">
        <v>3030</v>
      </c>
      <c r="B1518" t="s">
        <v>3031</v>
      </c>
      <c r="C1518">
        <v>201201</v>
      </c>
      <c r="D1518" t="s">
        <v>30</v>
      </c>
      <c r="E1518">
        <v>1</v>
      </c>
      <c r="F1518">
        <v>500</v>
      </c>
      <c r="G1518">
        <v>0.69399999999999995</v>
      </c>
      <c r="H1518">
        <v>660</v>
      </c>
    </row>
    <row r="1519" spans="1:8" x14ac:dyDescent="0.35">
      <c r="A1519" t="s">
        <v>3032</v>
      </c>
      <c r="B1519" t="s">
        <v>3033</v>
      </c>
      <c r="C1519">
        <v>201201</v>
      </c>
      <c r="D1519" t="s">
        <v>31</v>
      </c>
      <c r="E1519">
        <v>1</v>
      </c>
      <c r="F1519">
        <v>465</v>
      </c>
      <c r="G1519">
        <v>0.72</v>
      </c>
      <c r="H1519">
        <v>660</v>
      </c>
    </row>
    <row r="1520" spans="1:8" x14ac:dyDescent="0.35">
      <c r="A1520" t="s">
        <v>3034</v>
      </c>
      <c r="B1520" t="s">
        <v>3035</v>
      </c>
      <c r="C1520">
        <v>201201</v>
      </c>
      <c r="D1520" t="s">
        <v>32</v>
      </c>
      <c r="E1520">
        <v>1</v>
      </c>
      <c r="F1520">
        <v>510</v>
      </c>
      <c r="G1520">
        <v>0.74199999999999999</v>
      </c>
      <c r="H1520">
        <v>660</v>
      </c>
    </row>
    <row r="1521" spans="1:8" x14ac:dyDescent="0.35">
      <c r="A1521" t="s">
        <v>3036</v>
      </c>
      <c r="B1521" t="s">
        <v>3037</v>
      </c>
      <c r="C1521">
        <v>201201</v>
      </c>
      <c r="D1521" t="s">
        <v>33</v>
      </c>
      <c r="E1521">
        <v>1</v>
      </c>
      <c r="F1521">
        <v>475</v>
      </c>
      <c r="G1521">
        <v>0.69599999999999995</v>
      </c>
      <c r="H1521">
        <v>660</v>
      </c>
    </row>
    <row r="1522" spans="1:8" x14ac:dyDescent="0.35">
      <c r="A1522" t="s">
        <v>3038</v>
      </c>
      <c r="B1522" t="s">
        <v>3039</v>
      </c>
      <c r="C1522">
        <v>201201</v>
      </c>
      <c r="D1522" t="s">
        <v>34</v>
      </c>
      <c r="E1522">
        <v>1</v>
      </c>
      <c r="F1522">
        <v>435</v>
      </c>
      <c r="G1522">
        <v>0.68899999999999995</v>
      </c>
      <c r="H1522">
        <v>660</v>
      </c>
    </row>
    <row r="1523" spans="1:8" x14ac:dyDescent="0.35">
      <c r="A1523" t="s">
        <v>3040</v>
      </c>
      <c r="B1523" t="s">
        <v>3041</v>
      </c>
      <c r="C1523">
        <v>201201</v>
      </c>
      <c r="D1523" t="s">
        <v>35</v>
      </c>
      <c r="E1523">
        <v>1</v>
      </c>
      <c r="F1523">
        <v>445</v>
      </c>
      <c r="G1523">
        <v>0.64500000000000002</v>
      </c>
      <c r="H1523">
        <v>660</v>
      </c>
    </row>
    <row r="1524" spans="1:8" x14ac:dyDescent="0.35">
      <c r="A1524" t="s">
        <v>3042</v>
      </c>
      <c r="B1524" t="s">
        <v>3043</v>
      </c>
      <c r="C1524">
        <v>201201</v>
      </c>
      <c r="D1524" t="s">
        <v>36</v>
      </c>
      <c r="E1524">
        <v>1</v>
      </c>
      <c r="F1524">
        <v>465</v>
      </c>
      <c r="G1524">
        <v>0.70399999999999996</v>
      </c>
      <c r="H1524">
        <v>660</v>
      </c>
    </row>
    <row r="1525" spans="1:8" x14ac:dyDescent="0.35">
      <c r="A1525" t="s">
        <v>3044</v>
      </c>
      <c r="B1525" t="s">
        <v>3045</v>
      </c>
      <c r="C1525">
        <v>201201</v>
      </c>
      <c r="D1525" t="s">
        <v>208</v>
      </c>
      <c r="E1525">
        <v>1</v>
      </c>
      <c r="F1525">
        <v>370</v>
      </c>
      <c r="G1525">
        <v>0.64</v>
      </c>
      <c r="H1525">
        <v>660</v>
      </c>
    </row>
    <row r="1526" spans="1:8" x14ac:dyDescent="0.35">
      <c r="A1526" t="s">
        <v>3046</v>
      </c>
      <c r="B1526" t="s">
        <v>3047</v>
      </c>
      <c r="C1526">
        <v>201201</v>
      </c>
      <c r="D1526" t="s">
        <v>5</v>
      </c>
      <c r="E1526">
        <v>1</v>
      </c>
      <c r="F1526">
        <v>555</v>
      </c>
      <c r="G1526">
        <v>0.72699999999999998</v>
      </c>
      <c r="H1526">
        <v>660</v>
      </c>
    </row>
    <row r="1527" spans="1:8" x14ac:dyDescent="0.35">
      <c r="A1527" t="s">
        <v>3048</v>
      </c>
      <c r="B1527" t="s">
        <v>3048</v>
      </c>
      <c r="C1527">
        <v>201201</v>
      </c>
      <c r="D1527" t="s">
        <v>3</v>
      </c>
      <c r="E1527">
        <v>1</v>
      </c>
      <c r="F1527">
        <v>1285</v>
      </c>
      <c r="G1527">
        <v>0.97299999999999998</v>
      </c>
      <c r="H1527">
        <v>661</v>
      </c>
    </row>
    <row r="1528" spans="1:8" x14ac:dyDescent="0.35">
      <c r="A1528" t="s">
        <v>3049</v>
      </c>
      <c r="B1528" t="s">
        <v>3049</v>
      </c>
      <c r="C1528">
        <v>201201</v>
      </c>
      <c r="D1528" t="s">
        <v>37</v>
      </c>
      <c r="E1528">
        <v>1</v>
      </c>
      <c r="F1528">
        <v>1180</v>
      </c>
      <c r="G1528">
        <v>0.82599999999999996</v>
      </c>
      <c r="H1528">
        <v>661</v>
      </c>
    </row>
    <row r="1529" spans="1:8" x14ac:dyDescent="0.35">
      <c r="A1529" t="s">
        <v>3050</v>
      </c>
      <c r="B1529" t="s">
        <v>3050</v>
      </c>
      <c r="C1529">
        <v>201201</v>
      </c>
      <c r="D1529" t="s">
        <v>38</v>
      </c>
      <c r="E1529">
        <v>1</v>
      </c>
      <c r="F1529">
        <v>1030</v>
      </c>
      <c r="G1529">
        <v>0.82099999999999995</v>
      </c>
      <c r="H1529">
        <v>661</v>
      </c>
    </row>
    <row r="1530" spans="1:8" x14ac:dyDescent="0.35">
      <c r="A1530" t="s">
        <v>3051</v>
      </c>
      <c r="B1530" t="s">
        <v>3051</v>
      </c>
      <c r="C1530">
        <v>201201</v>
      </c>
      <c r="D1530" t="s">
        <v>39</v>
      </c>
      <c r="E1530">
        <v>1</v>
      </c>
      <c r="F1530">
        <v>290</v>
      </c>
      <c r="G1530">
        <v>0.70499999999999996</v>
      </c>
      <c r="H1530">
        <v>661</v>
      </c>
    </row>
    <row r="1531" spans="1:8" x14ac:dyDescent="0.35">
      <c r="A1531" t="s">
        <v>3052</v>
      </c>
      <c r="B1531" t="s">
        <v>3052</v>
      </c>
      <c r="C1531">
        <v>201201</v>
      </c>
      <c r="D1531" t="s">
        <v>40</v>
      </c>
      <c r="E1531">
        <v>1</v>
      </c>
      <c r="F1531">
        <v>220</v>
      </c>
      <c r="G1531">
        <v>0.65800000000000003</v>
      </c>
      <c r="H1531">
        <v>661</v>
      </c>
    </row>
    <row r="1532" spans="1:8" x14ac:dyDescent="0.35">
      <c r="A1532" t="s">
        <v>3053</v>
      </c>
      <c r="B1532" t="s">
        <v>3053</v>
      </c>
      <c r="C1532">
        <v>201201</v>
      </c>
      <c r="D1532" t="s">
        <v>29</v>
      </c>
      <c r="E1532">
        <v>1</v>
      </c>
      <c r="F1532">
        <v>1170</v>
      </c>
      <c r="G1532">
        <v>0.97399999999999998</v>
      </c>
      <c r="H1532">
        <v>661</v>
      </c>
    </row>
    <row r="1533" spans="1:8" x14ac:dyDescent="0.35">
      <c r="A1533" t="s">
        <v>3054</v>
      </c>
      <c r="B1533" t="s">
        <v>3054</v>
      </c>
      <c r="C1533">
        <v>201201</v>
      </c>
      <c r="D1533" t="s">
        <v>30</v>
      </c>
      <c r="E1533">
        <v>1</v>
      </c>
      <c r="F1533">
        <v>1145</v>
      </c>
      <c r="G1533">
        <v>0.98499999999999999</v>
      </c>
      <c r="H1533">
        <v>661</v>
      </c>
    </row>
    <row r="1534" spans="1:8" x14ac:dyDescent="0.35">
      <c r="A1534" t="s">
        <v>3055</v>
      </c>
      <c r="B1534" t="s">
        <v>3055</v>
      </c>
      <c r="C1534">
        <v>201201</v>
      </c>
      <c r="D1534" t="s">
        <v>31</v>
      </c>
      <c r="E1534">
        <v>1</v>
      </c>
      <c r="F1534">
        <v>1170</v>
      </c>
      <c r="G1534">
        <v>0.97699999999999998</v>
      </c>
      <c r="H1534">
        <v>661</v>
      </c>
    </row>
    <row r="1535" spans="1:8" x14ac:dyDescent="0.35">
      <c r="A1535" t="s">
        <v>3056</v>
      </c>
      <c r="B1535" t="s">
        <v>3056</v>
      </c>
      <c r="C1535">
        <v>201201</v>
      </c>
      <c r="D1535" t="s">
        <v>32</v>
      </c>
      <c r="E1535">
        <v>1</v>
      </c>
      <c r="F1535">
        <v>1125</v>
      </c>
      <c r="G1535">
        <v>0.98</v>
      </c>
      <c r="H1535">
        <v>661</v>
      </c>
    </row>
    <row r="1536" spans="1:8" x14ac:dyDescent="0.35">
      <c r="A1536" t="s">
        <v>3057</v>
      </c>
      <c r="B1536" t="s">
        <v>3057</v>
      </c>
      <c r="C1536">
        <v>201201</v>
      </c>
      <c r="D1536" t="s">
        <v>33</v>
      </c>
      <c r="E1536">
        <v>1</v>
      </c>
      <c r="F1536">
        <v>1210</v>
      </c>
      <c r="G1536">
        <v>0.97799999999999998</v>
      </c>
      <c r="H1536">
        <v>661</v>
      </c>
    </row>
    <row r="1537" spans="1:8" x14ac:dyDescent="0.35">
      <c r="A1537" t="s">
        <v>3058</v>
      </c>
      <c r="B1537" t="s">
        <v>3058</v>
      </c>
      <c r="C1537">
        <v>201201</v>
      </c>
      <c r="D1537" t="s">
        <v>34</v>
      </c>
      <c r="E1537">
        <v>1</v>
      </c>
      <c r="F1537">
        <v>1095</v>
      </c>
      <c r="G1537">
        <v>0.82799999999999996</v>
      </c>
      <c r="H1537">
        <v>661</v>
      </c>
    </row>
    <row r="1538" spans="1:8" x14ac:dyDescent="0.35">
      <c r="A1538" t="s">
        <v>3059</v>
      </c>
      <c r="B1538" t="s">
        <v>3059</v>
      </c>
      <c r="C1538">
        <v>201201</v>
      </c>
      <c r="D1538" t="s">
        <v>35</v>
      </c>
      <c r="E1538">
        <v>1</v>
      </c>
      <c r="F1538">
        <v>1135</v>
      </c>
      <c r="G1538">
        <v>0.84599999999999997</v>
      </c>
      <c r="H1538">
        <v>661</v>
      </c>
    </row>
    <row r="1539" spans="1:8" x14ac:dyDescent="0.35">
      <c r="A1539" t="s">
        <v>3060</v>
      </c>
      <c r="B1539" t="s">
        <v>3060</v>
      </c>
      <c r="C1539">
        <v>201201</v>
      </c>
      <c r="D1539" t="s">
        <v>36</v>
      </c>
      <c r="E1539">
        <v>1</v>
      </c>
      <c r="F1539">
        <v>1125</v>
      </c>
      <c r="G1539">
        <v>0.84299999999999997</v>
      </c>
      <c r="H1539">
        <v>661</v>
      </c>
    </row>
    <row r="1540" spans="1:8" x14ac:dyDescent="0.35">
      <c r="A1540" t="s">
        <v>3061</v>
      </c>
      <c r="B1540" t="s">
        <v>3061</v>
      </c>
      <c r="C1540">
        <v>201201</v>
      </c>
      <c r="D1540" t="s">
        <v>208</v>
      </c>
      <c r="E1540">
        <v>1</v>
      </c>
      <c r="F1540">
        <v>1075</v>
      </c>
      <c r="G1540">
        <v>0.95099999999999996</v>
      </c>
      <c r="H1540">
        <v>661</v>
      </c>
    </row>
    <row r="1541" spans="1:8" x14ac:dyDescent="0.35">
      <c r="A1541" t="s">
        <v>3062</v>
      </c>
      <c r="B1541" t="s">
        <v>3062</v>
      </c>
      <c r="C1541">
        <v>201201</v>
      </c>
      <c r="D1541" t="s">
        <v>5</v>
      </c>
      <c r="E1541">
        <v>1</v>
      </c>
      <c r="F1541">
        <v>1240</v>
      </c>
      <c r="G1541">
        <v>0.96599999999999997</v>
      </c>
      <c r="H1541">
        <v>661</v>
      </c>
    </row>
    <row r="1542" spans="1:8" x14ac:dyDescent="0.35">
      <c r="A1542" t="s">
        <v>3063</v>
      </c>
      <c r="B1542" t="s">
        <v>3063</v>
      </c>
      <c r="C1542">
        <v>201201</v>
      </c>
      <c r="D1542" t="s">
        <v>3</v>
      </c>
      <c r="E1542">
        <v>1</v>
      </c>
      <c r="F1542">
        <v>265</v>
      </c>
      <c r="G1542">
        <v>0.23599999999999999</v>
      </c>
      <c r="H1542">
        <v>662</v>
      </c>
    </row>
    <row r="1543" spans="1:8" x14ac:dyDescent="0.35">
      <c r="A1543" t="s">
        <v>3064</v>
      </c>
      <c r="B1543" t="s">
        <v>3064</v>
      </c>
      <c r="C1543">
        <v>201201</v>
      </c>
      <c r="D1543" t="s">
        <v>37</v>
      </c>
      <c r="E1543">
        <v>1</v>
      </c>
      <c r="F1543">
        <v>210</v>
      </c>
      <c r="G1543">
        <v>0.16500000000000001</v>
      </c>
      <c r="H1543">
        <v>662</v>
      </c>
    </row>
    <row r="1544" spans="1:8" x14ac:dyDescent="0.35">
      <c r="A1544" t="s">
        <v>3065</v>
      </c>
      <c r="B1544" t="s">
        <v>3065</v>
      </c>
      <c r="C1544">
        <v>201201</v>
      </c>
      <c r="D1544" t="s">
        <v>38</v>
      </c>
      <c r="E1544">
        <v>1</v>
      </c>
      <c r="F1544">
        <v>185</v>
      </c>
      <c r="G1544">
        <v>0.16200000000000001</v>
      </c>
      <c r="H1544">
        <v>662</v>
      </c>
    </row>
    <row r="1545" spans="1:8" x14ac:dyDescent="0.35">
      <c r="A1545" t="s">
        <v>3066</v>
      </c>
      <c r="B1545" t="s">
        <v>3066</v>
      </c>
      <c r="C1545">
        <v>201201</v>
      </c>
      <c r="D1545" t="s">
        <v>39</v>
      </c>
      <c r="E1545">
        <v>1</v>
      </c>
      <c r="F1545">
        <v>150</v>
      </c>
      <c r="G1545">
        <v>0.189</v>
      </c>
      <c r="H1545">
        <v>662</v>
      </c>
    </row>
    <row r="1546" spans="1:8" x14ac:dyDescent="0.35">
      <c r="A1546" t="s">
        <v>3067</v>
      </c>
      <c r="B1546" t="s">
        <v>3067</v>
      </c>
      <c r="C1546">
        <v>201201</v>
      </c>
      <c r="D1546" t="s">
        <v>40</v>
      </c>
      <c r="E1546">
        <v>1</v>
      </c>
      <c r="F1546">
        <v>80</v>
      </c>
      <c r="G1546">
        <v>0.14799999999999999</v>
      </c>
      <c r="H1546">
        <v>662</v>
      </c>
    </row>
    <row r="1547" spans="1:8" x14ac:dyDescent="0.35">
      <c r="A1547" t="s">
        <v>3068</v>
      </c>
      <c r="B1547" t="s">
        <v>3068</v>
      </c>
      <c r="C1547">
        <v>201201</v>
      </c>
      <c r="D1547" t="s">
        <v>29</v>
      </c>
      <c r="E1547">
        <v>1</v>
      </c>
      <c r="F1547">
        <v>250</v>
      </c>
      <c r="G1547">
        <v>0.23699999999999999</v>
      </c>
      <c r="H1547">
        <v>662</v>
      </c>
    </row>
    <row r="1548" spans="1:8" x14ac:dyDescent="0.35">
      <c r="A1548" t="s">
        <v>3069</v>
      </c>
      <c r="B1548" t="s">
        <v>3069</v>
      </c>
      <c r="C1548">
        <v>201201</v>
      </c>
      <c r="D1548" t="s">
        <v>30</v>
      </c>
      <c r="E1548">
        <v>1</v>
      </c>
      <c r="F1548">
        <v>255</v>
      </c>
      <c r="G1548">
        <v>0.24199999999999999</v>
      </c>
      <c r="H1548">
        <v>662</v>
      </c>
    </row>
    <row r="1549" spans="1:8" x14ac:dyDescent="0.35">
      <c r="A1549" t="s">
        <v>3070</v>
      </c>
      <c r="B1549" t="s">
        <v>3070</v>
      </c>
      <c r="C1549">
        <v>201201</v>
      </c>
      <c r="D1549" t="s">
        <v>31</v>
      </c>
      <c r="E1549">
        <v>1</v>
      </c>
      <c r="F1549">
        <v>235</v>
      </c>
      <c r="G1549">
        <v>0.22500000000000001</v>
      </c>
      <c r="H1549">
        <v>662</v>
      </c>
    </row>
    <row r="1550" spans="1:8" x14ac:dyDescent="0.35">
      <c r="A1550" t="s">
        <v>3071</v>
      </c>
      <c r="B1550" t="s">
        <v>3071</v>
      </c>
      <c r="C1550">
        <v>201201</v>
      </c>
      <c r="D1550" t="s">
        <v>32</v>
      </c>
      <c r="E1550">
        <v>1</v>
      </c>
      <c r="F1550">
        <v>230</v>
      </c>
      <c r="G1550">
        <v>0.218</v>
      </c>
      <c r="H1550">
        <v>662</v>
      </c>
    </row>
    <row r="1551" spans="1:8" x14ac:dyDescent="0.35">
      <c r="A1551" t="s">
        <v>3072</v>
      </c>
      <c r="B1551" t="s">
        <v>3072</v>
      </c>
      <c r="C1551">
        <v>201201</v>
      </c>
      <c r="D1551" t="s">
        <v>33</v>
      </c>
      <c r="E1551">
        <v>1</v>
      </c>
      <c r="F1551">
        <v>235</v>
      </c>
      <c r="G1551">
        <v>0.21199999999999999</v>
      </c>
      <c r="H1551">
        <v>662</v>
      </c>
    </row>
    <row r="1552" spans="1:8" x14ac:dyDescent="0.35">
      <c r="A1552" t="s">
        <v>3073</v>
      </c>
      <c r="B1552" t="s">
        <v>3073</v>
      </c>
      <c r="C1552">
        <v>201201</v>
      </c>
      <c r="D1552" t="s">
        <v>34</v>
      </c>
      <c r="E1552">
        <v>1</v>
      </c>
      <c r="F1552">
        <v>215</v>
      </c>
      <c r="G1552">
        <v>0.187</v>
      </c>
      <c r="H1552">
        <v>662</v>
      </c>
    </row>
    <row r="1553" spans="1:8" x14ac:dyDescent="0.35">
      <c r="A1553" t="s">
        <v>3074</v>
      </c>
      <c r="B1553" t="s">
        <v>3074</v>
      </c>
      <c r="C1553">
        <v>201201</v>
      </c>
      <c r="D1553" t="s">
        <v>35</v>
      </c>
      <c r="E1553">
        <v>1</v>
      </c>
      <c r="F1553">
        <v>215</v>
      </c>
      <c r="G1553">
        <v>0.186</v>
      </c>
      <c r="H1553">
        <v>662</v>
      </c>
    </row>
    <row r="1554" spans="1:8" x14ac:dyDescent="0.35">
      <c r="A1554" t="s">
        <v>3075</v>
      </c>
      <c r="B1554" t="s">
        <v>3075</v>
      </c>
      <c r="C1554">
        <v>201201</v>
      </c>
      <c r="D1554" t="s">
        <v>36</v>
      </c>
      <c r="E1554">
        <v>1</v>
      </c>
      <c r="F1554">
        <v>215</v>
      </c>
      <c r="G1554">
        <v>0.17599999999999999</v>
      </c>
      <c r="H1554">
        <v>662</v>
      </c>
    </row>
    <row r="1555" spans="1:8" x14ac:dyDescent="0.35">
      <c r="A1555" t="s">
        <v>3076</v>
      </c>
      <c r="B1555" t="s">
        <v>3076</v>
      </c>
      <c r="C1555">
        <v>201201</v>
      </c>
      <c r="D1555" t="s">
        <v>208</v>
      </c>
      <c r="E1555">
        <v>1</v>
      </c>
      <c r="F1555">
        <v>310</v>
      </c>
      <c r="G1555">
        <v>0.28599999999999998</v>
      </c>
      <c r="H1555">
        <v>662</v>
      </c>
    </row>
    <row r="1556" spans="1:8" x14ac:dyDescent="0.35">
      <c r="A1556" t="s">
        <v>3077</v>
      </c>
      <c r="B1556" t="s">
        <v>3077</v>
      </c>
      <c r="C1556">
        <v>201201</v>
      </c>
      <c r="D1556" t="s">
        <v>5</v>
      </c>
      <c r="E1556">
        <v>1</v>
      </c>
      <c r="F1556">
        <v>300</v>
      </c>
      <c r="G1556">
        <v>0.26800000000000002</v>
      </c>
      <c r="H1556">
        <v>662</v>
      </c>
    </row>
    <row r="1557" spans="1:8" x14ac:dyDescent="0.35">
      <c r="A1557" t="s">
        <v>3078</v>
      </c>
      <c r="B1557" t="s">
        <v>3079</v>
      </c>
      <c r="C1557">
        <v>201201</v>
      </c>
      <c r="D1557" t="s">
        <v>3</v>
      </c>
      <c r="E1557">
        <v>1</v>
      </c>
      <c r="F1557">
        <v>295</v>
      </c>
      <c r="G1557">
        <v>0.28899999999999998</v>
      </c>
      <c r="H1557">
        <v>663</v>
      </c>
    </row>
    <row r="1558" spans="1:8" x14ac:dyDescent="0.35">
      <c r="A1558" t="s">
        <v>3080</v>
      </c>
      <c r="B1558" t="s">
        <v>3081</v>
      </c>
      <c r="C1558">
        <v>201201</v>
      </c>
      <c r="D1558" t="s">
        <v>37</v>
      </c>
      <c r="E1558">
        <v>1</v>
      </c>
      <c r="F1558">
        <v>265</v>
      </c>
      <c r="G1558">
        <v>0.21</v>
      </c>
      <c r="H1558">
        <v>663</v>
      </c>
    </row>
    <row r="1559" spans="1:8" x14ac:dyDescent="0.35">
      <c r="A1559" t="s">
        <v>3082</v>
      </c>
      <c r="B1559" t="s">
        <v>3083</v>
      </c>
      <c r="C1559">
        <v>201201</v>
      </c>
      <c r="D1559" t="s">
        <v>38</v>
      </c>
      <c r="E1559">
        <v>1</v>
      </c>
      <c r="F1559">
        <v>205</v>
      </c>
      <c r="G1559">
        <v>0.17599999999999999</v>
      </c>
      <c r="H1559">
        <v>663</v>
      </c>
    </row>
    <row r="1560" spans="1:8" x14ac:dyDescent="0.35">
      <c r="A1560" t="s">
        <v>3084</v>
      </c>
      <c r="B1560" t="s">
        <v>3085</v>
      </c>
      <c r="C1560">
        <v>201201</v>
      </c>
      <c r="D1560" t="s">
        <v>39</v>
      </c>
      <c r="E1560">
        <v>1</v>
      </c>
      <c r="F1560">
        <v>130</v>
      </c>
      <c r="G1560">
        <v>0.189</v>
      </c>
      <c r="H1560">
        <v>663</v>
      </c>
    </row>
    <row r="1561" spans="1:8" x14ac:dyDescent="0.35">
      <c r="A1561" t="s">
        <v>3086</v>
      </c>
      <c r="B1561" t="s">
        <v>3087</v>
      </c>
      <c r="C1561">
        <v>201201</v>
      </c>
      <c r="D1561" t="s">
        <v>40</v>
      </c>
      <c r="E1561">
        <v>1</v>
      </c>
      <c r="F1561">
        <v>115</v>
      </c>
      <c r="G1561">
        <v>0.23400000000000001</v>
      </c>
      <c r="H1561">
        <v>663</v>
      </c>
    </row>
    <row r="1562" spans="1:8" x14ac:dyDescent="0.35">
      <c r="A1562" t="s">
        <v>3088</v>
      </c>
      <c r="B1562" t="s">
        <v>3089</v>
      </c>
      <c r="C1562">
        <v>201201</v>
      </c>
      <c r="D1562" t="s">
        <v>29</v>
      </c>
      <c r="E1562">
        <v>1</v>
      </c>
      <c r="F1562">
        <v>245</v>
      </c>
      <c r="G1562">
        <v>0.23799999999999999</v>
      </c>
      <c r="H1562">
        <v>663</v>
      </c>
    </row>
    <row r="1563" spans="1:8" x14ac:dyDescent="0.35">
      <c r="A1563" t="s">
        <v>3090</v>
      </c>
      <c r="B1563" t="s">
        <v>3091</v>
      </c>
      <c r="C1563">
        <v>201201</v>
      </c>
      <c r="D1563" t="s">
        <v>30</v>
      </c>
      <c r="E1563">
        <v>1</v>
      </c>
      <c r="F1563">
        <v>255</v>
      </c>
      <c r="G1563">
        <v>0.25800000000000001</v>
      </c>
      <c r="H1563">
        <v>663</v>
      </c>
    </row>
    <row r="1564" spans="1:8" x14ac:dyDescent="0.35">
      <c r="A1564" t="s">
        <v>3092</v>
      </c>
      <c r="B1564" t="s">
        <v>3093</v>
      </c>
      <c r="C1564">
        <v>201201</v>
      </c>
      <c r="D1564" t="s">
        <v>31</v>
      </c>
      <c r="E1564">
        <v>1</v>
      </c>
      <c r="F1564">
        <v>275</v>
      </c>
      <c r="G1564">
        <v>0.28199999999999997</v>
      </c>
      <c r="H1564">
        <v>663</v>
      </c>
    </row>
    <row r="1565" spans="1:8" x14ac:dyDescent="0.35">
      <c r="A1565" t="s">
        <v>3094</v>
      </c>
      <c r="B1565" t="s">
        <v>3095</v>
      </c>
      <c r="C1565">
        <v>201201</v>
      </c>
      <c r="D1565" t="s">
        <v>32</v>
      </c>
      <c r="E1565">
        <v>1</v>
      </c>
      <c r="F1565">
        <v>235</v>
      </c>
      <c r="G1565">
        <v>0.23499999999999999</v>
      </c>
      <c r="H1565">
        <v>663</v>
      </c>
    </row>
    <row r="1566" spans="1:8" x14ac:dyDescent="0.35">
      <c r="A1566" t="s">
        <v>3096</v>
      </c>
      <c r="B1566" t="s">
        <v>3097</v>
      </c>
      <c r="C1566">
        <v>201201</v>
      </c>
      <c r="D1566" t="s">
        <v>33</v>
      </c>
      <c r="E1566">
        <v>1</v>
      </c>
      <c r="F1566">
        <v>245</v>
      </c>
      <c r="G1566">
        <v>0.22600000000000001</v>
      </c>
      <c r="H1566">
        <v>663</v>
      </c>
    </row>
    <row r="1567" spans="1:8" x14ac:dyDescent="0.35">
      <c r="A1567" t="s">
        <v>3098</v>
      </c>
      <c r="B1567" t="s">
        <v>3099</v>
      </c>
      <c r="C1567">
        <v>201201</v>
      </c>
      <c r="D1567" t="s">
        <v>34</v>
      </c>
      <c r="E1567">
        <v>1</v>
      </c>
      <c r="F1567">
        <v>205</v>
      </c>
      <c r="G1567">
        <v>0.189</v>
      </c>
      <c r="H1567">
        <v>663</v>
      </c>
    </row>
    <row r="1568" spans="1:8" x14ac:dyDescent="0.35">
      <c r="A1568" t="s">
        <v>3100</v>
      </c>
      <c r="B1568" t="s">
        <v>3101</v>
      </c>
      <c r="C1568">
        <v>201201</v>
      </c>
      <c r="D1568" t="s">
        <v>35</v>
      </c>
      <c r="E1568">
        <v>1</v>
      </c>
      <c r="F1568">
        <v>240</v>
      </c>
      <c r="G1568">
        <v>0.189</v>
      </c>
      <c r="H1568">
        <v>663</v>
      </c>
    </row>
    <row r="1569" spans="1:8" x14ac:dyDescent="0.35">
      <c r="A1569" t="s">
        <v>3102</v>
      </c>
      <c r="B1569" t="s">
        <v>3103</v>
      </c>
      <c r="C1569">
        <v>201201</v>
      </c>
      <c r="D1569" t="s">
        <v>36</v>
      </c>
      <c r="E1569">
        <v>1</v>
      </c>
      <c r="F1569">
        <v>240</v>
      </c>
      <c r="G1569">
        <v>0.187</v>
      </c>
      <c r="H1569">
        <v>663</v>
      </c>
    </row>
    <row r="1570" spans="1:8" x14ac:dyDescent="0.35">
      <c r="A1570" t="s">
        <v>3104</v>
      </c>
      <c r="B1570" t="s">
        <v>3105</v>
      </c>
      <c r="C1570">
        <v>201201</v>
      </c>
      <c r="D1570" t="s">
        <v>208</v>
      </c>
      <c r="E1570">
        <v>1</v>
      </c>
      <c r="F1570">
        <v>305</v>
      </c>
      <c r="G1570">
        <v>0.27500000000000002</v>
      </c>
      <c r="H1570">
        <v>663</v>
      </c>
    </row>
    <row r="1571" spans="1:8" x14ac:dyDescent="0.35">
      <c r="A1571" t="s">
        <v>3106</v>
      </c>
      <c r="B1571" t="s">
        <v>3107</v>
      </c>
      <c r="C1571">
        <v>201201</v>
      </c>
      <c r="D1571" t="s">
        <v>5</v>
      </c>
      <c r="E1571">
        <v>1</v>
      </c>
      <c r="F1571">
        <v>280</v>
      </c>
      <c r="G1571">
        <v>0.27</v>
      </c>
      <c r="H1571">
        <v>663</v>
      </c>
    </row>
    <row r="1572" spans="1:8" x14ac:dyDescent="0.35">
      <c r="A1572" t="s">
        <v>3108</v>
      </c>
      <c r="B1572" t="s">
        <v>3109</v>
      </c>
      <c r="C1572">
        <v>201201</v>
      </c>
      <c r="D1572" t="s">
        <v>3</v>
      </c>
      <c r="E1572">
        <v>1</v>
      </c>
      <c r="F1572">
        <v>155</v>
      </c>
      <c r="G1572">
        <v>9.4E-2</v>
      </c>
      <c r="H1572">
        <v>664</v>
      </c>
    </row>
    <row r="1573" spans="1:8" x14ac:dyDescent="0.35">
      <c r="A1573" t="s">
        <v>3110</v>
      </c>
      <c r="B1573" t="s">
        <v>3111</v>
      </c>
      <c r="C1573">
        <v>201201</v>
      </c>
      <c r="D1573" t="s">
        <v>37</v>
      </c>
      <c r="E1573">
        <v>1</v>
      </c>
      <c r="F1573">
        <v>110</v>
      </c>
      <c r="G1573">
        <v>0.06</v>
      </c>
      <c r="H1573">
        <v>664</v>
      </c>
    </row>
    <row r="1574" spans="1:8" x14ac:dyDescent="0.35">
      <c r="A1574" t="s">
        <v>3112</v>
      </c>
      <c r="B1574" t="s">
        <v>3113</v>
      </c>
      <c r="C1574">
        <v>201201</v>
      </c>
      <c r="D1574" t="s">
        <v>38</v>
      </c>
      <c r="E1574">
        <v>1</v>
      </c>
      <c r="F1574">
        <v>80</v>
      </c>
      <c r="G1574">
        <v>4.5999999999999999E-2</v>
      </c>
      <c r="H1574">
        <v>664</v>
      </c>
    </row>
    <row r="1575" spans="1:8" x14ac:dyDescent="0.35">
      <c r="A1575" t="s">
        <v>3114</v>
      </c>
      <c r="B1575" t="s">
        <v>3115</v>
      </c>
      <c r="C1575">
        <v>201201</v>
      </c>
      <c r="D1575" t="s">
        <v>39</v>
      </c>
      <c r="E1575">
        <v>1</v>
      </c>
      <c r="F1575">
        <v>65</v>
      </c>
      <c r="G1575">
        <v>6.4000000000000001E-2</v>
      </c>
      <c r="H1575">
        <v>664</v>
      </c>
    </row>
    <row r="1576" spans="1:8" x14ac:dyDescent="0.35">
      <c r="A1576" t="s">
        <v>3116</v>
      </c>
      <c r="B1576" t="s">
        <v>3117</v>
      </c>
      <c r="C1576">
        <v>201201</v>
      </c>
      <c r="D1576" t="s">
        <v>40</v>
      </c>
      <c r="E1576">
        <v>1</v>
      </c>
      <c r="F1576">
        <v>40</v>
      </c>
      <c r="G1576">
        <v>5.8999999999999997E-2</v>
      </c>
      <c r="H1576">
        <v>664</v>
      </c>
    </row>
    <row r="1577" spans="1:8" x14ac:dyDescent="0.35">
      <c r="A1577" t="s">
        <v>3118</v>
      </c>
      <c r="B1577" t="s">
        <v>3119</v>
      </c>
      <c r="C1577">
        <v>201201</v>
      </c>
      <c r="D1577" t="s">
        <v>29</v>
      </c>
      <c r="E1577">
        <v>1</v>
      </c>
      <c r="F1577">
        <v>125</v>
      </c>
      <c r="G1577">
        <v>7.3999999999999996E-2</v>
      </c>
      <c r="H1577">
        <v>664</v>
      </c>
    </row>
    <row r="1578" spans="1:8" x14ac:dyDescent="0.35">
      <c r="A1578" t="s">
        <v>3120</v>
      </c>
      <c r="B1578" t="s">
        <v>3121</v>
      </c>
      <c r="C1578">
        <v>201201</v>
      </c>
      <c r="D1578" t="s">
        <v>30</v>
      </c>
      <c r="E1578">
        <v>1</v>
      </c>
      <c r="F1578">
        <v>95</v>
      </c>
      <c r="G1578">
        <v>5.3999999999999999E-2</v>
      </c>
      <c r="H1578">
        <v>664</v>
      </c>
    </row>
    <row r="1579" spans="1:8" x14ac:dyDescent="0.35">
      <c r="A1579" t="s">
        <v>3122</v>
      </c>
      <c r="B1579" t="s">
        <v>3123</v>
      </c>
      <c r="C1579">
        <v>201201</v>
      </c>
      <c r="D1579" t="s">
        <v>31</v>
      </c>
      <c r="E1579">
        <v>1</v>
      </c>
      <c r="F1579">
        <v>95</v>
      </c>
      <c r="G1579">
        <v>6.0999999999999999E-2</v>
      </c>
      <c r="H1579">
        <v>664</v>
      </c>
    </row>
    <row r="1580" spans="1:8" x14ac:dyDescent="0.35">
      <c r="A1580" t="s">
        <v>3124</v>
      </c>
      <c r="B1580" t="s">
        <v>3125</v>
      </c>
      <c r="C1580">
        <v>201201</v>
      </c>
      <c r="D1580" t="s">
        <v>32</v>
      </c>
      <c r="E1580">
        <v>1</v>
      </c>
      <c r="F1580">
        <v>75</v>
      </c>
      <c r="G1580">
        <v>4.4999999999999998E-2</v>
      </c>
      <c r="H1580">
        <v>664</v>
      </c>
    </row>
    <row r="1581" spans="1:8" x14ac:dyDescent="0.35">
      <c r="A1581" t="s">
        <v>3126</v>
      </c>
      <c r="B1581" t="s">
        <v>3127</v>
      </c>
      <c r="C1581">
        <v>201201</v>
      </c>
      <c r="D1581" t="s">
        <v>33</v>
      </c>
      <c r="E1581">
        <v>1</v>
      </c>
      <c r="F1581">
        <v>95</v>
      </c>
      <c r="G1581">
        <v>5.7000000000000002E-2</v>
      </c>
      <c r="H1581">
        <v>664</v>
      </c>
    </row>
    <row r="1582" spans="1:8" x14ac:dyDescent="0.35">
      <c r="A1582" t="s">
        <v>3128</v>
      </c>
      <c r="B1582" t="s">
        <v>3129</v>
      </c>
      <c r="C1582">
        <v>201201</v>
      </c>
      <c r="D1582" t="s">
        <v>34</v>
      </c>
      <c r="E1582">
        <v>1</v>
      </c>
      <c r="F1582">
        <v>65</v>
      </c>
      <c r="G1582">
        <v>0.04</v>
      </c>
      <c r="H1582">
        <v>664</v>
      </c>
    </row>
    <row r="1583" spans="1:8" x14ac:dyDescent="0.35">
      <c r="A1583" t="s">
        <v>3130</v>
      </c>
      <c r="B1583" t="s">
        <v>3131</v>
      </c>
      <c r="C1583">
        <v>201201</v>
      </c>
      <c r="D1583" t="s">
        <v>35</v>
      </c>
      <c r="E1583">
        <v>1</v>
      </c>
      <c r="F1583">
        <v>110</v>
      </c>
      <c r="G1583">
        <v>6.5000000000000002E-2</v>
      </c>
      <c r="H1583">
        <v>664</v>
      </c>
    </row>
    <row r="1584" spans="1:8" x14ac:dyDescent="0.35">
      <c r="A1584" t="s">
        <v>3132</v>
      </c>
      <c r="B1584" t="s">
        <v>3133</v>
      </c>
      <c r="C1584">
        <v>201201</v>
      </c>
      <c r="D1584" t="s">
        <v>36</v>
      </c>
      <c r="E1584">
        <v>1</v>
      </c>
      <c r="F1584">
        <v>80</v>
      </c>
      <c r="G1584">
        <v>4.7E-2</v>
      </c>
      <c r="H1584">
        <v>664</v>
      </c>
    </row>
    <row r="1585" spans="1:8" x14ac:dyDescent="0.35">
      <c r="A1585" t="s">
        <v>3134</v>
      </c>
      <c r="B1585" t="s">
        <v>3135</v>
      </c>
      <c r="C1585">
        <v>201201</v>
      </c>
      <c r="D1585" t="s">
        <v>208</v>
      </c>
      <c r="E1585">
        <v>1</v>
      </c>
      <c r="F1585">
        <v>110</v>
      </c>
      <c r="G1585">
        <v>6.4000000000000001E-2</v>
      </c>
      <c r="H1585">
        <v>664</v>
      </c>
    </row>
    <row r="1586" spans="1:8" x14ac:dyDescent="0.35">
      <c r="A1586" t="s">
        <v>3136</v>
      </c>
      <c r="B1586" t="s">
        <v>3137</v>
      </c>
      <c r="C1586">
        <v>201201</v>
      </c>
      <c r="D1586" t="s">
        <v>5</v>
      </c>
      <c r="E1586">
        <v>1</v>
      </c>
      <c r="F1586">
        <v>120</v>
      </c>
      <c r="G1586">
        <v>6.8000000000000005E-2</v>
      </c>
      <c r="H1586">
        <v>664</v>
      </c>
    </row>
    <row r="1587" spans="1:8" x14ac:dyDescent="0.35">
      <c r="A1587" t="s">
        <v>3138</v>
      </c>
      <c r="B1587" t="s">
        <v>3139</v>
      </c>
      <c r="C1587">
        <v>201201</v>
      </c>
      <c r="D1587" t="s">
        <v>3</v>
      </c>
      <c r="E1587">
        <v>1</v>
      </c>
      <c r="F1587">
        <v>195</v>
      </c>
      <c r="G1587">
        <v>0.121</v>
      </c>
      <c r="H1587">
        <v>665</v>
      </c>
    </row>
    <row r="1588" spans="1:8" x14ac:dyDescent="0.35">
      <c r="A1588" t="s">
        <v>3140</v>
      </c>
      <c r="B1588" t="s">
        <v>3141</v>
      </c>
      <c r="C1588">
        <v>201201</v>
      </c>
      <c r="D1588" t="s">
        <v>37</v>
      </c>
      <c r="E1588">
        <v>1</v>
      </c>
      <c r="F1588">
        <v>110</v>
      </c>
      <c r="G1588">
        <v>9.0999999999999998E-2</v>
      </c>
      <c r="H1588">
        <v>665</v>
      </c>
    </row>
    <row r="1589" spans="1:8" x14ac:dyDescent="0.35">
      <c r="A1589" t="s">
        <v>3142</v>
      </c>
      <c r="B1589" t="s">
        <v>3143</v>
      </c>
      <c r="C1589">
        <v>201201</v>
      </c>
      <c r="D1589" t="s">
        <v>38</v>
      </c>
      <c r="E1589">
        <v>1</v>
      </c>
      <c r="F1589">
        <v>140</v>
      </c>
      <c r="G1589">
        <v>0.111</v>
      </c>
      <c r="H1589">
        <v>665</v>
      </c>
    </row>
    <row r="1590" spans="1:8" x14ac:dyDescent="0.35">
      <c r="A1590" t="s">
        <v>3144</v>
      </c>
      <c r="B1590" t="s">
        <v>3145</v>
      </c>
      <c r="C1590">
        <v>201201</v>
      </c>
      <c r="D1590" t="s">
        <v>39</v>
      </c>
      <c r="E1590">
        <v>1</v>
      </c>
      <c r="F1590">
        <v>65</v>
      </c>
      <c r="G1590">
        <v>0.30599999999999999</v>
      </c>
      <c r="H1590">
        <v>665</v>
      </c>
    </row>
    <row r="1591" spans="1:8" x14ac:dyDescent="0.35">
      <c r="A1591" t="s">
        <v>3146</v>
      </c>
      <c r="B1591" t="s">
        <v>3147</v>
      </c>
      <c r="C1591">
        <v>201201</v>
      </c>
      <c r="D1591" t="s">
        <v>40</v>
      </c>
      <c r="E1591">
        <v>1</v>
      </c>
      <c r="F1591">
        <v>80</v>
      </c>
      <c r="G1591">
        <v>0.46200000000000002</v>
      </c>
      <c r="H1591">
        <v>665</v>
      </c>
    </row>
    <row r="1592" spans="1:8" x14ac:dyDescent="0.35">
      <c r="A1592" t="s">
        <v>3148</v>
      </c>
      <c r="B1592" t="s">
        <v>3149</v>
      </c>
      <c r="C1592">
        <v>201201</v>
      </c>
      <c r="D1592" t="s">
        <v>29</v>
      </c>
      <c r="E1592">
        <v>1</v>
      </c>
      <c r="F1592">
        <v>185</v>
      </c>
      <c r="G1592">
        <v>0.121</v>
      </c>
      <c r="H1592">
        <v>665</v>
      </c>
    </row>
    <row r="1593" spans="1:8" x14ac:dyDescent="0.35">
      <c r="A1593" t="s">
        <v>3150</v>
      </c>
      <c r="B1593" t="s">
        <v>3151</v>
      </c>
      <c r="C1593">
        <v>201201</v>
      </c>
      <c r="D1593" t="s">
        <v>30</v>
      </c>
      <c r="E1593">
        <v>1</v>
      </c>
      <c r="F1593">
        <v>170</v>
      </c>
      <c r="G1593">
        <v>0.114</v>
      </c>
      <c r="H1593">
        <v>665</v>
      </c>
    </row>
    <row r="1594" spans="1:8" x14ac:dyDescent="0.35">
      <c r="A1594" t="s">
        <v>3152</v>
      </c>
      <c r="B1594" t="s">
        <v>3153</v>
      </c>
      <c r="C1594">
        <v>201201</v>
      </c>
      <c r="D1594" t="s">
        <v>31</v>
      </c>
      <c r="E1594">
        <v>1</v>
      </c>
      <c r="F1594">
        <v>130</v>
      </c>
      <c r="G1594">
        <v>9.0999999999999998E-2</v>
      </c>
      <c r="H1594">
        <v>665</v>
      </c>
    </row>
    <row r="1595" spans="1:8" x14ac:dyDescent="0.35">
      <c r="A1595" t="s">
        <v>3154</v>
      </c>
      <c r="B1595" t="s">
        <v>3155</v>
      </c>
      <c r="C1595">
        <v>201201</v>
      </c>
      <c r="D1595" t="s">
        <v>32</v>
      </c>
      <c r="E1595">
        <v>1</v>
      </c>
      <c r="F1595">
        <v>135</v>
      </c>
      <c r="G1595">
        <v>9.9000000000000005E-2</v>
      </c>
      <c r="H1595">
        <v>665</v>
      </c>
    </row>
    <row r="1596" spans="1:8" x14ac:dyDescent="0.35">
      <c r="A1596" t="s">
        <v>3156</v>
      </c>
      <c r="B1596" t="s">
        <v>3157</v>
      </c>
      <c r="C1596">
        <v>201201</v>
      </c>
      <c r="D1596" t="s">
        <v>33</v>
      </c>
      <c r="E1596">
        <v>1</v>
      </c>
      <c r="F1596">
        <v>120</v>
      </c>
      <c r="G1596">
        <v>8.3000000000000004E-2</v>
      </c>
      <c r="H1596">
        <v>665</v>
      </c>
    </row>
    <row r="1597" spans="1:8" x14ac:dyDescent="0.35">
      <c r="A1597" t="s">
        <v>3158</v>
      </c>
      <c r="B1597" t="s">
        <v>3159</v>
      </c>
      <c r="C1597">
        <v>201201</v>
      </c>
      <c r="D1597" t="s">
        <v>34</v>
      </c>
      <c r="E1597">
        <v>1</v>
      </c>
      <c r="F1597">
        <v>115</v>
      </c>
      <c r="G1597">
        <v>8.8999999999999996E-2</v>
      </c>
      <c r="H1597">
        <v>665</v>
      </c>
    </row>
    <row r="1598" spans="1:8" x14ac:dyDescent="0.35">
      <c r="A1598" t="s">
        <v>3160</v>
      </c>
      <c r="B1598" t="s">
        <v>3161</v>
      </c>
      <c r="C1598">
        <v>201201</v>
      </c>
      <c r="D1598" t="s">
        <v>35</v>
      </c>
      <c r="E1598">
        <v>1</v>
      </c>
      <c r="F1598">
        <v>130</v>
      </c>
      <c r="G1598">
        <v>0.10199999999999999</v>
      </c>
      <c r="H1598">
        <v>665</v>
      </c>
    </row>
    <row r="1599" spans="1:8" x14ac:dyDescent="0.35">
      <c r="A1599" t="s">
        <v>3162</v>
      </c>
      <c r="B1599" t="s">
        <v>3163</v>
      </c>
      <c r="C1599">
        <v>201201</v>
      </c>
      <c r="D1599" t="s">
        <v>36</v>
      </c>
      <c r="E1599">
        <v>1</v>
      </c>
      <c r="F1599">
        <v>125</v>
      </c>
      <c r="G1599">
        <v>0.1</v>
      </c>
      <c r="H1599">
        <v>665</v>
      </c>
    </row>
    <row r="1600" spans="1:8" x14ac:dyDescent="0.35">
      <c r="A1600" t="s">
        <v>3164</v>
      </c>
      <c r="B1600" t="s">
        <v>3165</v>
      </c>
      <c r="C1600">
        <v>201201</v>
      </c>
      <c r="D1600" t="s">
        <v>208</v>
      </c>
      <c r="E1600">
        <v>1</v>
      </c>
      <c r="F1600">
        <v>235</v>
      </c>
      <c r="G1600">
        <v>0.13800000000000001</v>
      </c>
      <c r="H1600">
        <v>665</v>
      </c>
    </row>
    <row r="1601" spans="1:8" x14ac:dyDescent="0.35">
      <c r="A1601" t="s">
        <v>3166</v>
      </c>
      <c r="B1601" t="s">
        <v>3167</v>
      </c>
      <c r="C1601">
        <v>201201</v>
      </c>
      <c r="D1601" t="s">
        <v>5</v>
      </c>
      <c r="E1601">
        <v>1</v>
      </c>
      <c r="F1601">
        <v>210</v>
      </c>
      <c r="G1601">
        <v>0.128</v>
      </c>
      <c r="H1601">
        <v>665</v>
      </c>
    </row>
    <row r="1602" spans="1:8" x14ac:dyDescent="0.35">
      <c r="A1602" t="s">
        <v>3168</v>
      </c>
      <c r="B1602" t="s">
        <v>3168</v>
      </c>
      <c r="C1602">
        <v>201201</v>
      </c>
      <c r="D1602" t="s">
        <v>3</v>
      </c>
      <c r="E1602">
        <v>1</v>
      </c>
      <c r="F1602">
        <v>265</v>
      </c>
      <c r="G1602">
        <v>0.20499999999999999</v>
      </c>
      <c r="H1602">
        <v>666</v>
      </c>
    </row>
    <row r="1603" spans="1:8" x14ac:dyDescent="0.35">
      <c r="A1603" t="s">
        <v>3169</v>
      </c>
      <c r="B1603" t="s">
        <v>3169</v>
      </c>
      <c r="C1603">
        <v>201201</v>
      </c>
      <c r="D1603" t="s">
        <v>37</v>
      </c>
      <c r="E1603">
        <v>1</v>
      </c>
      <c r="F1603">
        <v>180</v>
      </c>
      <c r="G1603">
        <v>0.11899999999999999</v>
      </c>
      <c r="H1603">
        <v>666</v>
      </c>
    </row>
    <row r="1604" spans="1:8" x14ac:dyDescent="0.35">
      <c r="A1604" t="s">
        <v>3170</v>
      </c>
      <c r="B1604" t="s">
        <v>3170</v>
      </c>
      <c r="C1604">
        <v>201201</v>
      </c>
      <c r="D1604" t="s">
        <v>38</v>
      </c>
      <c r="E1604">
        <v>1</v>
      </c>
      <c r="F1604">
        <v>155</v>
      </c>
      <c r="G1604">
        <v>0.107</v>
      </c>
      <c r="H1604">
        <v>666</v>
      </c>
    </row>
    <row r="1605" spans="1:8" x14ac:dyDescent="0.35">
      <c r="A1605" t="s">
        <v>3171</v>
      </c>
      <c r="B1605" t="s">
        <v>3171</v>
      </c>
      <c r="C1605">
        <v>201201</v>
      </c>
      <c r="D1605" t="s">
        <v>39</v>
      </c>
      <c r="E1605">
        <v>1</v>
      </c>
      <c r="F1605">
        <v>75</v>
      </c>
      <c r="G1605">
        <v>9.9000000000000005E-2</v>
      </c>
      <c r="H1605">
        <v>666</v>
      </c>
    </row>
    <row r="1606" spans="1:8" x14ac:dyDescent="0.35">
      <c r="A1606" t="s">
        <v>3172</v>
      </c>
      <c r="B1606" t="s">
        <v>3172</v>
      </c>
      <c r="C1606">
        <v>201201</v>
      </c>
      <c r="D1606" t="s">
        <v>40</v>
      </c>
      <c r="E1606">
        <v>1</v>
      </c>
      <c r="F1606">
        <v>65</v>
      </c>
      <c r="G1606">
        <v>0.104</v>
      </c>
      <c r="H1606">
        <v>666</v>
      </c>
    </row>
    <row r="1607" spans="1:8" x14ac:dyDescent="0.35">
      <c r="A1607" t="s">
        <v>3173</v>
      </c>
      <c r="B1607" t="s">
        <v>3173</v>
      </c>
      <c r="C1607">
        <v>201201</v>
      </c>
      <c r="D1607" t="s">
        <v>29</v>
      </c>
      <c r="E1607">
        <v>1</v>
      </c>
      <c r="F1607">
        <v>265</v>
      </c>
      <c r="G1607">
        <v>0.19900000000000001</v>
      </c>
      <c r="H1607">
        <v>666</v>
      </c>
    </row>
    <row r="1608" spans="1:8" x14ac:dyDescent="0.35">
      <c r="A1608" t="s">
        <v>3174</v>
      </c>
      <c r="B1608" t="s">
        <v>3174</v>
      </c>
      <c r="C1608">
        <v>201201</v>
      </c>
      <c r="D1608" t="s">
        <v>30</v>
      </c>
      <c r="E1608">
        <v>1</v>
      </c>
      <c r="F1608">
        <v>225</v>
      </c>
      <c r="G1608">
        <v>0.17</v>
      </c>
      <c r="H1608">
        <v>666</v>
      </c>
    </row>
    <row r="1609" spans="1:8" x14ac:dyDescent="0.35">
      <c r="A1609" t="s">
        <v>3175</v>
      </c>
      <c r="B1609" t="s">
        <v>3175</v>
      </c>
      <c r="C1609">
        <v>201201</v>
      </c>
      <c r="D1609" t="s">
        <v>31</v>
      </c>
      <c r="E1609">
        <v>1</v>
      </c>
      <c r="F1609">
        <v>220</v>
      </c>
      <c r="G1609">
        <v>0.17299999999999999</v>
      </c>
      <c r="H1609">
        <v>666</v>
      </c>
    </row>
    <row r="1610" spans="1:8" x14ac:dyDescent="0.35">
      <c r="A1610" t="s">
        <v>3176</v>
      </c>
      <c r="B1610" t="s">
        <v>3176</v>
      </c>
      <c r="C1610">
        <v>201201</v>
      </c>
      <c r="D1610" t="s">
        <v>32</v>
      </c>
      <c r="E1610">
        <v>1</v>
      </c>
      <c r="F1610">
        <v>235</v>
      </c>
      <c r="G1610">
        <v>0.182</v>
      </c>
      <c r="H1610">
        <v>666</v>
      </c>
    </row>
    <row r="1611" spans="1:8" x14ac:dyDescent="0.35">
      <c r="A1611" t="s">
        <v>3177</v>
      </c>
      <c r="B1611" t="s">
        <v>3177</v>
      </c>
      <c r="C1611">
        <v>201201</v>
      </c>
      <c r="D1611" t="s">
        <v>33</v>
      </c>
      <c r="E1611">
        <v>1</v>
      </c>
      <c r="F1611">
        <v>200</v>
      </c>
      <c r="G1611">
        <v>0.158</v>
      </c>
      <c r="H1611">
        <v>666</v>
      </c>
    </row>
    <row r="1612" spans="1:8" x14ac:dyDescent="0.35">
      <c r="A1612" t="s">
        <v>3178</v>
      </c>
      <c r="B1612" t="s">
        <v>3178</v>
      </c>
      <c r="C1612">
        <v>201201</v>
      </c>
      <c r="D1612" t="s">
        <v>34</v>
      </c>
      <c r="E1612">
        <v>1</v>
      </c>
      <c r="F1612">
        <v>140</v>
      </c>
      <c r="G1612">
        <v>0.11</v>
      </c>
      <c r="H1612">
        <v>666</v>
      </c>
    </row>
    <row r="1613" spans="1:8" x14ac:dyDescent="0.35">
      <c r="A1613" t="s">
        <v>3179</v>
      </c>
      <c r="B1613" t="s">
        <v>3179</v>
      </c>
      <c r="C1613">
        <v>201201</v>
      </c>
      <c r="D1613" t="s">
        <v>35</v>
      </c>
      <c r="E1613">
        <v>1</v>
      </c>
      <c r="F1613">
        <v>185</v>
      </c>
      <c r="G1613">
        <v>0.129</v>
      </c>
      <c r="H1613">
        <v>666</v>
      </c>
    </row>
    <row r="1614" spans="1:8" x14ac:dyDescent="0.35">
      <c r="A1614" t="s">
        <v>3180</v>
      </c>
      <c r="B1614" t="s">
        <v>3180</v>
      </c>
      <c r="C1614">
        <v>201201</v>
      </c>
      <c r="D1614" t="s">
        <v>36</v>
      </c>
      <c r="E1614">
        <v>1</v>
      </c>
      <c r="F1614">
        <v>145</v>
      </c>
      <c r="G1614">
        <v>0.1</v>
      </c>
      <c r="H1614">
        <v>666</v>
      </c>
    </row>
    <row r="1615" spans="1:8" x14ac:dyDescent="0.35">
      <c r="A1615" t="s">
        <v>3181</v>
      </c>
      <c r="B1615" t="s">
        <v>3181</v>
      </c>
      <c r="C1615">
        <v>201201</v>
      </c>
      <c r="D1615" t="s">
        <v>208</v>
      </c>
      <c r="E1615">
        <v>1</v>
      </c>
      <c r="F1615">
        <v>160</v>
      </c>
      <c r="G1615">
        <v>0.13900000000000001</v>
      </c>
      <c r="H1615">
        <v>666</v>
      </c>
    </row>
    <row r="1616" spans="1:8" x14ac:dyDescent="0.35">
      <c r="A1616" t="s">
        <v>3182</v>
      </c>
      <c r="B1616" t="s">
        <v>3182</v>
      </c>
      <c r="C1616">
        <v>201201</v>
      </c>
      <c r="D1616" t="s">
        <v>5</v>
      </c>
      <c r="E1616">
        <v>1</v>
      </c>
      <c r="F1616">
        <v>270</v>
      </c>
      <c r="G1616">
        <v>0.20599999999999999</v>
      </c>
      <c r="H1616">
        <v>666</v>
      </c>
    </row>
    <row r="1617" spans="1:8" x14ac:dyDescent="0.35">
      <c r="A1617" t="s">
        <v>3183</v>
      </c>
      <c r="B1617" t="s">
        <v>3183</v>
      </c>
      <c r="C1617">
        <v>201201</v>
      </c>
      <c r="D1617" t="s">
        <v>3</v>
      </c>
      <c r="E1617">
        <v>1</v>
      </c>
      <c r="F1617">
        <v>485</v>
      </c>
      <c r="G1617">
        <v>0.77800000000000002</v>
      </c>
      <c r="H1617">
        <v>667</v>
      </c>
    </row>
    <row r="1618" spans="1:8" x14ac:dyDescent="0.35">
      <c r="A1618" t="s">
        <v>3184</v>
      </c>
      <c r="B1618" t="s">
        <v>3184</v>
      </c>
      <c r="C1618">
        <v>201201</v>
      </c>
      <c r="D1618" t="s">
        <v>37</v>
      </c>
      <c r="E1618">
        <v>1</v>
      </c>
      <c r="F1618">
        <v>420</v>
      </c>
      <c r="G1618">
        <v>0.56299999999999994</v>
      </c>
      <c r="H1618">
        <v>667</v>
      </c>
    </row>
    <row r="1619" spans="1:8" x14ac:dyDescent="0.35">
      <c r="A1619" t="s">
        <v>3185</v>
      </c>
      <c r="B1619" t="s">
        <v>3185</v>
      </c>
      <c r="C1619">
        <v>201201</v>
      </c>
      <c r="D1619" t="s">
        <v>38</v>
      </c>
      <c r="E1619">
        <v>1</v>
      </c>
      <c r="F1619">
        <v>460</v>
      </c>
      <c r="G1619">
        <v>0.65</v>
      </c>
      <c r="H1619">
        <v>667</v>
      </c>
    </row>
    <row r="1620" spans="1:8" x14ac:dyDescent="0.35">
      <c r="A1620" t="s">
        <v>3186</v>
      </c>
      <c r="B1620" t="s">
        <v>3186</v>
      </c>
      <c r="C1620">
        <v>201201</v>
      </c>
      <c r="D1620" t="s">
        <v>39</v>
      </c>
      <c r="E1620">
        <v>1</v>
      </c>
      <c r="F1620">
        <v>325</v>
      </c>
      <c r="G1620">
        <v>0.625</v>
      </c>
      <c r="H1620">
        <v>667</v>
      </c>
    </row>
    <row r="1621" spans="1:8" x14ac:dyDescent="0.35">
      <c r="A1621" t="s">
        <v>3187</v>
      </c>
      <c r="B1621" t="s">
        <v>3187</v>
      </c>
      <c r="C1621">
        <v>201201</v>
      </c>
      <c r="D1621" t="s">
        <v>40</v>
      </c>
      <c r="E1621">
        <v>1</v>
      </c>
      <c r="F1621">
        <v>255</v>
      </c>
      <c r="G1621">
        <v>0.58499999999999996</v>
      </c>
      <c r="H1621">
        <v>667</v>
      </c>
    </row>
    <row r="1622" spans="1:8" x14ac:dyDescent="0.35">
      <c r="A1622" t="s">
        <v>3188</v>
      </c>
      <c r="B1622" t="s">
        <v>3188</v>
      </c>
      <c r="C1622">
        <v>201201</v>
      </c>
      <c r="D1622" t="s">
        <v>29</v>
      </c>
      <c r="E1622">
        <v>1</v>
      </c>
      <c r="F1622">
        <v>470</v>
      </c>
      <c r="G1622">
        <v>0.71199999999999997</v>
      </c>
      <c r="H1622">
        <v>667</v>
      </c>
    </row>
    <row r="1623" spans="1:8" x14ac:dyDescent="0.35">
      <c r="A1623" t="s">
        <v>3189</v>
      </c>
      <c r="B1623" t="s">
        <v>3189</v>
      </c>
      <c r="C1623">
        <v>201201</v>
      </c>
      <c r="D1623" t="s">
        <v>30</v>
      </c>
      <c r="E1623">
        <v>1</v>
      </c>
      <c r="F1623">
        <v>495</v>
      </c>
      <c r="G1623">
        <v>0.72599999999999998</v>
      </c>
      <c r="H1623">
        <v>667</v>
      </c>
    </row>
    <row r="1624" spans="1:8" x14ac:dyDescent="0.35">
      <c r="A1624" t="s">
        <v>3190</v>
      </c>
      <c r="B1624" t="s">
        <v>3190</v>
      </c>
      <c r="C1624">
        <v>201201</v>
      </c>
      <c r="D1624" t="s">
        <v>31</v>
      </c>
      <c r="E1624">
        <v>1</v>
      </c>
      <c r="F1624">
        <v>490</v>
      </c>
      <c r="G1624">
        <v>0.73499999999999999</v>
      </c>
      <c r="H1624">
        <v>667</v>
      </c>
    </row>
    <row r="1625" spans="1:8" x14ac:dyDescent="0.35">
      <c r="A1625" t="s">
        <v>3191</v>
      </c>
      <c r="B1625" t="s">
        <v>3191</v>
      </c>
      <c r="C1625">
        <v>201201</v>
      </c>
      <c r="D1625" t="s">
        <v>32</v>
      </c>
      <c r="E1625">
        <v>1</v>
      </c>
      <c r="F1625">
        <v>460</v>
      </c>
      <c r="G1625">
        <v>0.73299999999999998</v>
      </c>
      <c r="H1625">
        <v>667</v>
      </c>
    </row>
    <row r="1626" spans="1:8" x14ac:dyDescent="0.35">
      <c r="A1626" t="s">
        <v>3192</v>
      </c>
      <c r="B1626" t="s">
        <v>3192</v>
      </c>
      <c r="C1626">
        <v>201201</v>
      </c>
      <c r="D1626" t="s">
        <v>33</v>
      </c>
      <c r="E1626">
        <v>1</v>
      </c>
      <c r="F1626">
        <v>470</v>
      </c>
      <c r="G1626">
        <v>0.70299999999999996</v>
      </c>
      <c r="H1626">
        <v>667</v>
      </c>
    </row>
    <row r="1627" spans="1:8" x14ac:dyDescent="0.35">
      <c r="A1627" t="s">
        <v>3193</v>
      </c>
      <c r="B1627" t="s">
        <v>3193</v>
      </c>
      <c r="C1627">
        <v>201201</v>
      </c>
      <c r="D1627" t="s">
        <v>34</v>
      </c>
      <c r="E1627">
        <v>1</v>
      </c>
      <c r="F1627">
        <v>460</v>
      </c>
      <c r="G1627">
        <v>0.65</v>
      </c>
      <c r="H1627">
        <v>667</v>
      </c>
    </row>
    <row r="1628" spans="1:8" x14ac:dyDescent="0.35">
      <c r="A1628" t="s">
        <v>3194</v>
      </c>
      <c r="B1628" t="s">
        <v>3194</v>
      </c>
      <c r="C1628">
        <v>201201</v>
      </c>
      <c r="D1628" t="s">
        <v>35</v>
      </c>
      <c r="E1628">
        <v>1</v>
      </c>
      <c r="F1628">
        <v>500</v>
      </c>
      <c r="G1628">
        <v>0.67800000000000005</v>
      </c>
      <c r="H1628">
        <v>667</v>
      </c>
    </row>
    <row r="1629" spans="1:8" x14ac:dyDescent="0.35">
      <c r="A1629" t="s">
        <v>3195</v>
      </c>
      <c r="B1629" t="s">
        <v>3195</v>
      </c>
      <c r="C1629">
        <v>201201</v>
      </c>
      <c r="D1629" t="s">
        <v>36</v>
      </c>
      <c r="E1629">
        <v>1</v>
      </c>
      <c r="F1629">
        <v>475</v>
      </c>
      <c r="G1629">
        <v>0.622</v>
      </c>
      <c r="H1629">
        <v>667</v>
      </c>
    </row>
    <row r="1630" spans="1:8" x14ac:dyDescent="0.35">
      <c r="A1630" t="s">
        <v>3196</v>
      </c>
      <c r="B1630" t="s">
        <v>3196</v>
      </c>
      <c r="C1630">
        <v>201201</v>
      </c>
      <c r="D1630" t="s">
        <v>208</v>
      </c>
      <c r="E1630">
        <v>1</v>
      </c>
      <c r="F1630">
        <v>165</v>
      </c>
      <c r="G1630">
        <v>0.752</v>
      </c>
      <c r="H1630">
        <v>667</v>
      </c>
    </row>
    <row r="1631" spans="1:8" x14ac:dyDescent="0.35">
      <c r="A1631" t="s">
        <v>3197</v>
      </c>
      <c r="B1631" t="s">
        <v>3197</v>
      </c>
      <c r="C1631">
        <v>201201</v>
      </c>
      <c r="D1631" t="s">
        <v>5</v>
      </c>
      <c r="E1631">
        <v>1</v>
      </c>
      <c r="F1631">
        <v>685</v>
      </c>
      <c r="G1631">
        <v>0.77600000000000002</v>
      </c>
      <c r="H1631">
        <v>667</v>
      </c>
    </row>
    <row r="1632" spans="1:8" x14ac:dyDescent="0.35">
      <c r="A1632" t="s">
        <v>3198</v>
      </c>
      <c r="B1632" t="s">
        <v>3199</v>
      </c>
      <c r="C1632">
        <v>201201</v>
      </c>
      <c r="D1632" t="s">
        <v>3</v>
      </c>
      <c r="E1632">
        <v>1</v>
      </c>
      <c r="F1632">
        <v>260</v>
      </c>
      <c r="G1632">
        <v>0.2</v>
      </c>
      <c r="H1632">
        <v>668</v>
      </c>
    </row>
    <row r="1633" spans="1:8" x14ac:dyDescent="0.35">
      <c r="A1633" t="s">
        <v>3200</v>
      </c>
      <c r="B1633" t="s">
        <v>3201</v>
      </c>
      <c r="C1633">
        <v>201201</v>
      </c>
      <c r="D1633" t="s">
        <v>37</v>
      </c>
      <c r="E1633">
        <v>1</v>
      </c>
      <c r="F1633">
        <v>175</v>
      </c>
      <c r="G1633">
        <v>0.128</v>
      </c>
      <c r="H1633">
        <v>668</v>
      </c>
    </row>
    <row r="1634" spans="1:8" x14ac:dyDescent="0.35">
      <c r="A1634" t="s">
        <v>3202</v>
      </c>
      <c r="B1634" t="s">
        <v>3203</v>
      </c>
      <c r="C1634">
        <v>201201</v>
      </c>
      <c r="D1634" t="s">
        <v>38</v>
      </c>
      <c r="E1634">
        <v>1</v>
      </c>
      <c r="F1634">
        <v>175</v>
      </c>
      <c r="G1634">
        <v>0.13200000000000001</v>
      </c>
      <c r="H1634">
        <v>668</v>
      </c>
    </row>
    <row r="1635" spans="1:8" x14ac:dyDescent="0.35">
      <c r="A1635" t="s">
        <v>3204</v>
      </c>
      <c r="B1635" t="s">
        <v>3205</v>
      </c>
      <c r="C1635">
        <v>201201</v>
      </c>
      <c r="D1635" t="s">
        <v>39</v>
      </c>
      <c r="E1635">
        <v>1</v>
      </c>
      <c r="F1635">
        <v>125</v>
      </c>
      <c r="G1635">
        <v>0.17299999999999999</v>
      </c>
      <c r="H1635">
        <v>668</v>
      </c>
    </row>
    <row r="1636" spans="1:8" x14ac:dyDescent="0.35">
      <c r="A1636" t="s">
        <v>3206</v>
      </c>
      <c r="B1636" t="s">
        <v>3207</v>
      </c>
      <c r="C1636">
        <v>201201</v>
      </c>
      <c r="D1636" t="s">
        <v>40</v>
      </c>
      <c r="E1636">
        <v>1</v>
      </c>
      <c r="F1636">
        <v>110</v>
      </c>
      <c r="G1636">
        <v>0.20499999999999999</v>
      </c>
      <c r="H1636">
        <v>668</v>
      </c>
    </row>
    <row r="1637" spans="1:8" x14ac:dyDescent="0.35">
      <c r="A1637" t="s">
        <v>3208</v>
      </c>
      <c r="B1637" t="s">
        <v>3209</v>
      </c>
      <c r="C1637">
        <v>201201</v>
      </c>
      <c r="D1637" t="s">
        <v>29</v>
      </c>
      <c r="E1637">
        <v>1</v>
      </c>
      <c r="F1637">
        <v>275</v>
      </c>
      <c r="G1637">
        <v>0.216</v>
      </c>
      <c r="H1637">
        <v>668</v>
      </c>
    </row>
    <row r="1638" spans="1:8" x14ac:dyDescent="0.35">
      <c r="A1638" t="s">
        <v>3210</v>
      </c>
      <c r="B1638" t="s">
        <v>3211</v>
      </c>
      <c r="C1638">
        <v>201201</v>
      </c>
      <c r="D1638" t="s">
        <v>30</v>
      </c>
      <c r="E1638">
        <v>1</v>
      </c>
      <c r="F1638">
        <v>245</v>
      </c>
      <c r="G1638">
        <v>0.191</v>
      </c>
      <c r="H1638">
        <v>668</v>
      </c>
    </row>
    <row r="1639" spans="1:8" x14ac:dyDescent="0.35">
      <c r="A1639" t="s">
        <v>3212</v>
      </c>
      <c r="B1639" t="s">
        <v>3213</v>
      </c>
      <c r="C1639">
        <v>201201</v>
      </c>
      <c r="D1639" t="s">
        <v>31</v>
      </c>
      <c r="E1639">
        <v>1</v>
      </c>
      <c r="F1639">
        <v>250</v>
      </c>
      <c r="G1639">
        <v>0.20200000000000001</v>
      </c>
      <c r="H1639">
        <v>668</v>
      </c>
    </row>
    <row r="1640" spans="1:8" x14ac:dyDescent="0.35">
      <c r="A1640" t="s">
        <v>3214</v>
      </c>
      <c r="B1640" t="s">
        <v>3215</v>
      </c>
      <c r="C1640">
        <v>201201</v>
      </c>
      <c r="D1640" t="s">
        <v>32</v>
      </c>
      <c r="E1640">
        <v>1</v>
      </c>
      <c r="F1640">
        <v>235</v>
      </c>
      <c r="G1640">
        <v>0.19600000000000001</v>
      </c>
      <c r="H1640">
        <v>668</v>
      </c>
    </row>
    <row r="1641" spans="1:8" x14ac:dyDescent="0.35">
      <c r="A1641" t="s">
        <v>3216</v>
      </c>
      <c r="B1641" t="s">
        <v>3217</v>
      </c>
      <c r="C1641">
        <v>201201</v>
      </c>
      <c r="D1641" t="s">
        <v>33</v>
      </c>
      <c r="E1641">
        <v>1</v>
      </c>
      <c r="F1641">
        <v>255</v>
      </c>
      <c r="G1641">
        <v>0.20300000000000001</v>
      </c>
      <c r="H1641">
        <v>668</v>
      </c>
    </row>
    <row r="1642" spans="1:8" x14ac:dyDescent="0.35">
      <c r="A1642" t="s">
        <v>3218</v>
      </c>
      <c r="B1642" t="s">
        <v>3219</v>
      </c>
      <c r="C1642">
        <v>201201</v>
      </c>
      <c r="D1642" t="s">
        <v>34</v>
      </c>
      <c r="E1642">
        <v>1</v>
      </c>
      <c r="F1642">
        <v>200</v>
      </c>
      <c r="G1642">
        <v>0.159</v>
      </c>
      <c r="H1642">
        <v>668</v>
      </c>
    </row>
    <row r="1643" spans="1:8" x14ac:dyDescent="0.35">
      <c r="A1643" t="s">
        <v>3220</v>
      </c>
      <c r="B1643" t="s">
        <v>3221</v>
      </c>
      <c r="C1643">
        <v>201201</v>
      </c>
      <c r="D1643" t="s">
        <v>35</v>
      </c>
      <c r="E1643">
        <v>1</v>
      </c>
      <c r="F1643">
        <v>190</v>
      </c>
      <c r="G1643">
        <v>0.14299999999999999</v>
      </c>
      <c r="H1643">
        <v>668</v>
      </c>
    </row>
    <row r="1644" spans="1:8" x14ac:dyDescent="0.35">
      <c r="A1644" t="s">
        <v>3222</v>
      </c>
      <c r="B1644" t="s">
        <v>3223</v>
      </c>
      <c r="C1644">
        <v>201201</v>
      </c>
      <c r="D1644" t="s">
        <v>36</v>
      </c>
      <c r="E1644">
        <v>1</v>
      </c>
      <c r="F1644">
        <v>190</v>
      </c>
      <c r="G1644">
        <v>0.14099999999999999</v>
      </c>
      <c r="H1644">
        <v>668</v>
      </c>
    </row>
    <row r="1645" spans="1:8" x14ac:dyDescent="0.35">
      <c r="A1645" t="s">
        <v>3224</v>
      </c>
      <c r="B1645" t="s">
        <v>3225</v>
      </c>
      <c r="C1645">
        <v>201201</v>
      </c>
      <c r="D1645" t="s">
        <v>208</v>
      </c>
      <c r="E1645">
        <v>1</v>
      </c>
      <c r="F1645">
        <v>245</v>
      </c>
      <c r="G1645">
        <v>0.16900000000000001</v>
      </c>
      <c r="H1645">
        <v>668</v>
      </c>
    </row>
    <row r="1646" spans="1:8" x14ac:dyDescent="0.35">
      <c r="A1646" t="s">
        <v>3226</v>
      </c>
      <c r="B1646" t="s">
        <v>3227</v>
      </c>
      <c r="C1646">
        <v>201201</v>
      </c>
      <c r="D1646" t="s">
        <v>5</v>
      </c>
      <c r="E1646">
        <v>1</v>
      </c>
      <c r="F1646">
        <v>260</v>
      </c>
      <c r="G1646">
        <v>0.2</v>
      </c>
      <c r="H1646">
        <v>668</v>
      </c>
    </row>
    <row r="1647" spans="1:8" x14ac:dyDescent="0.35">
      <c r="A1647" t="s">
        <v>3228</v>
      </c>
      <c r="B1647" t="s">
        <v>3229</v>
      </c>
      <c r="C1647">
        <v>201201</v>
      </c>
      <c r="D1647" t="s">
        <v>3</v>
      </c>
      <c r="E1647">
        <v>1</v>
      </c>
      <c r="F1647">
        <v>1110</v>
      </c>
      <c r="G1647">
        <v>0.57299999999999995</v>
      </c>
      <c r="H1647">
        <v>669</v>
      </c>
    </row>
    <row r="1648" spans="1:8" x14ac:dyDescent="0.35">
      <c r="A1648" t="s">
        <v>3230</v>
      </c>
      <c r="B1648" t="s">
        <v>3231</v>
      </c>
      <c r="C1648">
        <v>201201</v>
      </c>
      <c r="D1648" t="s">
        <v>37</v>
      </c>
      <c r="E1648">
        <v>1</v>
      </c>
      <c r="F1648">
        <v>755</v>
      </c>
      <c r="G1648">
        <v>0.34499999999999997</v>
      </c>
      <c r="H1648">
        <v>669</v>
      </c>
    </row>
    <row r="1649" spans="1:8" x14ac:dyDescent="0.35">
      <c r="A1649" t="s">
        <v>3232</v>
      </c>
      <c r="B1649" t="s">
        <v>3233</v>
      </c>
      <c r="C1649">
        <v>201201</v>
      </c>
      <c r="D1649" t="s">
        <v>38</v>
      </c>
      <c r="E1649">
        <v>1</v>
      </c>
      <c r="F1649">
        <v>740</v>
      </c>
      <c r="G1649">
        <v>0.34499999999999997</v>
      </c>
      <c r="H1649">
        <v>669</v>
      </c>
    </row>
    <row r="1650" spans="1:8" x14ac:dyDescent="0.35">
      <c r="A1650" t="s">
        <v>3234</v>
      </c>
      <c r="B1650" t="s">
        <v>3235</v>
      </c>
      <c r="C1650">
        <v>201201</v>
      </c>
      <c r="D1650" t="s">
        <v>39</v>
      </c>
      <c r="E1650">
        <v>1</v>
      </c>
      <c r="F1650">
        <v>450</v>
      </c>
      <c r="G1650">
        <v>0.52</v>
      </c>
      <c r="H1650">
        <v>669</v>
      </c>
    </row>
    <row r="1651" spans="1:8" x14ac:dyDescent="0.35">
      <c r="A1651" t="s">
        <v>3236</v>
      </c>
      <c r="B1651" t="s">
        <v>3237</v>
      </c>
      <c r="C1651">
        <v>201201</v>
      </c>
      <c r="D1651" t="s">
        <v>40</v>
      </c>
      <c r="E1651">
        <v>1</v>
      </c>
      <c r="F1651">
        <v>395</v>
      </c>
      <c r="G1651">
        <v>0.51400000000000001</v>
      </c>
      <c r="H1651">
        <v>669</v>
      </c>
    </row>
    <row r="1652" spans="1:8" x14ac:dyDescent="0.35">
      <c r="A1652" t="s">
        <v>3238</v>
      </c>
      <c r="B1652" t="s">
        <v>3239</v>
      </c>
      <c r="C1652">
        <v>201201</v>
      </c>
      <c r="D1652" t="s">
        <v>29</v>
      </c>
      <c r="E1652">
        <v>1</v>
      </c>
      <c r="F1652">
        <v>1025</v>
      </c>
      <c r="G1652">
        <v>0.55600000000000005</v>
      </c>
      <c r="H1652">
        <v>669</v>
      </c>
    </row>
    <row r="1653" spans="1:8" x14ac:dyDescent="0.35">
      <c r="A1653" t="s">
        <v>3240</v>
      </c>
      <c r="B1653" t="s">
        <v>3241</v>
      </c>
      <c r="C1653">
        <v>201201</v>
      </c>
      <c r="D1653" t="s">
        <v>30</v>
      </c>
      <c r="E1653">
        <v>1</v>
      </c>
      <c r="F1653">
        <v>1005</v>
      </c>
      <c r="G1653">
        <v>0.54900000000000004</v>
      </c>
      <c r="H1653">
        <v>669</v>
      </c>
    </row>
    <row r="1654" spans="1:8" x14ac:dyDescent="0.35">
      <c r="A1654" t="s">
        <v>3242</v>
      </c>
      <c r="B1654" t="s">
        <v>3243</v>
      </c>
      <c r="C1654">
        <v>201201</v>
      </c>
      <c r="D1654" t="s">
        <v>31</v>
      </c>
      <c r="E1654">
        <v>1</v>
      </c>
      <c r="F1654">
        <v>980</v>
      </c>
      <c r="G1654">
        <v>0.53</v>
      </c>
      <c r="H1654">
        <v>669</v>
      </c>
    </row>
    <row r="1655" spans="1:8" x14ac:dyDescent="0.35">
      <c r="A1655" t="s">
        <v>3244</v>
      </c>
      <c r="B1655" t="s">
        <v>3245</v>
      </c>
      <c r="C1655">
        <v>201201</v>
      </c>
      <c r="D1655" t="s">
        <v>32</v>
      </c>
      <c r="E1655">
        <v>1</v>
      </c>
      <c r="F1655">
        <v>965</v>
      </c>
      <c r="G1655">
        <v>0.51600000000000001</v>
      </c>
      <c r="H1655">
        <v>669</v>
      </c>
    </row>
    <row r="1656" spans="1:8" x14ac:dyDescent="0.35">
      <c r="A1656" t="s">
        <v>3246</v>
      </c>
      <c r="B1656" t="s">
        <v>3247</v>
      </c>
      <c r="C1656">
        <v>201201</v>
      </c>
      <c r="D1656" t="s">
        <v>33</v>
      </c>
      <c r="E1656">
        <v>1</v>
      </c>
      <c r="F1656">
        <v>965</v>
      </c>
      <c r="G1656">
        <v>0.51700000000000002</v>
      </c>
      <c r="H1656">
        <v>669</v>
      </c>
    </row>
    <row r="1657" spans="1:8" x14ac:dyDescent="0.35">
      <c r="A1657" t="s">
        <v>3248</v>
      </c>
      <c r="B1657" t="s">
        <v>3249</v>
      </c>
      <c r="C1657">
        <v>201201</v>
      </c>
      <c r="D1657" t="s">
        <v>34</v>
      </c>
      <c r="E1657">
        <v>1</v>
      </c>
      <c r="F1657">
        <v>770</v>
      </c>
      <c r="G1657">
        <v>0.39500000000000002</v>
      </c>
      <c r="H1657">
        <v>669</v>
      </c>
    </row>
    <row r="1658" spans="1:8" x14ac:dyDescent="0.35">
      <c r="A1658" t="s">
        <v>3250</v>
      </c>
      <c r="B1658" t="s">
        <v>3251</v>
      </c>
      <c r="C1658">
        <v>201201</v>
      </c>
      <c r="D1658" t="s">
        <v>35</v>
      </c>
      <c r="E1658">
        <v>1</v>
      </c>
      <c r="F1658">
        <v>725</v>
      </c>
      <c r="G1658">
        <v>0.36499999999999999</v>
      </c>
      <c r="H1658">
        <v>669</v>
      </c>
    </row>
    <row r="1659" spans="1:8" x14ac:dyDescent="0.35">
      <c r="A1659" t="s">
        <v>3252</v>
      </c>
      <c r="B1659" t="s">
        <v>3253</v>
      </c>
      <c r="C1659">
        <v>201201</v>
      </c>
      <c r="D1659" t="s">
        <v>36</v>
      </c>
      <c r="E1659">
        <v>1</v>
      </c>
      <c r="F1659">
        <v>725</v>
      </c>
      <c r="G1659">
        <v>0.35699999999999998</v>
      </c>
      <c r="H1659">
        <v>669</v>
      </c>
    </row>
    <row r="1660" spans="1:8" x14ac:dyDescent="0.35">
      <c r="A1660" t="s">
        <v>3254</v>
      </c>
      <c r="B1660" t="s">
        <v>3255</v>
      </c>
      <c r="C1660">
        <v>201201</v>
      </c>
      <c r="D1660" t="s">
        <v>208</v>
      </c>
      <c r="E1660">
        <v>1</v>
      </c>
      <c r="F1660">
        <v>1025</v>
      </c>
      <c r="G1660">
        <v>0.54800000000000004</v>
      </c>
      <c r="H1660">
        <v>669</v>
      </c>
    </row>
    <row r="1661" spans="1:8" x14ac:dyDescent="0.35">
      <c r="A1661" t="s">
        <v>3256</v>
      </c>
      <c r="B1661" t="s">
        <v>3257</v>
      </c>
      <c r="C1661">
        <v>201201</v>
      </c>
      <c r="D1661" t="s">
        <v>5</v>
      </c>
      <c r="E1661">
        <v>1</v>
      </c>
      <c r="F1661">
        <v>1130</v>
      </c>
      <c r="G1661">
        <v>0.58399999999999996</v>
      </c>
      <c r="H1661">
        <v>669</v>
      </c>
    </row>
    <row r="1662" spans="1:8" x14ac:dyDescent="0.35">
      <c r="A1662" t="s">
        <v>3258</v>
      </c>
      <c r="B1662" t="s">
        <v>3259</v>
      </c>
      <c r="C1662">
        <v>201201</v>
      </c>
      <c r="D1662" t="s">
        <v>3</v>
      </c>
      <c r="E1662">
        <v>1</v>
      </c>
      <c r="F1662">
        <v>375</v>
      </c>
      <c r="G1662">
        <v>0.14899999999999999</v>
      </c>
      <c r="H1662">
        <v>670</v>
      </c>
    </row>
    <row r="1663" spans="1:8" x14ac:dyDescent="0.35">
      <c r="A1663" t="s">
        <v>3260</v>
      </c>
      <c r="B1663" t="s">
        <v>3261</v>
      </c>
      <c r="C1663">
        <v>201201</v>
      </c>
      <c r="D1663" t="s">
        <v>37</v>
      </c>
      <c r="E1663">
        <v>1</v>
      </c>
      <c r="F1663">
        <v>240</v>
      </c>
      <c r="G1663">
        <v>0.09</v>
      </c>
      <c r="H1663">
        <v>670</v>
      </c>
    </row>
    <row r="1664" spans="1:8" x14ac:dyDescent="0.35">
      <c r="A1664" t="s">
        <v>3262</v>
      </c>
      <c r="B1664" t="s">
        <v>3263</v>
      </c>
      <c r="C1664">
        <v>201201</v>
      </c>
      <c r="D1664" t="s">
        <v>38</v>
      </c>
      <c r="E1664">
        <v>1</v>
      </c>
      <c r="F1664">
        <v>225</v>
      </c>
      <c r="G1664">
        <v>9.0999999999999998E-2</v>
      </c>
      <c r="H1664">
        <v>670</v>
      </c>
    </row>
    <row r="1665" spans="1:8" x14ac:dyDescent="0.35">
      <c r="A1665" t="s">
        <v>3264</v>
      </c>
      <c r="B1665" t="s">
        <v>3265</v>
      </c>
      <c r="C1665">
        <v>201201</v>
      </c>
      <c r="D1665" t="s">
        <v>39</v>
      </c>
      <c r="E1665">
        <v>1</v>
      </c>
      <c r="F1665">
        <v>145</v>
      </c>
      <c r="G1665">
        <v>0.17699999999999999</v>
      </c>
      <c r="H1665">
        <v>670</v>
      </c>
    </row>
    <row r="1666" spans="1:8" x14ac:dyDescent="0.35">
      <c r="A1666" t="s">
        <v>3266</v>
      </c>
      <c r="B1666" t="s">
        <v>3267</v>
      </c>
      <c r="C1666">
        <v>201201</v>
      </c>
      <c r="D1666" t="s">
        <v>40</v>
      </c>
      <c r="E1666">
        <v>1</v>
      </c>
      <c r="F1666">
        <v>135</v>
      </c>
      <c r="G1666">
        <v>0.20200000000000001</v>
      </c>
      <c r="H1666">
        <v>670</v>
      </c>
    </row>
    <row r="1667" spans="1:8" x14ac:dyDescent="0.35">
      <c r="A1667" t="s">
        <v>3268</v>
      </c>
      <c r="B1667" t="s">
        <v>3269</v>
      </c>
      <c r="C1667">
        <v>201201</v>
      </c>
      <c r="D1667" t="s">
        <v>29</v>
      </c>
      <c r="E1667">
        <v>1</v>
      </c>
      <c r="F1667">
        <v>335</v>
      </c>
      <c r="G1667">
        <v>0.13600000000000001</v>
      </c>
      <c r="H1667">
        <v>670</v>
      </c>
    </row>
    <row r="1668" spans="1:8" x14ac:dyDescent="0.35">
      <c r="A1668" t="s">
        <v>3270</v>
      </c>
      <c r="B1668" t="s">
        <v>3271</v>
      </c>
      <c r="C1668">
        <v>201201</v>
      </c>
      <c r="D1668" t="s">
        <v>30</v>
      </c>
      <c r="E1668">
        <v>1</v>
      </c>
      <c r="F1668">
        <v>295</v>
      </c>
      <c r="G1668">
        <v>0.12</v>
      </c>
      <c r="H1668">
        <v>670</v>
      </c>
    </row>
    <row r="1669" spans="1:8" x14ac:dyDescent="0.35">
      <c r="A1669" t="s">
        <v>3272</v>
      </c>
      <c r="B1669" t="s">
        <v>3273</v>
      </c>
      <c r="C1669">
        <v>201201</v>
      </c>
      <c r="D1669" t="s">
        <v>31</v>
      </c>
      <c r="E1669">
        <v>1</v>
      </c>
      <c r="F1669">
        <v>310</v>
      </c>
      <c r="G1669">
        <v>0.126</v>
      </c>
      <c r="H1669">
        <v>670</v>
      </c>
    </row>
    <row r="1670" spans="1:8" x14ac:dyDescent="0.35">
      <c r="A1670" t="s">
        <v>3274</v>
      </c>
      <c r="B1670" t="s">
        <v>3275</v>
      </c>
      <c r="C1670">
        <v>201201</v>
      </c>
      <c r="D1670" t="s">
        <v>32</v>
      </c>
      <c r="E1670">
        <v>1</v>
      </c>
      <c r="F1670">
        <v>260</v>
      </c>
      <c r="G1670">
        <v>0.107</v>
      </c>
      <c r="H1670">
        <v>670</v>
      </c>
    </row>
    <row r="1671" spans="1:8" x14ac:dyDescent="0.35">
      <c r="A1671" t="s">
        <v>3276</v>
      </c>
      <c r="B1671" t="s">
        <v>3277</v>
      </c>
      <c r="C1671">
        <v>201201</v>
      </c>
      <c r="D1671" t="s">
        <v>33</v>
      </c>
      <c r="E1671">
        <v>1</v>
      </c>
      <c r="F1671">
        <v>245</v>
      </c>
      <c r="G1671">
        <v>0.1</v>
      </c>
      <c r="H1671">
        <v>670</v>
      </c>
    </row>
    <row r="1672" spans="1:8" x14ac:dyDescent="0.35">
      <c r="A1672" t="s">
        <v>3278</v>
      </c>
      <c r="B1672" t="s">
        <v>3279</v>
      </c>
      <c r="C1672">
        <v>201201</v>
      </c>
      <c r="D1672" t="s">
        <v>34</v>
      </c>
      <c r="E1672">
        <v>1</v>
      </c>
      <c r="F1672">
        <v>265</v>
      </c>
      <c r="G1672">
        <v>0.107</v>
      </c>
      <c r="H1672">
        <v>670</v>
      </c>
    </row>
    <row r="1673" spans="1:8" x14ac:dyDescent="0.35">
      <c r="A1673" t="s">
        <v>3280</v>
      </c>
      <c r="B1673" t="s">
        <v>3281</v>
      </c>
      <c r="C1673">
        <v>201201</v>
      </c>
      <c r="D1673" t="s">
        <v>35</v>
      </c>
      <c r="E1673">
        <v>1</v>
      </c>
      <c r="F1673">
        <v>235</v>
      </c>
      <c r="G1673">
        <v>9.7000000000000003E-2</v>
      </c>
      <c r="H1673">
        <v>670</v>
      </c>
    </row>
    <row r="1674" spans="1:8" x14ac:dyDescent="0.35">
      <c r="A1674" t="s">
        <v>3282</v>
      </c>
      <c r="B1674" t="s">
        <v>3283</v>
      </c>
      <c r="C1674">
        <v>201201</v>
      </c>
      <c r="D1674" t="s">
        <v>36</v>
      </c>
      <c r="E1674">
        <v>1</v>
      </c>
      <c r="F1674">
        <v>245</v>
      </c>
      <c r="G1674">
        <v>9.8000000000000004E-2</v>
      </c>
      <c r="H1674">
        <v>670</v>
      </c>
    </row>
    <row r="1675" spans="1:8" x14ac:dyDescent="0.35">
      <c r="A1675" t="s">
        <v>3284</v>
      </c>
      <c r="B1675" t="s">
        <v>3285</v>
      </c>
      <c r="C1675">
        <v>201201</v>
      </c>
      <c r="D1675" t="s">
        <v>208</v>
      </c>
      <c r="E1675">
        <v>1</v>
      </c>
      <c r="F1675">
        <v>605</v>
      </c>
      <c r="G1675">
        <v>0.17299999999999999</v>
      </c>
      <c r="H1675">
        <v>670</v>
      </c>
    </row>
    <row r="1676" spans="1:8" x14ac:dyDescent="0.35">
      <c r="A1676" t="s">
        <v>3286</v>
      </c>
      <c r="B1676" t="s">
        <v>3287</v>
      </c>
      <c r="C1676">
        <v>201201</v>
      </c>
      <c r="D1676" t="s">
        <v>5</v>
      </c>
      <c r="E1676">
        <v>1</v>
      </c>
      <c r="F1676">
        <v>390</v>
      </c>
      <c r="G1676">
        <v>0.151</v>
      </c>
      <c r="H1676">
        <v>670</v>
      </c>
    </row>
    <row r="1677" spans="1:8" x14ac:dyDescent="0.35">
      <c r="A1677" t="s">
        <v>3288</v>
      </c>
      <c r="B1677" t="s">
        <v>3289</v>
      </c>
      <c r="C1677">
        <v>201201</v>
      </c>
      <c r="D1677" t="s">
        <v>3</v>
      </c>
      <c r="E1677">
        <v>1</v>
      </c>
      <c r="F1677">
        <v>285</v>
      </c>
      <c r="G1677">
        <v>0.186</v>
      </c>
      <c r="H1677">
        <v>671</v>
      </c>
    </row>
    <row r="1678" spans="1:8" x14ac:dyDescent="0.35">
      <c r="A1678" t="s">
        <v>3290</v>
      </c>
      <c r="B1678" t="s">
        <v>3291</v>
      </c>
      <c r="C1678">
        <v>201201</v>
      </c>
      <c r="D1678" t="s">
        <v>37</v>
      </c>
      <c r="E1678">
        <v>1</v>
      </c>
      <c r="F1678">
        <v>155</v>
      </c>
      <c r="G1678">
        <v>9.8000000000000004E-2</v>
      </c>
      <c r="H1678">
        <v>671</v>
      </c>
    </row>
    <row r="1679" spans="1:8" x14ac:dyDescent="0.35">
      <c r="A1679" t="s">
        <v>3292</v>
      </c>
      <c r="B1679" t="s">
        <v>3293</v>
      </c>
      <c r="C1679">
        <v>201201</v>
      </c>
      <c r="D1679" t="s">
        <v>38</v>
      </c>
      <c r="E1679">
        <v>1</v>
      </c>
      <c r="F1679">
        <v>150</v>
      </c>
      <c r="G1679">
        <v>8.7999999999999995E-2</v>
      </c>
      <c r="H1679">
        <v>671</v>
      </c>
    </row>
    <row r="1680" spans="1:8" x14ac:dyDescent="0.35">
      <c r="A1680" t="s">
        <v>3294</v>
      </c>
      <c r="B1680" t="s">
        <v>3295</v>
      </c>
      <c r="C1680">
        <v>201201</v>
      </c>
      <c r="D1680" t="s">
        <v>39</v>
      </c>
      <c r="E1680">
        <v>1</v>
      </c>
      <c r="F1680">
        <v>95</v>
      </c>
      <c r="G1680">
        <v>0.42899999999999999</v>
      </c>
      <c r="H1680">
        <v>671</v>
      </c>
    </row>
    <row r="1681" spans="1:8" x14ac:dyDescent="0.35">
      <c r="A1681" t="s">
        <v>3296</v>
      </c>
      <c r="B1681" t="s">
        <v>3297</v>
      </c>
      <c r="C1681">
        <v>201201</v>
      </c>
      <c r="D1681" t="s">
        <v>40</v>
      </c>
      <c r="E1681">
        <v>1</v>
      </c>
      <c r="F1681">
        <v>90</v>
      </c>
      <c r="G1681">
        <v>0.433</v>
      </c>
      <c r="H1681">
        <v>671</v>
      </c>
    </row>
    <row r="1682" spans="1:8" x14ac:dyDescent="0.35">
      <c r="A1682" t="s">
        <v>3298</v>
      </c>
      <c r="B1682" t="s">
        <v>3299</v>
      </c>
      <c r="C1682">
        <v>201201</v>
      </c>
      <c r="D1682" t="s">
        <v>29</v>
      </c>
      <c r="E1682">
        <v>1</v>
      </c>
      <c r="F1682">
        <v>285</v>
      </c>
      <c r="G1682">
        <v>0.18099999999999999</v>
      </c>
      <c r="H1682">
        <v>671</v>
      </c>
    </row>
    <row r="1683" spans="1:8" x14ac:dyDescent="0.35">
      <c r="A1683" t="s">
        <v>3300</v>
      </c>
      <c r="B1683" t="s">
        <v>3301</v>
      </c>
      <c r="C1683">
        <v>201201</v>
      </c>
      <c r="D1683" t="s">
        <v>30</v>
      </c>
      <c r="E1683">
        <v>1</v>
      </c>
      <c r="F1683">
        <v>235</v>
      </c>
      <c r="G1683">
        <v>0.16600000000000001</v>
      </c>
      <c r="H1683">
        <v>671</v>
      </c>
    </row>
    <row r="1684" spans="1:8" x14ac:dyDescent="0.35">
      <c r="A1684" t="s">
        <v>3302</v>
      </c>
      <c r="B1684" t="s">
        <v>3303</v>
      </c>
      <c r="C1684">
        <v>201201</v>
      </c>
      <c r="D1684" t="s">
        <v>31</v>
      </c>
      <c r="E1684">
        <v>1</v>
      </c>
      <c r="F1684">
        <v>210</v>
      </c>
      <c r="G1684">
        <v>0.155</v>
      </c>
      <c r="H1684">
        <v>671</v>
      </c>
    </row>
    <row r="1685" spans="1:8" x14ac:dyDescent="0.35">
      <c r="A1685" t="s">
        <v>3304</v>
      </c>
      <c r="B1685" t="s">
        <v>3305</v>
      </c>
      <c r="C1685">
        <v>201201</v>
      </c>
      <c r="D1685" t="s">
        <v>32</v>
      </c>
      <c r="E1685">
        <v>1</v>
      </c>
      <c r="F1685">
        <v>230</v>
      </c>
      <c r="G1685">
        <v>0.17</v>
      </c>
      <c r="H1685">
        <v>671</v>
      </c>
    </row>
    <row r="1686" spans="1:8" x14ac:dyDescent="0.35">
      <c r="A1686" t="s">
        <v>3306</v>
      </c>
      <c r="B1686" t="s">
        <v>3307</v>
      </c>
      <c r="C1686">
        <v>201201</v>
      </c>
      <c r="D1686" t="s">
        <v>33</v>
      </c>
      <c r="E1686">
        <v>1</v>
      </c>
      <c r="F1686">
        <v>240</v>
      </c>
      <c r="G1686">
        <v>0.16800000000000001</v>
      </c>
      <c r="H1686">
        <v>671</v>
      </c>
    </row>
    <row r="1687" spans="1:8" x14ac:dyDescent="0.35">
      <c r="A1687" t="s">
        <v>3308</v>
      </c>
      <c r="B1687" t="s">
        <v>3309</v>
      </c>
      <c r="C1687">
        <v>201201</v>
      </c>
      <c r="D1687" t="s">
        <v>34</v>
      </c>
      <c r="E1687">
        <v>1</v>
      </c>
      <c r="F1687">
        <v>165</v>
      </c>
      <c r="G1687">
        <v>0.112</v>
      </c>
      <c r="H1687">
        <v>671</v>
      </c>
    </row>
    <row r="1688" spans="1:8" x14ac:dyDescent="0.35">
      <c r="A1688" t="s">
        <v>3310</v>
      </c>
      <c r="B1688" t="s">
        <v>3311</v>
      </c>
      <c r="C1688">
        <v>201201</v>
      </c>
      <c r="D1688" t="s">
        <v>35</v>
      </c>
      <c r="E1688">
        <v>1</v>
      </c>
      <c r="F1688">
        <v>165</v>
      </c>
      <c r="G1688">
        <v>0.107</v>
      </c>
      <c r="H1688">
        <v>671</v>
      </c>
    </row>
    <row r="1689" spans="1:8" x14ac:dyDescent="0.35">
      <c r="A1689" t="s">
        <v>3312</v>
      </c>
      <c r="B1689" t="s">
        <v>3313</v>
      </c>
      <c r="C1689">
        <v>201201</v>
      </c>
      <c r="D1689" t="s">
        <v>36</v>
      </c>
      <c r="E1689">
        <v>1</v>
      </c>
      <c r="F1689">
        <v>175</v>
      </c>
      <c r="G1689">
        <v>0.107</v>
      </c>
      <c r="H1689">
        <v>671</v>
      </c>
    </row>
    <row r="1690" spans="1:8" x14ac:dyDescent="0.35">
      <c r="A1690" t="s">
        <v>3314</v>
      </c>
      <c r="B1690" t="s">
        <v>3315</v>
      </c>
      <c r="C1690">
        <v>201201</v>
      </c>
      <c r="D1690" t="s">
        <v>208</v>
      </c>
      <c r="E1690">
        <v>1</v>
      </c>
      <c r="F1690">
        <v>420</v>
      </c>
      <c r="G1690">
        <v>0.21</v>
      </c>
      <c r="H1690">
        <v>671</v>
      </c>
    </row>
    <row r="1691" spans="1:8" x14ac:dyDescent="0.35">
      <c r="A1691" t="s">
        <v>3316</v>
      </c>
      <c r="B1691" t="s">
        <v>3317</v>
      </c>
      <c r="C1691">
        <v>201201</v>
      </c>
      <c r="D1691" t="s">
        <v>5</v>
      </c>
      <c r="E1691">
        <v>1</v>
      </c>
      <c r="F1691">
        <v>310</v>
      </c>
      <c r="G1691">
        <v>0.21099999999999999</v>
      </c>
      <c r="H1691">
        <v>671</v>
      </c>
    </row>
    <row r="1692" spans="1:8" x14ac:dyDescent="0.35">
      <c r="A1692" t="s">
        <v>3318</v>
      </c>
      <c r="B1692" t="s">
        <v>3319</v>
      </c>
      <c r="C1692">
        <v>201201</v>
      </c>
      <c r="D1692" t="s">
        <v>3</v>
      </c>
      <c r="E1692">
        <v>1</v>
      </c>
      <c r="F1692">
        <v>150</v>
      </c>
      <c r="G1692">
        <v>0.10100000000000001</v>
      </c>
      <c r="H1692">
        <v>672</v>
      </c>
    </row>
    <row r="1693" spans="1:8" x14ac:dyDescent="0.35">
      <c r="A1693" t="s">
        <v>3320</v>
      </c>
      <c r="B1693" t="s">
        <v>3321</v>
      </c>
      <c r="C1693">
        <v>201201</v>
      </c>
      <c r="D1693" t="s">
        <v>37</v>
      </c>
      <c r="E1693">
        <v>1</v>
      </c>
      <c r="F1693">
        <v>120</v>
      </c>
      <c r="G1693">
        <v>6.8000000000000005E-2</v>
      </c>
      <c r="H1693">
        <v>672</v>
      </c>
    </row>
    <row r="1694" spans="1:8" x14ac:dyDescent="0.35">
      <c r="A1694" t="s">
        <v>3322</v>
      </c>
      <c r="B1694" t="s">
        <v>3323</v>
      </c>
      <c r="C1694">
        <v>201201</v>
      </c>
      <c r="D1694" t="s">
        <v>29</v>
      </c>
      <c r="E1694">
        <v>1</v>
      </c>
      <c r="F1694">
        <v>155</v>
      </c>
      <c r="G1694">
        <v>9.7000000000000003E-2</v>
      </c>
      <c r="H1694">
        <v>672</v>
      </c>
    </row>
    <row r="1695" spans="1:8" x14ac:dyDescent="0.35">
      <c r="A1695" t="s">
        <v>3324</v>
      </c>
      <c r="B1695" t="s">
        <v>3325</v>
      </c>
      <c r="C1695">
        <v>201201</v>
      </c>
      <c r="D1695" t="s">
        <v>30</v>
      </c>
      <c r="E1695">
        <v>1</v>
      </c>
      <c r="F1695">
        <v>125</v>
      </c>
      <c r="G1695">
        <v>8.4000000000000005E-2</v>
      </c>
      <c r="H1695">
        <v>672</v>
      </c>
    </row>
    <row r="1696" spans="1:8" x14ac:dyDescent="0.35">
      <c r="A1696" t="s">
        <v>3326</v>
      </c>
      <c r="B1696" t="s">
        <v>3327</v>
      </c>
      <c r="C1696">
        <v>201201</v>
      </c>
      <c r="D1696" t="s">
        <v>31</v>
      </c>
      <c r="E1696">
        <v>1</v>
      </c>
      <c r="F1696">
        <v>130</v>
      </c>
      <c r="G1696">
        <v>8.7999999999999995E-2</v>
      </c>
      <c r="H1696">
        <v>672</v>
      </c>
    </row>
    <row r="1697" spans="1:8" x14ac:dyDescent="0.35">
      <c r="A1697" t="s">
        <v>3328</v>
      </c>
      <c r="B1697" t="s">
        <v>3329</v>
      </c>
      <c r="C1697">
        <v>201201</v>
      </c>
      <c r="D1697" t="s">
        <v>32</v>
      </c>
      <c r="E1697">
        <v>1</v>
      </c>
      <c r="F1697">
        <v>95</v>
      </c>
      <c r="G1697">
        <v>6.7000000000000004E-2</v>
      </c>
      <c r="H1697">
        <v>672</v>
      </c>
    </row>
    <row r="1698" spans="1:8" x14ac:dyDescent="0.35">
      <c r="A1698" t="s">
        <v>3330</v>
      </c>
      <c r="B1698" t="s">
        <v>3331</v>
      </c>
      <c r="C1698">
        <v>201201</v>
      </c>
      <c r="D1698" t="s">
        <v>33</v>
      </c>
      <c r="E1698">
        <v>1</v>
      </c>
      <c r="F1698">
        <v>130</v>
      </c>
      <c r="G1698">
        <v>8.2000000000000003E-2</v>
      </c>
      <c r="H1698">
        <v>672</v>
      </c>
    </row>
    <row r="1699" spans="1:8" x14ac:dyDescent="0.35">
      <c r="A1699" t="s">
        <v>3332</v>
      </c>
      <c r="B1699" t="s">
        <v>3333</v>
      </c>
      <c r="C1699">
        <v>201201</v>
      </c>
      <c r="D1699" t="s">
        <v>34</v>
      </c>
      <c r="E1699">
        <v>1</v>
      </c>
      <c r="F1699">
        <v>105</v>
      </c>
      <c r="G1699">
        <v>7.1999999999999995E-2</v>
      </c>
      <c r="H1699">
        <v>672</v>
      </c>
    </row>
    <row r="1700" spans="1:8" x14ac:dyDescent="0.35">
      <c r="A1700" t="s">
        <v>3334</v>
      </c>
      <c r="B1700" t="s">
        <v>3335</v>
      </c>
      <c r="C1700">
        <v>201201</v>
      </c>
      <c r="D1700" t="s">
        <v>35</v>
      </c>
      <c r="E1700">
        <v>1</v>
      </c>
      <c r="F1700">
        <v>100</v>
      </c>
      <c r="G1700">
        <v>6.3E-2</v>
      </c>
      <c r="H1700">
        <v>672</v>
      </c>
    </row>
    <row r="1701" spans="1:8" x14ac:dyDescent="0.35">
      <c r="A1701" t="s">
        <v>3336</v>
      </c>
      <c r="B1701" t="s">
        <v>3337</v>
      </c>
      <c r="C1701">
        <v>201201</v>
      </c>
      <c r="D1701" t="s">
        <v>36</v>
      </c>
      <c r="E1701">
        <v>1</v>
      </c>
      <c r="F1701">
        <v>100</v>
      </c>
      <c r="G1701">
        <v>6.0999999999999999E-2</v>
      </c>
      <c r="H1701">
        <v>672</v>
      </c>
    </row>
    <row r="1702" spans="1:8" x14ac:dyDescent="0.35">
      <c r="A1702" t="s">
        <v>3338</v>
      </c>
      <c r="B1702" t="s">
        <v>3339</v>
      </c>
      <c r="C1702">
        <v>201201</v>
      </c>
      <c r="D1702" t="s">
        <v>208</v>
      </c>
      <c r="E1702">
        <v>1</v>
      </c>
      <c r="F1702">
        <v>165</v>
      </c>
      <c r="G1702">
        <v>9.7000000000000003E-2</v>
      </c>
      <c r="H1702">
        <v>672</v>
      </c>
    </row>
    <row r="1703" spans="1:8" x14ac:dyDescent="0.35">
      <c r="A1703" t="s">
        <v>3340</v>
      </c>
      <c r="B1703" t="s">
        <v>3341</v>
      </c>
      <c r="C1703">
        <v>201201</v>
      </c>
      <c r="D1703" t="s">
        <v>5</v>
      </c>
      <c r="E1703">
        <v>1</v>
      </c>
      <c r="F1703">
        <v>155</v>
      </c>
      <c r="G1703">
        <v>9.5000000000000001E-2</v>
      </c>
      <c r="H1703">
        <v>672</v>
      </c>
    </row>
    <row r="1704" spans="1:8" x14ac:dyDescent="0.35">
      <c r="A1704" t="s">
        <v>3342</v>
      </c>
      <c r="B1704" t="s">
        <v>3343</v>
      </c>
      <c r="C1704">
        <v>201201</v>
      </c>
      <c r="D1704" t="s">
        <v>3</v>
      </c>
      <c r="E1704">
        <v>1</v>
      </c>
      <c r="F1704">
        <v>195</v>
      </c>
      <c r="G1704">
        <v>0.13500000000000001</v>
      </c>
      <c r="H1704">
        <v>673</v>
      </c>
    </row>
    <row r="1705" spans="1:8" x14ac:dyDescent="0.35">
      <c r="A1705" t="s">
        <v>3344</v>
      </c>
      <c r="B1705" t="s">
        <v>3345</v>
      </c>
      <c r="C1705">
        <v>201201</v>
      </c>
      <c r="D1705" t="s">
        <v>37</v>
      </c>
      <c r="E1705">
        <v>1</v>
      </c>
      <c r="F1705">
        <v>120</v>
      </c>
      <c r="G1705">
        <v>7.3999999999999996E-2</v>
      </c>
      <c r="H1705">
        <v>673</v>
      </c>
    </row>
    <row r="1706" spans="1:8" x14ac:dyDescent="0.35">
      <c r="A1706" t="s">
        <v>3346</v>
      </c>
      <c r="B1706" t="s">
        <v>3347</v>
      </c>
      <c r="C1706">
        <v>201201</v>
      </c>
      <c r="D1706" t="s">
        <v>38</v>
      </c>
      <c r="E1706">
        <v>1</v>
      </c>
      <c r="F1706">
        <v>135</v>
      </c>
      <c r="G1706">
        <v>8.7999999999999995E-2</v>
      </c>
      <c r="H1706">
        <v>673</v>
      </c>
    </row>
    <row r="1707" spans="1:8" x14ac:dyDescent="0.35">
      <c r="A1707" t="s">
        <v>3348</v>
      </c>
      <c r="B1707" t="s">
        <v>3349</v>
      </c>
      <c r="C1707">
        <v>201201</v>
      </c>
      <c r="D1707" t="s">
        <v>39</v>
      </c>
      <c r="E1707">
        <v>1</v>
      </c>
      <c r="F1707">
        <v>75</v>
      </c>
      <c r="G1707">
        <v>6.9000000000000006E-2</v>
      </c>
      <c r="H1707">
        <v>673</v>
      </c>
    </row>
    <row r="1708" spans="1:8" x14ac:dyDescent="0.35">
      <c r="A1708" t="s">
        <v>3350</v>
      </c>
      <c r="B1708" t="s">
        <v>3351</v>
      </c>
      <c r="C1708">
        <v>201201</v>
      </c>
      <c r="D1708" t="s">
        <v>40</v>
      </c>
      <c r="E1708">
        <v>1</v>
      </c>
      <c r="F1708">
        <v>80</v>
      </c>
      <c r="G1708">
        <v>0.1</v>
      </c>
      <c r="H1708">
        <v>673</v>
      </c>
    </row>
    <row r="1709" spans="1:8" x14ac:dyDescent="0.35">
      <c r="A1709" t="s">
        <v>3352</v>
      </c>
      <c r="B1709" t="s">
        <v>3353</v>
      </c>
      <c r="C1709">
        <v>201201</v>
      </c>
      <c r="D1709" t="s">
        <v>29</v>
      </c>
      <c r="E1709">
        <v>1</v>
      </c>
      <c r="F1709">
        <v>185</v>
      </c>
      <c r="G1709">
        <v>0.126</v>
      </c>
      <c r="H1709">
        <v>673</v>
      </c>
    </row>
    <row r="1710" spans="1:8" x14ac:dyDescent="0.35">
      <c r="A1710" t="s">
        <v>3354</v>
      </c>
      <c r="B1710" t="s">
        <v>3355</v>
      </c>
      <c r="C1710">
        <v>201201</v>
      </c>
      <c r="D1710" t="s">
        <v>30</v>
      </c>
      <c r="E1710">
        <v>1</v>
      </c>
      <c r="F1710">
        <v>175</v>
      </c>
      <c r="G1710">
        <v>0.126</v>
      </c>
      <c r="H1710">
        <v>673</v>
      </c>
    </row>
    <row r="1711" spans="1:8" x14ac:dyDescent="0.35">
      <c r="A1711" t="s">
        <v>3356</v>
      </c>
      <c r="B1711" t="s">
        <v>3357</v>
      </c>
      <c r="C1711">
        <v>201201</v>
      </c>
      <c r="D1711" t="s">
        <v>31</v>
      </c>
      <c r="E1711">
        <v>1</v>
      </c>
      <c r="F1711">
        <v>180</v>
      </c>
      <c r="G1711">
        <v>0.121</v>
      </c>
      <c r="H1711">
        <v>673</v>
      </c>
    </row>
    <row r="1712" spans="1:8" x14ac:dyDescent="0.35">
      <c r="A1712" t="s">
        <v>3358</v>
      </c>
      <c r="B1712" t="s">
        <v>3359</v>
      </c>
      <c r="C1712">
        <v>201201</v>
      </c>
      <c r="D1712" t="s">
        <v>32</v>
      </c>
      <c r="E1712">
        <v>1</v>
      </c>
      <c r="F1712">
        <v>120</v>
      </c>
      <c r="G1712">
        <v>8.8999999999999996E-2</v>
      </c>
      <c r="H1712">
        <v>673</v>
      </c>
    </row>
    <row r="1713" spans="1:8" x14ac:dyDescent="0.35">
      <c r="A1713" t="s">
        <v>3360</v>
      </c>
      <c r="B1713" t="s">
        <v>3361</v>
      </c>
      <c r="C1713">
        <v>201201</v>
      </c>
      <c r="D1713" t="s">
        <v>33</v>
      </c>
      <c r="E1713">
        <v>1</v>
      </c>
      <c r="F1713">
        <v>140</v>
      </c>
      <c r="G1713">
        <v>0.10199999999999999</v>
      </c>
      <c r="H1713">
        <v>673</v>
      </c>
    </row>
    <row r="1714" spans="1:8" x14ac:dyDescent="0.35">
      <c r="A1714" t="s">
        <v>3362</v>
      </c>
      <c r="B1714" t="s">
        <v>3363</v>
      </c>
      <c r="C1714">
        <v>201201</v>
      </c>
      <c r="D1714" t="s">
        <v>34</v>
      </c>
      <c r="E1714">
        <v>1</v>
      </c>
      <c r="F1714">
        <v>140</v>
      </c>
      <c r="G1714">
        <v>9.2999999999999999E-2</v>
      </c>
      <c r="H1714">
        <v>673</v>
      </c>
    </row>
    <row r="1715" spans="1:8" x14ac:dyDescent="0.35">
      <c r="A1715" t="s">
        <v>3364</v>
      </c>
      <c r="B1715" t="s">
        <v>3365</v>
      </c>
      <c r="C1715">
        <v>201201</v>
      </c>
      <c r="D1715" t="s">
        <v>35</v>
      </c>
      <c r="E1715">
        <v>1</v>
      </c>
      <c r="F1715">
        <v>150</v>
      </c>
      <c r="G1715">
        <v>9.5000000000000001E-2</v>
      </c>
      <c r="H1715">
        <v>673</v>
      </c>
    </row>
    <row r="1716" spans="1:8" x14ac:dyDescent="0.35">
      <c r="A1716" t="s">
        <v>3366</v>
      </c>
      <c r="B1716" t="s">
        <v>3367</v>
      </c>
      <c r="C1716">
        <v>201201</v>
      </c>
      <c r="D1716" t="s">
        <v>36</v>
      </c>
      <c r="E1716">
        <v>1</v>
      </c>
      <c r="F1716">
        <v>135</v>
      </c>
      <c r="G1716">
        <v>8.5999999999999993E-2</v>
      </c>
      <c r="H1716">
        <v>673</v>
      </c>
    </row>
    <row r="1717" spans="1:8" x14ac:dyDescent="0.35">
      <c r="A1717" t="s">
        <v>3368</v>
      </c>
      <c r="B1717" t="s">
        <v>3369</v>
      </c>
      <c r="C1717">
        <v>201201</v>
      </c>
      <c r="D1717" t="s">
        <v>208</v>
      </c>
      <c r="E1717">
        <v>1</v>
      </c>
      <c r="F1717">
        <v>335</v>
      </c>
      <c r="G1717">
        <v>0.20300000000000001</v>
      </c>
      <c r="H1717">
        <v>673</v>
      </c>
    </row>
    <row r="1718" spans="1:8" x14ac:dyDescent="0.35">
      <c r="A1718" t="s">
        <v>3370</v>
      </c>
      <c r="B1718" t="s">
        <v>3371</v>
      </c>
      <c r="C1718">
        <v>201201</v>
      </c>
      <c r="D1718" t="s">
        <v>5</v>
      </c>
      <c r="E1718">
        <v>1</v>
      </c>
      <c r="F1718">
        <v>225</v>
      </c>
      <c r="G1718">
        <v>0.14199999999999999</v>
      </c>
      <c r="H1718">
        <v>673</v>
      </c>
    </row>
    <row r="1719" spans="1:8" x14ac:dyDescent="0.35">
      <c r="A1719" t="s">
        <v>3372</v>
      </c>
      <c r="B1719" t="s">
        <v>3372</v>
      </c>
      <c r="C1719">
        <v>201201</v>
      </c>
      <c r="D1719" t="s">
        <v>3</v>
      </c>
      <c r="E1719">
        <v>1</v>
      </c>
      <c r="F1719">
        <v>555</v>
      </c>
      <c r="G1719">
        <v>0.20399999999999999</v>
      </c>
      <c r="H1719">
        <v>674</v>
      </c>
    </row>
    <row r="1720" spans="1:8" x14ac:dyDescent="0.35">
      <c r="A1720" t="s">
        <v>3373</v>
      </c>
      <c r="B1720" t="s">
        <v>3373</v>
      </c>
      <c r="C1720">
        <v>201201</v>
      </c>
      <c r="D1720" t="s">
        <v>37</v>
      </c>
      <c r="E1720">
        <v>1</v>
      </c>
      <c r="F1720">
        <v>520</v>
      </c>
      <c r="G1720">
        <v>0.17399999999999999</v>
      </c>
      <c r="H1720">
        <v>674</v>
      </c>
    </row>
    <row r="1721" spans="1:8" x14ac:dyDescent="0.35">
      <c r="A1721" t="s">
        <v>3374</v>
      </c>
      <c r="B1721" t="s">
        <v>3374</v>
      </c>
      <c r="C1721">
        <v>201201</v>
      </c>
      <c r="D1721" t="s">
        <v>38</v>
      </c>
      <c r="E1721">
        <v>1</v>
      </c>
      <c r="F1721">
        <v>570</v>
      </c>
      <c r="G1721">
        <v>0.20300000000000001</v>
      </c>
      <c r="H1721">
        <v>674</v>
      </c>
    </row>
    <row r="1722" spans="1:8" x14ac:dyDescent="0.35">
      <c r="A1722" t="s">
        <v>3375</v>
      </c>
      <c r="B1722" t="s">
        <v>3375</v>
      </c>
      <c r="C1722">
        <v>201201</v>
      </c>
      <c r="D1722" t="s">
        <v>39</v>
      </c>
      <c r="E1722">
        <v>1</v>
      </c>
      <c r="F1722">
        <v>365</v>
      </c>
      <c r="G1722">
        <v>0.19800000000000001</v>
      </c>
      <c r="H1722">
        <v>674</v>
      </c>
    </row>
    <row r="1723" spans="1:8" x14ac:dyDescent="0.35">
      <c r="A1723" t="s">
        <v>3376</v>
      </c>
      <c r="B1723" t="s">
        <v>3376</v>
      </c>
      <c r="C1723">
        <v>201201</v>
      </c>
      <c r="D1723" t="s">
        <v>40</v>
      </c>
      <c r="E1723">
        <v>1</v>
      </c>
      <c r="F1723">
        <v>335</v>
      </c>
      <c r="G1723">
        <v>0.252</v>
      </c>
      <c r="H1723">
        <v>674</v>
      </c>
    </row>
    <row r="1724" spans="1:8" x14ac:dyDescent="0.35">
      <c r="A1724" t="s">
        <v>3377</v>
      </c>
      <c r="B1724" t="s">
        <v>3377</v>
      </c>
      <c r="C1724">
        <v>201201</v>
      </c>
      <c r="D1724" t="s">
        <v>283</v>
      </c>
      <c r="E1724">
        <v>1</v>
      </c>
      <c r="F1724">
        <v>5</v>
      </c>
      <c r="G1724">
        <v>1</v>
      </c>
      <c r="H1724">
        <v>674</v>
      </c>
    </row>
    <row r="1725" spans="1:8" x14ac:dyDescent="0.35">
      <c r="A1725" t="s">
        <v>3378</v>
      </c>
      <c r="B1725" t="s">
        <v>3378</v>
      </c>
      <c r="C1725">
        <v>201201</v>
      </c>
      <c r="D1725" t="s">
        <v>29</v>
      </c>
      <c r="E1725">
        <v>1</v>
      </c>
      <c r="F1725">
        <v>565</v>
      </c>
      <c r="G1725">
        <v>0.21</v>
      </c>
      <c r="H1725">
        <v>674</v>
      </c>
    </row>
    <row r="1726" spans="1:8" x14ac:dyDescent="0.35">
      <c r="A1726" t="s">
        <v>3379</v>
      </c>
      <c r="B1726" t="s">
        <v>3379</v>
      </c>
      <c r="C1726">
        <v>201201</v>
      </c>
      <c r="D1726" t="s">
        <v>30</v>
      </c>
      <c r="E1726">
        <v>1</v>
      </c>
      <c r="F1726">
        <v>530</v>
      </c>
      <c r="G1726">
        <v>0.20599999999999999</v>
      </c>
      <c r="H1726">
        <v>674</v>
      </c>
    </row>
    <row r="1727" spans="1:8" x14ac:dyDescent="0.35">
      <c r="A1727" t="s">
        <v>3380</v>
      </c>
      <c r="B1727" t="s">
        <v>3380</v>
      </c>
      <c r="C1727">
        <v>201201</v>
      </c>
      <c r="D1727" t="s">
        <v>31</v>
      </c>
      <c r="E1727">
        <v>1</v>
      </c>
      <c r="F1727">
        <v>515</v>
      </c>
      <c r="G1727">
        <v>0.19500000000000001</v>
      </c>
      <c r="H1727">
        <v>674</v>
      </c>
    </row>
    <row r="1728" spans="1:8" x14ac:dyDescent="0.35">
      <c r="A1728" t="s">
        <v>3381</v>
      </c>
      <c r="B1728" t="s">
        <v>3381</v>
      </c>
      <c r="C1728">
        <v>201201</v>
      </c>
      <c r="D1728" t="s">
        <v>32</v>
      </c>
      <c r="E1728">
        <v>1</v>
      </c>
      <c r="F1728">
        <v>445</v>
      </c>
      <c r="G1728">
        <v>0.186</v>
      </c>
      <c r="H1728">
        <v>674</v>
      </c>
    </row>
    <row r="1729" spans="1:8" x14ac:dyDescent="0.35">
      <c r="A1729" t="s">
        <v>3382</v>
      </c>
      <c r="B1729" t="s">
        <v>3382</v>
      </c>
      <c r="C1729">
        <v>201201</v>
      </c>
      <c r="D1729" t="s">
        <v>33</v>
      </c>
      <c r="E1729">
        <v>1</v>
      </c>
      <c r="F1729">
        <v>465</v>
      </c>
      <c r="G1729">
        <v>0.19</v>
      </c>
      <c r="H1729">
        <v>674</v>
      </c>
    </row>
    <row r="1730" spans="1:8" x14ac:dyDescent="0.35">
      <c r="A1730" t="s">
        <v>3383</v>
      </c>
      <c r="B1730" t="s">
        <v>3383</v>
      </c>
      <c r="C1730">
        <v>201201</v>
      </c>
      <c r="D1730" t="s">
        <v>34</v>
      </c>
      <c r="E1730">
        <v>1</v>
      </c>
      <c r="F1730">
        <v>525</v>
      </c>
      <c r="G1730">
        <v>0.20200000000000001</v>
      </c>
      <c r="H1730">
        <v>674</v>
      </c>
    </row>
    <row r="1731" spans="1:8" x14ac:dyDescent="0.35">
      <c r="A1731" t="s">
        <v>3384</v>
      </c>
      <c r="B1731" t="s">
        <v>3384</v>
      </c>
      <c r="C1731">
        <v>201201</v>
      </c>
      <c r="D1731" t="s">
        <v>35</v>
      </c>
      <c r="E1731">
        <v>1</v>
      </c>
      <c r="F1731">
        <v>505</v>
      </c>
      <c r="G1731">
        <v>0.187</v>
      </c>
      <c r="H1731">
        <v>674</v>
      </c>
    </row>
    <row r="1732" spans="1:8" x14ac:dyDescent="0.35">
      <c r="A1732" t="s">
        <v>3385</v>
      </c>
      <c r="B1732" t="s">
        <v>3385</v>
      </c>
      <c r="C1732">
        <v>201201</v>
      </c>
      <c r="D1732" t="s">
        <v>36</v>
      </c>
      <c r="E1732">
        <v>1</v>
      </c>
      <c r="F1732">
        <v>535</v>
      </c>
      <c r="G1732">
        <v>0.193</v>
      </c>
      <c r="H1732">
        <v>674</v>
      </c>
    </row>
    <row r="1733" spans="1:8" x14ac:dyDescent="0.35">
      <c r="A1733" t="s">
        <v>3386</v>
      </c>
      <c r="B1733" t="s">
        <v>3386</v>
      </c>
      <c r="C1733">
        <v>201201</v>
      </c>
      <c r="D1733" t="s">
        <v>208</v>
      </c>
      <c r="E1733">
        <v>1</v>
      </c>
      <c r="F1733">
        <v>630</v>
      </c>
      <c r="G1733">
        <v>0.189</v>
      </c>
      <c r="H1733">
        <v>674</v>
      </c>
    </row>
    <row r="1734" spans="1:8" x14ac:dyDescent="0.35">
      <c r="A1734" t="s">
        <v>3387</v>
      </c>
      <c r="B1734" t="s">
        <v>3387</v>
      </c>
      <c r="C1734">
        <v>201201</v>
      </c>
      <c r="D1734" t="s">
        <v>5</v>
      </c>
      <c r="E1734">
        <v>1</v>
      </c>
      <c r="F1734">
        <v>580</v>
      </c>
      <c r="G1734">
        <v>0.215</v>
      </c>
      <c r="H1734">
        <v>674</v>
      </c>
    </row>
    <row r="1735" spans="1:8" x14ac:dyDescent="0.35">
      <c r="A1735" t="s">
        <v>3388</v>
      </c>
      <c r="B1735" t="s">
        <v>3389</v>
      </c>
      <c r="C1735">
        <v>201201</v>
      </c>
      <c r="D1735" t="s">
        <v>3</v>
      </c>
      <c r="E1735">
        <v>1</v>
      </c>
      <c r="F1735">
        <v>95</v>
      </c>
      <c r="G1735">
        <v>0.13800000000000001</v>
      </c>
      <c r="H1735">
        <v>675</v>
      </c>
    </row>
    <row r="1736" spans="1:8" x14ac:dyDescent="0.35">
      <c r="A1736" t="s">
        <v>3390</v>
      </c>
      <c r="B1736" t="s">
        <v>3391</v>
      </c>
      <c r="C1736">
        <v>201201</v>
      </c>
      <c r="D1736" t="s">
        <v>29</v>
      </c>
      <c r="E1736">
        <v>1</v>
      </c>
      <c r="F1736">
        <v>70</v>
      </c>
      <c r="G1736">
        <v>0.1</v>
      </c>
      <c r="H1736">
        <v>675</v>
      </c>
    </row>
    <row r="1737" spans="1:8" x14ac:dyDescent="0.35">
      <c r="A1737" t="s">
        <v>3392</v>
      </c>
      <c r="B1737" t="s">
        <v>3393</v>
      </c>
      <c r="C1737">
        <v>201201</v>
      </c>
      <c r="D1737" t="s">
        <v>30</v>
      </c>
      <c r="E1737">
        <v>1</v>
      </c>
      <c r="F1737">
        <v>65</v>
      </c>
      <c r="G1737">
        <v>0.106</v>
      </c>
      <c r="H1737">
        <v>675</v>
      </c>
    </row>
    <row r="1738" spans="1:8" x14ac:dyDescent="0.35">
      <c r="A1738" t="s">
        <v>3394</v>
      </c>
      <c r="B1738" t="s">
        <v>3395</v>
      </c>
      <c r="C1738">
        <v>201201</v>
      </c>
      <c r="D1738" t="s">
        <v>31</v>
      </c>
      <c r="E1738">
        <v>1</v>
      </c>
      <c r="F1738">
        <v>65</v>
      </c>
      <c r="G1738">
        <v>0.1</v>
      </c>
      <c r="H1738">
        <v>675</v>
      </c>
    </row>
    <row r="1739" spans="1:8" x14ac:dyDescent="0.35">
      <c r="A1739" t="s">
        <v>3396</v>
      </c>
      <c r="B1739" t="s">
        <v>3397</v>
      </c>
      <c r="C1739">
        <v>201201</v>
      </c>
      <c r="D1739" t="s">
        <v>32</v>
      </c>
      <c r="E1739">
        <v>1</v>
      </c>
      <c r="F1739">
        <v>50</v>
      </c>
      <c r="G1739">
        <v>8.3000000000000004E-2</v>
      </c>
      <c r="H1739">
        <v>675</v>
      </c>
    </row>
    <row r="1740" spans="1:8" x14ac:dyDescent="0.35">
      <c r="A1740" t="s">
        <v>3398</v>
      </c>
      <c r="B1740" t="s">
        <v>3399</v>
      </c>
      <c r="C1740">
        <v>201201</v>
      </c>
      <c r="D1740" t="s">
        <v>33</v>
      </c>
      <c r="E1740">
        <v>1</v>
      </c>
      <c r="F1740">
        <v>65</v>
      </c>
      <c r="G1740">
        <v>0.106</v>
      </c>
      <c r="H1740">
        <v>675</v>
      </c>
    </row>
    <row r="1741" spans="1:8" x14ac:dyDescent="0.35">
      <c r="A1741" t="s">
        <v>3400</v>
      </c>
      <c r="B1741" t="s">
        <v>3401</v>
      </c>
      <c r="C1741">
        <v>201201</v>
      </c>
      <c r="D1741" t="s">
        <v>208</v>
      </c>
      <c r="E1741">
        <v>1</v>
      </c>
      <c r="F1741">
        <v>95</v>
      </c>
      <c r="G1741">
        <v>0.14499999999999999</v>
      </c>
      <c r="H1741">
        <v>675</v>
      </c>
    </row>
    <row r="1742" spans="1:8" x14ac:dyDescent="0.35">
      <c r="A1742" t="s">
        <v>3402</v>
      </c>
      <c r="B1742" t="s">
        <v>3403</v>
      </c>
      <c r="C1742">
        <v>201201</v>
      </c>
      <c r="D1742" t="s">
        <v>5</v>
      </c>
      <c r="E1742">
        <v>1</v>
      </c>
      <c r="F1742">
        <v>80</v>
      </c>
      <c r="G1742">
        <v>0.107</v>
      </c>
      <c r="H1742">
        <v>675</v>
      </c>
    </row>
    <row r="1743" spans="1:8" x14ac:dyDescent="0.35">
      <c r="A1743" t="s">
        <v>3404</v>
      </c>
      <c r="B1743" t="s">
        <v>3405</v>
      </c>
      <c r="C1743">
        <v>201201</v>
      </c>
      <c r="D1743" t="s">
        <v>3</v>
      </c>
      <c r="E1743">
        <v>1</v>
      </c>
      <c r="F1743">
        <v>370</v>
      </c>
      <c r="G1743">
        <v>0.182</v>
      </c>
      <c r="H1743">
        <v>676</v>
      </c>
    </row>
    <row r="1744" spans="1:8" x14ac:dyDescent="0.35">
      <c r="A1744" t="s">
        <v>3406</v>
      </c>
      <c r="B1744" t="s">
        <v>3407</v>
      </c>
      <c r="C1744">
        <v>201201</v>
      </c>
      <c r="D1744" t="s">
        <v>37</v>
      </c>
      <c r="E1744">
        <v>1</v>
      </c>
      <c r="F1744">
        <v>215</v>
      </c>
      <c r="G1744">
        <v>9.4E-2</v>
      </c>
      <c r="H1744">
        <v>676</v>
      </c>
    </row>
    <row r="1745" spans="1:8" x14ac:dyDescent="0.35">
      <c r="A1745" t="s">
        <v>3408</v>
      </c>
      <c r="B1745" t="s">
        <v>3409</v>
      </c>
      <c r="C1745">
        <v>201201</v>
      </c>
      <c r="D1745" t="s">
        <v>38</v>
      </c>
      <c r="E1745">
        <v>1</v>
      </c>
      <c r="F1745">
        <v>215</v>
      </c>
      <c r="G1745">
        <v>0.10100000000000001</v>
      </c>
      <c r="H1745">
        <v>676</v>
      </c>
    </row>
    <row r="1746" spans="1:8" x14ac:dyDescent="0.35">
      <c r="A1746" t="s">
        <v>3410</v>
      </c>
      <c r="B1746" t="s">
        <v>3411</v>
      </c>
      <c r="C1746">
        <v>201201</v>
      </c>
      <c r="D1746" t="s">
        <v>39</v>
      </c>
      <c r="E1746">
        <v>1</v>
      </c>
      <c r="F1746">
        <v>135</v>
      </c>
      <c r="G1746">
        <v>0.17100000000000001</v>
      </c>
      <c r="H1746">
        <v>676</v>
      </c>
    </row>
    <row r="1747" spans="1:8" x14ac:dyDescent="0.35">
      <c r="A1747" t="s">
        <v>3412</v>
      </c>
      <c r="B1747" t="s">
        <v>3413</v>
      </c>
      <c r="C1747">
        <v>201201</v>
      </c>
      <c r="D1747" t="s">
        <v>40</v>
      </c>
      <c r="E1747">
        <v>1</v>
      </c>
      <c r="F1747">
        <v>105</v>
      </c>
      <c r="G1747">
        <v>0.17199999999999999</v>
      </c>
      <c r="H1747">
        <v>676</v>
      </c>
    </row>
    <row r="1748" spans="1:8" x14ac:dyDescent="0.35">
      <c r="A1748" t="s">
        <v>3414</v>
      </c>
      <c r="B1748" t="s">
        <v>3415</v>
      </c>
      <c r="C1748">
        <v>201201</v>
      </c>
      <c r="D1748" t="s">
        <v>283</v>
      </c>
      <c r="E1748">
        <v>1</v>
      </c>
      <c r="F1748">
        <v>5</v>
      </c>
      <c r="G1748">
        <v>1</v>
      </c>
      <c r="H1748">
        <v>676</v>
      </c>
    </row>
    <row r="1749" spans="1:8" x14ac:dyDescent="0.35">
      <c r="A1749" t="s">
        <v>3416</v>
      </c>
      <c r="B1749" t="s">
        <v>3417</v>
      </c>
      <c r="C1749">
        <v>201201</v>
      </c>
      <c r="D1749" t="s">
        <v>29</v>
      </c>
      <c r="E1749">
        <v>1</v>
      </c>
      <c r="F1749">
        <v>335</v>
      </c>
      <c r="G1749">
        <v>0.16700000000000001</v>
      </c>
      <c r="H1749">
        <v>676</v>
      </c>
    </row>
    <row r="1750" spans="1:8" x14ac:dyDescent="0.35">
      <c r="A1750" t="s">
        <v>3418</v>
      </c>
      <c r="B1750" t="s">
        <v>3419</v>
      </c>
      <c r="C1750">
        <v>201201</v>
      </c>
      <c r="D1750" t="s">
        <v>30</v>
      </c>
      <c r="E1750">
        <v>1</v>
      </c>
      <c r="F1750">
        <v>345</v>
      </c>
      <c r="G1750">
        <v>0.16600000000000001</v>
      </c>
      <c r="H1750">
        <v>676</v>
      </c>
    </row>
    <row r="1751" spans="1:8" x14ac:dyDescent="0.35">
      <c r="A1751" t="s">
        <v>3420</v>
      </c>
      <c r="B1751" t="s">
        <v>3421</v>
      </c>
      <c r="C1751">
        <v>201201</v>
      </c>
      <c r="D1751" t="s">
        <v>31</v>
      </c>
      <c r="E1751">
        <v>1</v>
      </c>
      <c r="F1751">
        <v>255</v>
      </c>
      <c r="G1751">
        <v>0.128</v>
      </c>
      <c r="H1751">
        <v>676</v>
      </c>
    </row>
    <row r="1752" spans="1:8" x14ac:dyDescent="0.35">
      <c r="A1752" t="s">
        <v>3422</v>
      </c>
      <c r="B1752" t="s">
        <v>3423</v>
      </c>
      <c r="C1752">
        <v>201201</v>
      </c>
      <c r="D1752" t="s">
        <v>32</v>
      </c>
      <c r="E1752">
        <v>1</v>
      </c>
      <c r="F1752">
        <v>255</v>
      </c>
      <c r="G1752">
        <v>0.13100000000000001</v>
      </c>
      <c r="H1752">
        <v>676</v>
      </c>
    </row>
    <row r="1753" spans="1:8" x14ac:dyDescent="0.35">
      <c r="A1753" t="s">
        <v>3424</v>
      </c>
      <c r="B1753" t="s">
        <v>3425</v>
      </c>
      <c r="C1753">
        <v>201201</v>
      </c>
      <c r="D1753" t="s">
        <v>33</v>
      </c>
      <c r="E1753">
        <v>1</v>
      </c>
      <c r="F1753">
        <v>215</v>
      </c>
      <c r="G1753">
        <v>0.111</v>
      </c>
      <c r="H1753">
        <v>676</v>
      </c>
    </row>
    <row r="1754" spans="1:8" x14ac:dyDescent="0.35">
      <c r="A1754" t="s">
        <v>3426</v>
      </c>
      <c r="B1754" t="s">
        <v>3427</v>
      </c>
      <c r="C1754">
        <v>201201</v>
      </c>
      <c r="D1754" t="s">
        <v>34</v>
      </c>
      <c r="E1754">
        <v>1</v>
      </c>
      <c r="F1754">
        <v>245</v>
      </c>
      <c r="G1754">
        <v>0.121</v>
      </c>
      <c r="H1754">
        <v>676</v>
      </c>
    </row>
    <row r="1755" spans="1:8" x14ac:dyDescent="0.35">
      <c r="A1755" t="s">
        <v>3428</v>
      </c>
      <c r="B1755" t="s">
        <v>3429</v>
      </c>
      <c r="C1755">
        <v>201201</v>
      </c>
      <c r="D1755" t="s">
        <v>35</v>
      </c>
      <c r="E1755">
        <v>1</v>
      </c>
      <c r="F1755">
        <v>240</v>
      </c>
      <c r="G1755">
        <v>0.11600000000000001</v>
      </c>
      <c r="H1755">
        <v>676</v>
      </c>
    </row>
    <row r="1756" spans="1:8" x14ac:dyDescent="0.35">
      <c r="A1756" t="s">
        <v>3430</v>
      </c>
      <c r="B1756" t="s">
        <v>3431</v>
      </c>
      <c r="C1756">
        <v>201201</v>
      </c>
      <c r="D1756" t="s">
        <v>36</v>
      </c>
      <c r="E1756">
        <v>1</v>
      </c>
      <c r="F1756">
        <v>235</v>
      </c>
      <c r="G1756">
        <v>0.11</v>
      </c>
      <c r="H1756">
        <v>676</v>
      </c>
    </row>
    <row r="1757" spans="1:8" x14ac:dyDescent="0.35">
      <c r="A1757" t="s">
        <v>3432</v>
      </c>
      <c r="B1757" t="s">
        <v>3433</v>
      </c>
      <c r="C1757">
        <v>201201</v>
      </c>
      <c r="D1757" t="s">
        <v>208</v>
      </c>
      <c r="E1757">
        <v>1</v>
      </c>
      <c r="F1757">
        <v>450</v>
      </c>
      <c r="G1757">
        <v>0.17299999999999999</v>
      </c>
      <c r="H1757">
        <v>676</v>
      </c>
    </row>
    <row r="1758" spans="1:8" x14ac:dyDescent="0.35">
      <c r="A1758" t="s">
        <v>3434</v>
      </c>
      <c r="B1758" t="s">
        <v>3435</v>
      </c>
      <c r="C1758">
        <v>201201</v>
      </c>
      <c r="D1758" t="s">
        <v>5</v>
      </c>
      <c r="E1758">
        <v>1</v>
      </c>
      <c r="F1758">
        <v>405</v>
      </c>
      <c r="G1758">
        <v>0.19500000000000001</v>
      </c>
      <c r="H1758">
        <v>676</v>
      </c>
    </row>
    <row r="1759" spans="1:8" x14ac:dyDescent="0.35">
      <c r="A1759" t="s">
        <v>3436</v>
      </c>
      <c r="B1759" t="s">
        <v>3436</v>
      </c>
      <c r="C1759">
        <v>201201</v>
      </c>
      <c r="D1759" t="s">
        <v>3</v>
      </c>
      <c r="E1759">
        <v>1</v>
      </c>
      <c r="F1759">
        <v>45</v>
      </c>
      <c r="G1759">
        <v>0.06</v>
      </c>
      <c r="H1759">
        <v>677</v>
      </c>
    </row>
    <row r="1760" spans="1:8" x14ac:dyDescent="0.35">
      <c r="A1760" t="s">
        <v>3437</v>
      </c>
      <c r="B1760" t="s">
        <v>3437</v>
      </c>
      <c r="C1760">
        <v>201201</v>
      </c>
      <c r="D1760" t="s">
        <v>29</v>
      </c>
      <c r="E1760">
        <v>1</v>
      </c>
      <c r="F1760">
        <v>30</v>
      </c>
      <c r="G1760">
        <v>4.4999999999999998E-2</v>
      </c>
      <c r="H1760">
        <v>677</v>
      </c>
    </row>
    <row r="1761" spans="1:8" x14ac:dyDescent="0.35">
      <c r="A1761" t="s">
        <v>3438</v>
      </c>
      <c r="B1761" t="s">
        <v>3438</v>
      </c>
      <c r="C1761">
        <v>201201</v>
      </c>
      <c r="D1761" t="s">
        <v>30</v>
      </c>
      <c r="E1761">
        <v>1</v>
      </c>
      <c r="F1761">
        <v>30</v>
      </c>
      <c r="G1761">
        <v>4.2000000000000003E-2</v>
      </c>
      <c r="H1761">
        <v>677</v>
      </c>
    </row>
    <row r="1762" spans="1:8" x14ac:dyDescent="0.35">
      <c r="A1762" t="s">
        <v>3439</v>
      </c>
      <c r="B1762" t="s">
        <v>3439</v>
      </c>
      <c r="C1762">
        <v>201201</v>
      </c>
      <c r="D1762" t="s">
        <v>31</v>
      </c>
      <c r="E1762">
        <v>1</v>
      </c>
      <c r="F1762">
        <v>25</v>
      </c>
      <c r="G1762">
        <v>3.9E-2</v>
      </c>
      <c r="H1762">
        <v>677</v>
      </c>
    </row>
    <row r="1763" spans="1:8" x14ac:dyDescent="0.35">
      <c r="A1763" t="s">
        <v>3440</v>
      </c>
      <c r="B1763" t="s">
        <v>3440</v>
      </c>
      <c r="C1763">
        <v>201201</v>
      </c>
      <c r="D1763" t="s">
        <v>32</v>
      </c>
      <c r="E1763">
        <v>1</v>
      </c>
      <c r="F1763">
        <v>35</v>
      </c>
      <c r="G1763">
        <v>4.9000000000000002E-2</v>
      </c>
      <c r="H1763">
        <v>677</v>
      </c>
    </row>
    <row r="1764" spans="1:8" x14ac:dyDescent="0.35">
      <c r="A1764" t="s">
        <v>3441</v>
      </c>
      <c r="B1764" t="s">
        <v>3441</v>
      </c>
      <c r="C1764">
        <v>201201</v>
      </c>
      <c r="D1764" t="s">
        <v>33</v>
      </c>
      <c r="E1764">
        <v>1</v>
      </c>
      <c r="F1764">
        <v>30</v>
      </c>
      <c r="G1764">
        <v>4.1000000000000002E-2</v>
      </c>
      <c r="H1764">
        <v>677</v>
      </c>
    </row>
    <row r="1765" spans="1:8" x14ac:dyDescent="0.35">
      <c r="A1765" t="s">
        <v>3442</v>
      </c>
      <c r="B1765" t="s">
        <v>3442</v>
      </c>
      <c r="C1765">
        <v>201201</v>
      </c>
      <c r="D1765" t="s">
        <v>208</v>
      </c>
      <c r="E1765">
        <v>1</v>
      </c>
      <c r="F1765">
        <v>75</v>
      </c>
      <c r="G1765">
        <v>7.3999999999999996E-2</v>
      </c>
      <c r="H1765">
        <v>677</v>
      </c>
    </row>
    <row r="1766" spans="1:8" x14ac:dyDescent="0.35">
      <c r="A1766" t="s">
        <v>3443</v>
      </c>
      <c r="B1766" t="s">
        <v>3443</v>
      </c>
      <c r="C1766">
        <v>201201</v>
      </c>
      <c r="D1766" t="s">
        <v>5</v>
      </c>
      <c r="E1766">
        <v>1</v>
      </c>
      <c r="F1766">
        <v>45</v>
      </c>
      <c r="G1766">
        <v>6.0999999999999999E-2</v>
      </c>
      <c r="H1766">
        <v>677</v>
      </c>
    </row>
    <row r="1767" spans="1:8" x14ac:dyDescent="0.35">
      <c r="A1767" t="s">
        <v>3444</v>
      </c>
      <c r="B1767" t="s">
        <v>3444</v>
      </c>
      <c r="C1767">
        <v>201201</v>
      </c>
      <c r="D1767" t="s">
        <v>3</v>
      </c>
      <c r="E1767">
        <v>1</v>
      </c>
      <c r="F1767">
        <v>90</v>
      </c>
      <c r="G1767">
        <v>8.4000000000000005E-2</v>
      </c>
      <c r="H1767">
        <v>678</v>
      </c>
    </row>
    <row r="1768" spans="1:8" x14ac:dyDescent="0.35">
      <c r="A1768" t="s">
        <v>3445</v>
      </c>
      <c r="B1768" t="s">
        <v>3445</v>
      </c>
      <c r="C1768">
        <v>201201</v>
      </c>
      <c r="D1768" t="s">
        <v>37</v>
      </c>
      <c r="E1768">
        <v>1</v>
      </c>
      <c r="F1768">
        <v>160</v>
      </c>
      <c r="G1768">
        <v>0.113</v>
      </c>
      <c r="H1768">
        <v>678</v>
      </c>
    </row>
    <row r="1769" spans="1:8" x14ac:dyDescent="0.35">
      <c r="A1769" t="s">
        <v>3446</v>
      </c>
      <c r="B1769" t="s">
        <v>3446</v>
      </c>
      <c r="C1769">
        <v>201201</v>
      </c>
      <c r="D1769" t="s">
        <v>38</v>
      </c>
      <c r="E1769">
        <v>1</v>
      </c>
      <c r="F1769">
        <v>140</v>
      </c>
      <c r="G1769">
        <v>0.109</v>
      </c>
      <c r="H1769">
        <v>678</v>
      </c>
    </row>
    <row r="1770" spans="1:8" x14ac:dyDescent="0.35">
      <c r="A1770" t="s">
        <v>3447</v>
      </c>
      <c r="B1770" t="s">
        <v>3447</v>
      </c>
      <c r="C1770">
        <v>201201</v>
      </c>
      <c r="D1770" t="s">
        <v>39</v>
      </c>
      <c r="E1770">
        <v>1</v>
      </c>
      <c r="F1770">
        <v>80</v>
      </c>
      <c r="G1770">
        <v>0.121</v>
      </c>
      <c r="H1770">
        <v>678</v>
      </c>
    </row>
    <row r="1771" spans="1:8" x14ac:dyDescent="0.35">
      <c r="A1771" t="s">
        <v>3448</v>
      </c>
      <c r="B1771" t="s">
        <v>3448</v>
      </c>
      <c r="C1771">
        <v>201201</v>
      </c>
      <c r="D1771" t="s">
        <v>40</v>
      </c>
      <c r="E1771">
        <v>1</v>
      </c>
      <c r="F1771">
        <v>70</v>
      </c>
      <c r="G1771">
        <v>0.13300000000000001</v>
      </c>
      <c r="H1771">
        <v>678</v>
      </c>
    </row>
    <row r="1772" spans="1:8" x14ac:dyDescent="0.35">
      <c r="A1772" t="s">
        <v>3449</v>
      </c>
      <c r="B1772" t="s">
        <v>3449</v>
      </c>
      <c r="C1772">
        <v>201201</v>
      </c>
      <c r="D1772" t="s">
        <v>29</v>
      </c>
      <c r="E1772">
        <v>1</v>
      </c>
      <c r="F1772">
        <v>110</v>
      </c>
      <c r="G1772">
        <v>0.10199999999999999</v>
      </c>
      <c r="H1772">
        <v>678</v>
      </c>
    </row>
    <row r="1773" spans="1:8" x14ac:dyDescent="0.35">
      <c r="A1773" t="s">
        <v>3450</v>
      </c>
      <c r="B1773" t="s">
        <v>3450</v>
      </c>
      <c r="C1773">
        <v>201201</v>
      </c>
      <c r="D1773" t="s">
        <v>30</v>
      </c>
      <c r="E1773">
        <v>1</v>
      </c>
      <c r="F1773">
        <v>85</v>
      </c>
      <c r="G1773">
        <v>8.7999999999999995E-2</v>
      </c>
      <c r="H1773">
        <v>678</v>
      </c>
    </row>
    <row r="1774" spans="1:8" x14ac:dyDescent="0.35">
      <c r="A1774" t="s">
        <v>3451</v>
      </c>
      <c r="B1774" t="s">
        <v>3451</v>
      </c>
      <c r="C1774">
        <v>201201</v>
      </c>
      <c r="D1774" t="s">
        <v>31</v>
      </c>
      <c r="E1774">
        <v>1</v>
      </c>
      <c r="F1774">
        <v>75</v>
      </c>
      <c r="G1774">
        <v>8.4000000000000005E-2</v>
      </c>
      <c r="H1774">
        <v>678</v>
      </c>
    </row>
    <row r="1775" spans="1:8" x14ac:dyDescent="0.35">
      <c r="A1775" t="s">
        <v>3452</v>
      </c>
      <c r="B1775" t="s">
        <v>3452</v>
      </c>
      <c r="C1775">
        <v>201201</v>
      </c>
      <c r="D1775" t="s">
        <v>32</v>
      </c>
      <c r="E1775">
        <v>1</v>
      </c>
      <c r="F1775">
        <v>70</v>
      </c>
      <c r="G1775">
        <v>7.0999999999999994E-2</v>
      </c>
      <c r="H1775">
        <v>678</v>
      </c>
    </row>
    <row r="1776" spans="1:8" x14ac:dyDescent="0.35">
      <c r="A1776" t="s">
        <v>3453</v>
      </c>
      <c r="B1776" t="s">
        <v>3453</v>
      </c>
      <c r="C1776">
        <v>201201</v>
      </c>
      <c r="D1776" t="s">
        <v>33</v>
      </c>
      <c r="E1776">
        <v>1</v>
      </c>
      <c r="F1776">
        <v>65</v>
      </c>
      <c r="G1776">
        <v>6.7000000000000004E-2</v>
      </c>
      <c r="H1776">
        <v>678</v>
      </c>
    </row>
    <row r="1777" spans="1:8" x14ac:dyDescent="0.35">
      <c r="A1777" t="s">
        <v>3454</v>
      </c>
      <c r="B1777" t="s">
        <v>3454</v>
      </c>
      <c r="C1777">
        <v>201201</v>
      </c>
      <c r="D1777" t="s">
        <v>34</v>
      </c>
      <c r="E1777">
        <v>1</v>
      </c>
      <c r="F1777">
        <v>150</v>
      </c>
      <c r="G1777">
        <v>0.13500000000000001</v>
      </c>
      <c r="H1777">
        <v>678</v>
      </c>
    </row>
    <row r="1778" spans="1:8" x14ac:dyDescent="0.35">
      <c r="A1778" t="s">
        <v>3455</v>
      </c>
      <c r="B1778" t="s">
        <v>3455</v>
      </c>
      <c r="C1778">
        <v>201201</v>
      </c>
      <c r="D1778" t="s">
        <v>35</v>
      </c>
      <c r="E1778">
        <v>1</v>
      </c>
      <c r="F1778">
        <v>190</v>
      </c>
      <c r="G1778">
        <v>0.153</v>
      </c>
      <c r="H1778">
        <v>678</v>
      </c>
    </row>
    <row r="1779" spans="1:8" x14ac:dyDescent="0.35">
      <c r="A1779" t="s">
        <v>3456</v>
      </c>
      <c r="B1779" t="s">
        <v>3456</v>
      </c>
      <c r="C1779">
        <v>201201</v>
      </c>
      <c r="D1779" t="s">
        <v>36</v>
      </c>
      <c r="E1779">
        <v>1</v>
      </c>
      <c r="F1779">
        <v>175</v>
      </c>
      <c r="G1779">
        <v>0.13800000000000001</v>
      </c>
      <c r="H1779">
        <v>678</v>
      </c>
    </row>
    <row r="1780" spans="1:8" x14ac:dyDescent="0.35">
      <c r="A1780" t="s">
        <v>3457</v>
      </c>
      <c r="B1780" t="s">
        <v>3457</v>
      </c>
      <c r="C1780">
        <v>201201</v>
      </c>
      <c r="D1780" t="s">
        <v>208</v>
      </c>
      <c r="E1780">
        <v>1</v>
      </c>
      <c r="F1780">
        <v>115</v>
      </c>
      <c r="G1780">
        <v>0.128</v>
      </c>
      <c r="H1780">
        <v>678</v>
      </c>
    </row>
    <row r="1781" spans="1:8" x14ac:dyDescent="0.35">
      <c r="A1781" t="s">
        <v>3458</v>
      </c>
      <c r="B1781" t="s">
        <v>3458</v>
      </c>
      <c r="C1781">
        <v>201201</v>
      </c>
      <c r="D1781" t="s">
        <v>5</v>
      </c>
      <c r="E1781">
        <v>1</v>
      </c>
      <c r="F1781">
        <v>125</v>
      </c>
      <c r="G1781">
        <v>0.112</v>
      </c>
      <c r="H1781">
        <v>678</v>
      </c>
    </row>
    <row r="1782" spans="1:8" x14ac:dyDescent="0.35">
      <c r="A1782" t="s">
        <v>3459</v>
      </c>
      <c r="B1782" t="s">
        <v>3460</v>
      </c>
      <c r="C1782">
        <v>201201</v>
      </c>
      <c r="D1782" t="s">
        <v>3</v>
      </c>
      <c r="E1782">
        <v>1</v>
      </c>
      <c r="F1782">
        <v>45</v>
      </c>
      <c r="G1782">
        <v>5.1999999999999998E-2</v>
      </c>
      <c r="H1782">
        <v>679</v>
      </c>
    </row>
    <row r="1783" spans="1:8" x14ac:dyDescent="0.35">
      <c r="A1783" t="s">
        <v>3461</v>
      </c>
      <c r="B1783" t="s">
        <v>3462</v>
      </c>
      <c r="C1783">
        <v>201201</v>
      </c>
      <c r="D1783" t="s">
        <v>29</v>
      </c>
      <c r="E1783">
        <v>1</v>
      </c>
      <c r="F1783">
        <v>40</v>
      </c>
      <c r="G1783">
        <v>4.7E-2</v>
      </c>
      <c r="H1783">
        <v>679</v>
      </c>
    </row>
    <row r="1784" spans="1:8" x14ac:dyDescent="0.35">
      <c r="A1784" t="s">
        <v>3463</v>
      </c>
      <c r="B1784" t="s">
        <v>3464</v>
      </c>
      <c r="C1784">
        <v>201201</v>
      </c>
      <c r="D1784" t="s">
        <v>30</v>
      </c>
      <c r="E1784">
        <v>1</v>
      </c>
      <c r="F1784">
        <v>35</v>
      </c>
      <c r="G1784">
        <v>4.2000000000000003E-2</v>
      </c>
      <c r="H1784">
        <v>679</v>
      </c>
    </row>
    <row r="1785" spans="1:8" x14ac:dyDescent="0.35">
      <c r="A1785" t="s">
        <v>3465</v>
      </c>
      <c r="B1785" t="s">
        <v>3466</v>
      </c>
      <c r="C1785">
        <v>201201</v>
      </c>
      <c r="D1785" t="s">
        <v>31</v>
      </c>
      <c r="E1785">
        <v>1</v>
      </c>
      <c r="F1785">
        <v>45</v>
      </c>
      <c r="G1785">
        <v>4.9000000000000002E-2</v>
      </c>
      <c r="H1785">
        <v>679</v>
      </c>
    </row>
    <row r="1786" spans="1:8" x14ac:dyDescent="0.35">
      <c r="A1786" t="s">
        <v>3467</v>
      </c>
      <c r="B1786" t="s">
        <v>3468</v>
      </c>
      <c r="C1786">
        <v>201201</v>
      </c>
      <c r="D1786" t="s">
        <v>32</v>
      </c>
      <c r="E1786">
        <v>1</v>
      </c>
      <c r="F1786">
        <v>20</v>
      </c>
      <c r="G1786">
        <v>2.5999999999999999E-2</v>
      </c>
      <c r="H1786">
        <v>679</v>
      </c>
    </row>
    <row r="1787" spans="1:8" x14ac:dyDescent="0.35">
      <c r="A1787" t="s">
        <v>3469</v>
      </c>
      <c r="B1787" t="s">
        <v>3470</v>
      </c>
      <c r="C1787">
        <v>201201</v>
      </c>
      <c r="D1787" t="s">
        <v>33</v>
      </c>
      <c r="E1787">
        <v>1</v>
      </c>
      <c r="F1787">
        <v>30</v>
      </c>
      <c r="G1787">
        <v>3.2000000000000001E-2</v>
      </c>
      <c r="H1787">
        <v>679</v>
      </c>
    </row>
    <row r="1788" spans="1:8" x14ac:dyDescent="0.35">
      <c r="A1788" t="s">
        <v>3471</v>
      </c>
      <c r="B1788" t="s">
        <v>3472</v>
      </c>
      <c r="C1788">
        <v>201201</v>
      </c>
      <c r="D1788" t="s">
        <v>208</v>
      </c>
      <c r="E1788">
        <v>1</v>
      </c>
      <c r="F1788">
        <v>25</v>
      </c>
      <c r="G1788">
        <v>4.4999999999999998E-2</v>
      </c>
      <c r="H1788">
        <v>679</v>
      </c>
    </row>
    <row r="1789" spans="1:8" x14ac:dyDescent="0.35">
      <c r="A1789" t="s">
        <v>3473</v>
      </c>
      <c r="B1789" t="s">
        <v>3474</v>
      </c>
      <c r="C1789">
        <v>201201</v>
      </c>
      <c r="D1789" t="s">
        <v>5</v>
      </c>
      <c r="E1789">
        <v>1</v>
      </c>
      <c r="F1789">
        <v>50</v>
      </c>
      <c r="G1789">
        <v>6.0999999999999999E-2</v>
      </c>
      <c r="H1789">
        <v>679</v>
      </c>
    </row>
    <row r="1790" spans="1:8" x14ac:dyDescent="0.35">
      <c r="A1790" t="s">
        <v>3475</v>
      </c>
      <c r="B1790" t="s">
        <v>3476</v>
      </c>
      <c r="C1790">
        <v>201201</v>
      </c>
      <c r="D1790" t="s">
        <v>3</v>
      </c>
      <c r="E1790">
        <v>1</v>
      </c>
      <c r="F1790">
        <v>90</v>
      </c>
      <c r="G1790">
        <v>5.5E-2</v>
      </c>
      <c r="H1790">
        <v>680</v>
      </c>
    </row>
    <row r="1791" spans="1:8" x14ac:dyDescent="0.35">
      <c r="A1791" t="s">
        <v>3477</v>
      </c>
      <c r="B1791" t="s">
        <v>3478</v>
      </c>
      <c r="C1791">
        <v>201201</v>
      </c>
      <c r="D1791" t="s">
        <v>29</v>
      </c>
      <c r="E1791">
        <v>1</v>
      </c>
      <c r="F1791">
        <v>85</v>
      </c>
      <c r="G1791">
        <v>5.0999999999999997E-2</v>
      </c>
      <c r="H1791">
        <v>680</v>
      </c>
    </row>
    <row r="1792" spans="1:8" x14ac:dyDescent="0.35">
      <c r="A1792" t="s">
        <v>3479</v>
      </c>
      <c r="B1792" t="s">
        <v>3480</v>
      </c>
      <c r="C1792">
        <v>201201</v>
      </c>
      <c r="D1792" t="s">
        <v>30</v>
      </c>
      <c r="E1792">
        <v>1</v>
      </c>
      <c r="F1792">
        <v>55</v>
      </c>
      <c r="G1792">
        <v>3.4000000000000002E-2</v>
      </c>
      <c r="H1792">
        <v>680</v>
      </c>
    </row>
    <row r="1793" spans="1:8" x14ac:dyDescent="0.35">
      <c r="A1793" t="s">
        <v>3481</v>
      </c>
      <c r="B1793" t="s">
        <v>3482</v>
      </c>
      <c r="C1793">
        <v>201201</v>
      </c>
      <c r="D1793" t="s">
        <v>31</v>
      </c>
      <c r="E1793">
        <v>1</v>
      </c>
      <c r="F1793">
        <v>55</v>
      </c>
      <c r="G1793">
        <v>3.4000000000000002E-2</v>
      </c>
      <c r="H1793">
        <v>680</v>
      </c>
    </row>
    <row r="1794" spans="1:8" x14ac:dyDescent="0.35">
      <c r="A1794" t="s">
        <v>3483</v>
      </c>
      <c r="B1794" t="s">
        <v>3484</v>
      </c>
      <c r="C1794">
        <v>201201</v>
      </c>
      <c r="D1794" t="s">
        <v>32</v>
      </c>
      <c r="E1794">
        <v>1</v>
      </c>
      <c r="F1794">
        <v>65</v>
      </c>
      <c r="G1794">
        <v>3.9E-2</v>
      </c>
      <c r="H1794">
        <v>680</v>
      </c>
    </row>
    <row r="1795" spans="1:8" x14ac:dyDescent="0.35">
      <c r="A1795" t="s">
        <v>3485</v>
      </c>
      <c r="B1795" t="s">
        <v>3486</v>
      </c>
      <c r="C1795">
        <v>201201</v>
      </c>
      <c r="D1795" t="s">
        <v>33</v>
      </c>
      <c r="E1795">
        <v>1</v>
      </c>
      <c r="F1795">
        <v>35</v>
      </c>
      <c r="G1795">
        <v>2.1000000000000001E-2</v>
      </c>
      <c r="H1795">
        <v>680</v>
      </c>
    </row>
    <row r="1796" spans="1:8" x14ac:dyDescent="0.35">
      <c r="A1796" t="s">
        <v>3487</v>
      </c>
      <c r="B1796" t="s">
        <v>3488</v>
      </c>
      <c r="C1796">
        <v>201201</v>
      </c>
      <c r="D1796" t="s">
        <v>208</v>
      </c>
      <c r="E1796">
        <v>1</v>
      </c>
      <c r="F1796">
        <v>90</v>
      </c>
      <c r="G1796">
        <v>0.06</v>
      </c>
      <c r="H1796">
        <v>680</v>
      </c>
    </row>
    <row r="1797" spans="1:8" x14ac:dyDescent="0.35">
      <c r="A1797" t="s">
        <v>3489</v>
      </c>
      <c r="B1797" t="s">
        <v>3490</v>
      </c>
      <c r="C1797">
        <v>201201</v>
      </c>
      <c r="D1797" t="s">
        <v>5</v>
      </c>
      <c r="E1797">
        <v>1</v>
      </c>
      <c r="F1797">
        <v>95</v>
      </c>
      <c r="G1797">
        <v>5.3999999999999999E-2</v>
      </c>
      <c r="H1797">
        <v>680</v>
      </c>
    </row>
    <row r="1798" spans="1:8" x14ac:dyDescent="0.35">
      <c r="A1798" t="s">
        <v>3491</v>
      </c>
      <c r="B1798" t="s">
        <v>3492</v>
      </c>
      <c r="C1798">
        <v>201201</v>
      </c>
      <c r="D1798" t="s">
        <v>3</v>
      </c>
      <c r="E1798">
        <v>1</v>
      </c>
      <c r="F1798">
        <v>610</v>
      </c>
      <c r="G1798">
        <v>0.158</v>
      </c>
      <c r="H1798">
        <v>681</v>
      </c>
    </row>
    <row r="1799" spans="1:8" x14ac:dyDescent="0.35">
      <c r="A1799" t="s">
        <v>3493</v>
      </c>
      <c r="B1799" t="s">
        <v>3494</v>
      </c>
      <c r="C1799">
        <v>201201</v>
      </c>
      <c r="D1799" t="s">
        <v>37</v>
      </c>
      <c r="E1799">
        <v>1</v>
      </c>
      <c r="F1799">
        <v>370</v>
      </c>
      <c r="G1799">
        <v>0.106</v>
      </c>
      <c r="H1799">
        <v>681</v>
      </c>
    </row>
    <row r="1800" spans="1:8" x14ac:dyDescent="0.35">
      <c r="A1800" t="s">
        <v>3495</v>
      </c>
      <c r="B1800" t="s">
        <v>3496</v>
      </c>
      <c r="C1800">
        <v>201201</v>
      </c>
      <c r="D1800" t="s">
        <v>38</v>
      </c>
      <c r="E1800">
        <v>1</v>
      </c>
      <c r="F1800">
        <v>335</v>
      </c>
      <c r="G1800">
        <v>9.6000000000000002E-2</v>
      </c>
      <c r="H1800">
        <v>681</v>
      </c>
    </row>
    <row r="1801" spans="1:8" x14ac:dyDescent="0.35">
      <c r="A1801" t="s">
        <v>3497</v>
      </c>
      <c r="B1801" t="s">
        <v>3498</v>
      </c>
      <c r="C1801">
        <v>201201</v>
      </c>
      <c r="D1801" t="s">
        <v>39</v>
      </c>
      <c r="E1801">
        <v>1</v>
      </c>
      <c r="F1801">
        <v>245</v>
      </c>
      <c r="G1801">
        <v>0.13300000000000001</v>
      </c>
      <c r="H1801">
        <v>681</v>
      </c>
    </row>
    <row r="1802" spans="1:8" x14ac:dyDescent="0.35">
      <c r="A1802" t="s">
        <v>3499</v>
      </c>
      <c r="B1802" t="s">
        <v>3500</v>
      </c>
      <c r="C1802">
        <v>201201</v>
      </c>
      <c r="D1802" t="s">
        <v>40</v>
      </c>
      <c r="E1802">
        <v>1</v>
      </c>
      <c r="F1802">
        <v>220</v>
      </c>
      <c r="G1802">
        <v>0.16300000000000001</v>
      </c>
      <c r="H1802">
        <v>681</v>
      </c>
    </row>
    <row r="1803" spans="1:8" x14ac:dyDescent="0.35">
      <c r="A1803" t="s">
        <v>3501</v>
      </c>
      <c r="B1803" t="s">
        <v>3502</v>
      </c>
      <c r="C1803">
        <v>201201</v>
      </c>
      <c r="D1803" t="s">
        <v>29</v>
      </c>
      <c r="E1803">
        <v>1</v>
      </c>
      <c r="F1803">
        <v>570</v>
      </c>
      <c r="G1803">
        <v>0.153</v>
      </c>
      <c r="H1803">
        <v>681</v>
      </c>
    </row>
    <row r="1804" spans="1:8" x14ac:dyDescent="0.35">
      <c r="A1804" t="s">
        <v>3503</v>
      </c>
      <c r="B1804" t="s">
        <v>3504</v>
      </c>
      <c r="C1804">
        <v>201201</v>
      </c>
      <c r="D1804" t="s">
        <v>30</v>
      </c>
      <c r="E1804">
        <v>1</v>
      </c>
      <c r="F1804">
        <v>525</v>
      </c>
      <c r="G1804">
        <v>0.151</v>
      </c>
      <c r="H1804">
        <v>681</v>
      </c>
    </row>
    <row r="1805" spans="1:8" x14ac:dyDescent="0.35">
      <c r="A1805" t="s">
        <v>3505</v>
      </c>
      <c r="B1805" t="s">
        <v>3506</v>
      </c>
      <c r="C1805">
        <v>201201</v>
      </c>
      <c r="D1805" t="s">
        <v>31</v>
      </c>
      <c r="E1805">
        <v>1</v>
      </c>
      <c r="F1805">
        <v>500</v>
      </c>
      <c r="G1805">
        <v>0.14199999999999999</v>
      </c>
      <c r="H1805">
        <v>681</v>
      </c>
    </row>
    <row r="1806" spans="1:8" x14ac:dyDescent="0.35">
      <c r="A1806" t="s">
        <v>3507</v>
      </c>
      <c r="B1806" t="s">
        <v>3508</v>
      </c>
      <c r="C1806">
        <v>201201</v>
      </c>
      <c r="D1806" t="s">
        <v>32</v>
      </c>
      <c r="E1806">
        <v>1</v>
      </c>
      <c r="F1806">
        <v>445</v>
      </c>
      <c r="G1806">
        <v>0.13200000000000001</v>
      </c>
      <c r="H1806">
        <v>681</v>
      </c>
    </row>
    <row r="1807" spans="1:8" x14ac:dyDescent="0.35">
      <c r="A1807" t="s">
        <v>3509</v>
      </c>
      <c r="B1807" t="s">
        <v>3510</v>
      </c>
      <c r="C1807">
        <v>201201</v>
      </c>
      <c r="D1807" t="s">
        <v>33</v>
      </c>
      <c r="E1807">
        <v>1</v>
      </c>
      <c r="F1807">
        <v>420</v>
      </c>
      <c r="G1807">
        <v>0.122</v>
      </c>
      <c r="H1807">
        <v>681</v>
      </c>
    </row>
    <row r="1808" spans="1:8" x14ac:dyDescent="0.35">
      <c r="A1808" t="s">
        <v>3511</v>
      </c>
      <c r="B1808" t="s">
        <v>3512</v>
      </c>
      <c r="C1808">
        <v>201201</v>
      </c>
      <c r="D1808" t="s">
        <v>34</v>
      </c>
      <c r="E1808">
        <v>1</v>
      </c>
      <c r="F1808">
        <v>390</v>
      </c>
      <c r="G1808">
        <v>0.11799999999999999</v>
      </c>
      <c r="H1808">
        <v>681</v>
      </c>
    </row>
    <row r="1809" spans="1:8" x14ac:dyDescent="0.35">
      <c r="A1809" t="s">
        <v>3513</v>
      </c>
      <c r="B1809" t="s">
        <v>3514</v>
      </c>
      <c r="C1809">
        <v>201201</v>
      </c>
      <c r="D1809" t="s">
        <v>35</v>
      </c>
      <c r="E1809">
        <v>1</v>
      </c>
      <c r="F1809">
        <v>390</v>
      </c>
      <c r="G1809">
        <v>0.11600000000000001</v>
      </c>
      <c r="H1809">
        <v>681</v>
      </c>
    </row>
    <row r="1810" spans="1:8" x14ac:dyDescent="0.35">
      <c r="A1810" t="s">
        <v>3515</v>
      </c>
      <c r="B1810" t="s">
        <v>3516</v>
      </c>
      <c r="C1810">
        <v>201201</v>
      </c>
      <c r="D1810" t="s">
        <v>36</v>
      </c>
      <c r="E1810">
        <v>1</v>
      </c>
      <c r="F1810">
        <v>390</v>
      </c>
      <c r="G1810">
        <v>0.11</v>
      </c>
      <c r="H1810">
        <v>681</v>
      </c>
    </row>
    <row r="1811" spans="1:8" x14ac:dyDescent="0.35">
      <c r="A1811" t="s">
        <v>3517</v>
      </c>
      <c r="B1811" t="s">
        <v>3518</v>
      </c>
      <c r="C1811">
        <v>201201</v>
      </c>
      <c r="D1811" t="s">
        <v>208</v>
      </c>
      <c r="E1811">
        <v>1</v>
      </c>
      <c r="F1811">
        <v>505</v>
      </c>
      <c r="G1811">
        <v>0.122</v>
      </c>
      <c r="H1811">
        <v>681</v>
      </c>
    </row>
    <row r="1812" spans="1:8" x14ac:dyDescent="0.35">
      <c r="A1812" t="s">
        <v>3519</v>
      </c>
      <c r="B1812" t="s">
        <v>3520</v>
      </c>
      <c r="C1812">
        <v>201201</v>
      </c>
      <c r="D1812" t="s">
        <v>5</v>
      </c>
      <c r="E1812">
        <v>1</v>
      </c>
      <c r="F1812">
        <v>650</v>
      </c>
      <c r="G1812">
        <v>0.16</v>
      </c>
      <c r="H1812">
        <v>681</v>
      </c>
    </row>
    <row r="1813" spans="1:8" x14ac:dyDescent="0.35">
      <c r="A1813" t="s">
        <v>3521</v>
      </c>
      <c r="B1813" t="s">
        <v>3522</v>
      </c>
      <c r="C1813">
        <v>201301</v>
      </c>
      <c r="D1813" t="s">
        <v>3</v>
      </c>
      <c r="E1813">
        <v>1</v>
      </c>
      <c r="F1813">
        <v>540</v>
      </c>
      <c r="G1813">
        <v>0.73499999999999999</v>
      </c>
      <c r="H1813">
        <v>660</v>
      </c>
    </row>
    <row r="1814" spans="1:8" x14ac:dyDescent="0.35">
      <c r="A1814" t="s">
        <v>3523</v>
      </c>
      <c r="B1814" t="s">
        <v>3524</v>
      </c>
      <c r="C1814">
        <v>201301</v>
      </c>
      <c r="D1814" t="s">
        <v>37</v>
      </c>
      <c r="E1814">
        <v>1</v>
      </c>
      <c r="F1814">
        <v>445</v>
      </c>
      <c r="G1814">
        <v>0.68</v>
      </c>
      <c r="H1814">
        <v>660</v>
      </c>
    </row>
    <row r="1815" spans="1:8" x14ac:dyDescent="0.35">
      <c r="A1815" t="s">
        <v>3525</v>
      </c>
      <c r="B1815" t="s">
        <v>3526</v>
      </c>
      <c r="C1815">
        <v>201301</v>
      </c>
      <c r="D1815" t="s">
        <v>38</v>
      </c>
      <c r="E1815">
        <v>1</v>
      </c>
      <c r="F1815">
        <v>495</v>
      </c>
      <c r="G1815">
        <v>0.69599999999999995</v>
      </c>
      <c r="H1815">
        <v>660</v>
      </c>
    </row>
    <row r="1816" spans="1:8" x14ac:dyDescent="0.35">
      <c r="A1816" t="s">
        <v>3527</v>
      </c>
      <c r="B1816" t="s">
        <v>3528</v>
      </c>
      <c r="C1816">
        <v>201301</v>
      </c>
      <c r="D1816" t="s">
        <v>39</v>
      </c>
      <c r="E1816">
        <v>1</v>
      </c>
      <c r="F1816">
        <v>280</v>
      </c>
      <c r="G1816">
        <v>0.76800000000000002</v>
      </c>
      <c r="H1816">
        <v>660</v>
      </c>
    </row>
    <row r="1817" spans="1:8" x14ac:dyDescent="0.35">
      <c r="A1817" t="s">
        <v>3529</v>
      </c>
      <c r="B1817" t="s">
        <v>3530</v>
      </c>
      <c r="C1817">
        <v>201301</v>
      </c>
      <c r="D1817" t="s">
        <v>40</v>
      </c>
      <c r="E1817">
        <v>1</v>
      </c>
      <c r="F1817">
        <v>200</v>
      </c>
      <c r="G1817">
        <v>0.70099999999999996</v>
      </c>
      <c r="H1817">
        <v>660</v>
      </c>
    </row>
    <row r="1818" spans="1:8" x14ac:dyDescent="0.35">
      <c r="A1818" t="s">
        <v>3531</v>
      </c>
      <c r="B1818" t="s">
        <v>3532</v>
      </c>
      <c r="C1818">
        <v>201301</v>
      </c>
      <c r="D1818" t="s">
        <v>29</v>
      </c>
      <c r="E1818">
        <v>1</v>
      </c>
      <c r="F1818">
        <v>470</v>
      </c>
      <c r="G1818">
        <v>0.7</v>
      </c>
      <c r="H1818">
        <v>660</v>
      </c>
    </row>
    <row r="1819" spans="1:8" x14ac:dyDescent="0.35">
      <c r="A1819" t="s">
        <v>3533</v>
      </c>
      <c r="B1819" t="s">
        <v>3534</v>
      </c>
      <c r="C1819">
        <v>201301</v>
      </c>
      <c r="D1819" t="s">
        <v>30</v>
      </c>
      <c r="E1819">
        <v>1</v>
      </c>
      <c r="F1819">
        <v>520</v>
      </c>
      <c r="G1819">
        <v>0.76</v>
      </c>
      <c r="H1819">
        <v>660</v>
      </c>
    </row>
    <row r="1820" spans="1:8" x14ac:dyDescent="0.35">
      <c r="A1820" t="s">
        <v>3535</v>
      </c>
      <c r="B1820" t="s">
        <v>3536</v>
      </c>
      <c r="C1820">
        <v>201301</v>
      </c>
      <c r="D1820" t="s">
        <v>31</v>
      </c>
      <c r="E1820">
        <v>1</v>
      </c>
      <c r="F1820">
        <v>510</v>
      </c>
      <c r="G1820">
        <v>0.70599999999999996</v>
      </c>
      <c r="H1820">
        <v>660</v>
      </c>
    </row>
    <row r="1821" spans="1:8" x14ac:dyDescent="0.35">
      <c r="A1821" t="s">
        <v>3537</v>
      </c>
      <c r="B1821" t="s">
        <v>3538</v>
      </c>
      <c r="C1821">
        <v>201301</v>
      </c>
      <c r="D1821" t="s">
        <v>32</v>
      </c>
      <c r="E1821">
        <v>1</v>
      </c>
      <c r="F1821">
        <v>465</v>
      </c>
      <c r="G1821">
        <v>0.71899999999999997</v>
      </c>
      <c r="H1821">
        <v>660</v>
      </c>
    </row>
    <row r="1822" spans="1:8" x14ac:dyDescent="0.35">
      <c r="A1822" t="s">
        <v>3539</v>
      </c>
      <c r="B1822" t="s">
        <v>3540</v>
      </c>
      <c r="C1822">
        <v>201301</v>
      </c>
      <c r="D1822" t="s">
        <v>33</v>
      </c>
      <c r="E1822">
        <v>1</v>
      </c>
      <c r="F1822">
        <v>510</v>
      </c>
      <c r="G1822">
        <v>0.73799999999999999</v>
      </c>
      <c r="H1822">
        <v>660</v>
      </c>
    </row>
    <row r="1823" spans="1:8" x14ac:dyDescent="0.35">
      <c r="A1823" t="s">
        <v>3541</v>
      </c>
      <c r="B1823" t="s">
        <v>3542</v>
      </c>
      <c r="C1823">
        <v>201301</v>
      </c>
      <c r="D1823" t="s">
        <v>34</v>
      </c>
      <c r="E1823">
        <v>1</v>
      </c>
      <c r="F1823">
        <v>380</v>
      </c>
      <c r="G1823">
        <v>0.58499999999999996</v>
      </c>
      <c r="H1823">
        <v>660</v>
      </c>
    </row>
    <row r="1824" spans="1:8" x14ac:dyDescent="0.35">
      <c r="A1824" t="s">
        <v>3543</v>
      </c>
      <c r="B1824" t="s">
        <v>3544</v>
      </c>
      <c r="C1824">
        <v>201301</v>
      </c>
      <c r="D1824" t="s">
        <v>35</v>
      </c>
      <c r="E1824">
        <v>1</v>
      </c>
      <c r="F1824">
        <v>405</v>
      </c>
      <c r="G1824">
        <v>0.65600000000000003</v>
      </c>
      <c r="H1824">
        <v>660</v>
      </c>
    </row>
    <row r="1825" spans="1:8" x14ac:dyDescent="0.35">
      <c r="A1825" t="s">
        <v>3545</v>
      </c>
      <c r="B1825" t="s">
        <v>3546</v>
      </c>
      <c r="C1825">
        <v>201301</v>
      </c>
      <c r="D1825" t="s">
        <v>36</v>
      </c>
      <c r="E1825">
        <v>1</v>
      </c>
      <c r="F1825">
        <v>450</v>
      </c>
      <c r="G1825">
        <v>0.66100000000000003</v>
      </c>
      <c r="H1825">
        <v>660</v>
      </c>
    </row>
    <row r="1826" spans="1:8" x14ac:dyDescent="0.35">
      <c r="A1826" t="s">
        <v>3547</v>
      </c>
      <c r="B1826" t="s">
        <v>3548</v>
      </c>
      <c r="C1826">
        <v>201301</v>
      </c>
      <c r="D1826" t="s">
        <v>208</v>
      </c>
      <c r="E1826">
        <v>1</v>
      </c>
      <c r="F1826">
        <v>385</v>
      </c>
      <c r="G1826">
        <v>0.64800000000000002</v>
      </c>
      <c r="H1826">
        <v>660</v>
      </c>
    </row>
    <row r="1827" spans="1:8" x14ac:dyDescent="0.35">
      <c r="A1827" t="s">
        <v>3549</v>
      </c>
      <c r="B1827" t="s">
        <v>3550</v>
      </c>
      <c r="C1827">
        <v>201301</v>
      </c>
      <c r="D1827" t="s">
        <v>5</v>
      </c>
      <c r="E1827">
        <v>1</v>
      </c>
      <c r="F1827">
        <v>545</v>
      </c>
      <c r="G1827">
        <v>0.71399999999999997</v>
      </c>
      <c r="H1827">
        <v>660</v>
      </c>
    </row>
    <row r="1828" spans="1:8" x14ac:dyDescent="0.35">
      <c r="A1828" t="s">
        <v>3551</v>
      </c>
      <c r="B1828" t="s">
        <v>3551</v>
      </c>
      <c r="C1828">
        <v>201301</v>
      </c>
      <c r="D1828" t="s">
        <v>3</v>
      </c>
      <c r="E1828">
        <v>1</v>
      </c>
      <c r="F1828">
        <v>1255</v>
      </c>
      <c r="G1828">
        <v>0.97199999999999998</v>
      </c>
      <c r="H1828">
        <v>661</v>
      </c>
    </row>
    <row r="1829" spans="1:8" x14ac:dyDescent="0.35">
      <c r="A1829" t="s">
        <v>3552</v>
      </c>
      <c r="B1829" t="s">
        <v>3552</v>
      </c>
      <c r="C1829">
        <v>201301</v>
      </c>
      <c r="D1829" t="s">
        <v>37</v>
      </c>
      <c r="E1829">
        <v>1</v>
      </c>
      <c r="F1829">
        <v>1135</v>
      </c>
      <c r="G1829">
        <v>0.85899999999999999</v>
      </c>
      <c r="H1829">
        <v>661</v>
      </c>
    </row>
    <row r="1830" spans="1:8" x14ac:dyDescent="0.35">
      <c r="A1830" t="s">
        <v>3553</v>
      </c>
      <c r="B1830" t="s">
        <v>3553</v>
      </c>
      <c r="C1830">
        <v>201301</v>
      </c>
      <c r="D1830" t="s">
        <v>38</v>
      </c>
      <c r="E1830">
        <v>1</v>
      </c>
      <c r="F1830">
        <v>1160</v>
      </c>
      <c r="G1830">
        <v>0.82899999999999996</v>
      </c>
      <c r="H1830">
        <v>661</v>
      </c>
    </row>
    <row r="1831" spans="1:8" x14ac:dyDescent="0.35">
      <c r="A1831" t="s">
        <v>3554</v>
      </c>
      <c r="B1831" t="s">
        <v>3554</v>
      </c>
      <c r="C1831">
        <v>201301</v>
      </c>
      <c r="D1831" t="s">
        <v>39</v>
      </c>
      <c r="E1831">
        <v>1</v>
      </c>
      <c r="F1831">
        <v>245</v>
      </c>
      <c r="G1831">
        <v>0.72</v>
      </c>
      <c r="H1831">
        <v>661</v>
      </c>
    </row>
    <row r="1832" spans="1:8" x14ac:dyDescent="0.35">
      <c r="A1832" t="s">
        <v>3555</v>
      </c>
      <c r="B1832" t="s">
        <v>3555</v>
      </c>
      <c r="C1832">
        <v>201301</v>
      </c>
      <c r="D1832" t="s">
        <v>40</v>
      </c>
      <c r="E1832">
        <v>1</v>
      </c>
      <c r="F1832">
        <v>260</v>
      </c>
      <c r="G1832">
        <v>0.72299999999999998</v>
      </c>
      <c r="H1832">
        <v>661</v>
      </c>
    </row>
    <row r="1833" spans="1:8" x14ac:dyDescent="0.35">
      <c r="A1833" t="s">
        <v>3556</v>
      </c>
      <c r="B1833" t="s">
        <v>3556</v>
      </c>
      <c r="C1833">
        <v>201301</v>
      </c>
      <c r="D1833" t="s">
        <v>29</v>
      </c>
      <c r="E1833">
        <v>1</v>
      </c>
      <c r="F1833">
        <v>1280</v>
      </c>
      <c r="G1833">
        <v>0.97299999999999998</v>
      </c>
      <c r="H1833">
        <v>661</v>
      </c>
    </row>
    <row r="1834" spans="1:8" x14ac:dyDescent="0.35">
      <c r="A1834" t="s">
        <v>3557</v>
      </c>
      <c r="B1834" t="s">
        <v>3557</v>
      </c>
      <c r="C1834">
        <v>201301</v>
      </c>
      <c r="D1834" t="s">
        <v>30</v>
      </c>
      <c r="E1834">
        <v>1</v>
      </c>
      <c r="F1834">
        <v>1180</v>
      </c>
      <c r="G1834">
        <v>0.98</v>
      </c>
      <c r="H1834">
        <v>661</v>
      </c>
    </row>
    <row r="1835" spans="1:8" x14ac:dyDescent="0.35">
      <c r="A1835" t="s">
        <v>3558</v>
      </c>
      <c r="B1835" t="s">
        <v>3558</v>
      </c>
      <c r="C1835">
        <v>201301</v>
      </c>
      <c r="D1835" t="s">
        <v>31</v>
      </c>
      <c r="E1835">
        <v>1</v>
      </c>
      <c r="F1835">
        <v>1135</v>
      </c>
      <c r="G1835">
        <v>0.98699999999999999</v>
      </c>
      <c r="H1835">
        <v>661</v>
      </c>
    </row>
    <row r="1836" spans="1:8" x14ac:dyDescent="0.35">
      <c r="A1836" t="s">
        <v>3559</v>
      </c>
      <c r="B1836" t="s">
        <v>3559</v>
      </c>
      <c r="C1836">
        <v>201301</v>
      </c>
      <c r="D1836" t="s">
        <v>32</v>
      </c>
      <c r="E1836">
        <v>1</v>
      </c>
      <c r="F1836">
        <v>1170</v>
      </c>
      <c r="G1836">
        <v>0.97599999999999998</v>
      </c>
      <c r="H1836">
        <v>661</v>
      </c>
    </row>
    <row r="1837" spans="1:8" x14ac:dyDescent="0.35">
      <c r="A1837" t="s">
        <v>3560</v>
      </c>
      <c r="B1837" t="s">
        <v>3560</v>
      </c>
      <c r="C1837">
        <v>201301</v>
      </c>
      <c r="D1837" t="s">
        <v>33</v>
      </c>
      <c r="E1837">
        <v>1</v>
      </c>
      <c r="F1837">
        <v>1100</v>
      </c>
      <c r="G1837">
        <v>0.98099999999999998</v>
      </c>
      <c r="H1837">
        <v>661</v>
      </c>
    </row>
    <row r="1838" spans="1:8" x14ac:dyDescent="0.35">
      <c r="A1838" t="s">
        <v>3561</v>
      </c>
      <c r="B1838" t="s">
        <v>3561</v>
      </c>
      <c r="C1838">
        <v>201301</v>
      </c>
      <c r="D1838" t="s">
        <v>34</v>
      </c>
      <c r="E1838">
        <v>1</v>
      </c>
      <c r="F1838">
        <v>1065</v>
      </c>
      <c r="G1838">
        <v>0.83399999999999996</v>
      </c>
      <c r="H1838">
        <v>661</v>
      </c>
    </row>
    <row r="1839" spans="1:8" x14ac:dyDescent="0.35">
      <c r="A1839" t="s">
        <v>3562</v>
      </c>
      <c r="B1839" t="s">
        <v>3562</v>
      </c>
      <c r="C1839">
        <v>201301</v>
      </c>
      <c r="D1839" t="s">
        <v>35</v>
      </c>
      <c r="E1839">
        <v>1</v>
      </c>
      <c r="F1839">
        <v>1070</v>
      </c>
      <c r="G1839">
        <v>0.81</v>
      </c>
      <c r="H1839">
        <v>661</v>
      </c>
    </row>
    <row r="1840" spans="1:8" x14ac:dyDescent="0.35">
      <c r="A1840" t="s">
        <v>3563</v>
      </c>
      <c r="B1840" t="s">
        <v>3563</v>
      </c>
      <c r="C1840">
        <v>201301</v>
      </c>
      <c r="D1840" t="s">
        <v>36</v>
      </c>
      <c r="E1840">
        <v>1</v>
      </c>
      <c r="F1840">
        <v>1085</v>
      </c>
      <c r="G1840">
        <v>0.82099999999999995</v>
      </c>
      <c r="H1840">
        <v>661</v>
      </c>
    </row>
    <row r="1841" spans="1:8" x14ac:dyDescent="0.35">
      <c r="A1841" t="s">
        <v>3564</v>
      </c>
      <c r="B1841" t="s">
        <v>3564</v>
      </c>
      <c r="C1841">
        <v>201301</v>
      </c>
      <c r="D1841" t="s">
        <v>208</v>
      </c>
      <c r="E1841">
        <v>1</v>
      </c>
      <c r="F1841">
        <v>895</v>
      </c>
      <c r="G1841">
        <v>0.77300000000000002</v>
      </c>
      <c r="H1841">
        <v>661</v>
      </c>
    </row>
    <row r="1842" spans="1:8" x14ac:dyDescent="0.35">
      <c r="A1842" t="s">
        <v>3565</v>
      </c>
      <c r="B1842" t="s">
        <v>3565</v>
      </c>
      <c r="C1842">
        <v>201301</v>
      </c>
      <c r="D1842" t="s">
        <v>5</v>
      </c>
      <c r="E1842">
        <v>1</v>
      </c>
      <c r="F1842">
        <v>1145</v>
      </c>
      <c r="G1842">
        <v>0.92</v>
      </c>
      <c r="H1842">
        <v>661</v>
      </c>
    </row>
    <row r="1843" spans="1:8" x14ac:dyDescent="0.35">
      <c r="A1843" t="s">
        <v>3566</v>
      </c>
      <c r="B1843" t="s">
        <v>3566</v>
      </c>
      <c r="C1843">
        <v>201301</v>
      </c>
      <c r="D1843" t="s">
        <v>3</v>
      </c>
      <c r="E1843">
        <v>1</v>
      </c>
      <c r="F1843">
        <v>290</v>
      </c>
      <c r="G1843">
        <v>0.25700000000000001</v>
      </c>
      <c r="H1843">
        <v>662</v>
      </c>
    </row>
    <row r="1844" spans="1:8" x14ac:dyDescent="0.35">
      <c r="A1844" t="s">
        <v>3567</v>
      </c>
      <c r="B1844" t="s">
        <v>3567</v>
      </c>
      <c r="C1844">
        <v>201301</v>
      </c>
      <c r="D1844" t="s">
        <v>37</v>
      </c>
      <c r="E1844">
        <v>1</v>
      </c>
      <c r="F1844">
        <v>205</v>
      </c>
      <c r="G1844">
        <v>0.17</v>
      </c>
      <c r="H1844">
        <v>662</v>
      </c>
    </row>
    <row r="1845" spans="1:8" x14ac:dyDescent="0.35">
      <c r="A1845" t="s">
        <v>3568</v>
      </c>
      <c r="B1845" t="s">
        <v>3568</v>
      </c>
      <c r="C1845">
        <v>201301</v>
      </c>
      <c r="D1845" t="s">
        <v>38</v>
      </c>
      <c r="E1845">
        <v>1</v>
      </c>
      <c r="F1845">
        <v>205</v>
      </c>
      <c r="G1845">
        <v>0.16900000000000001</v>
      </c>
      <c r="H1845">
        <v>662</v>
      </c>
    </row>
    <row r="1846" spans="1:8" x14ac:dyDescent="0.35">
      <c r="A1846" t="s">
        <v>3569</v>
      </c>
      <c r="B1846" t="s">
        <v>3569</v>
      </c>
      <c r="C1846">
        <v>201301</v>
      </c>
      <c r="D1846" t="s">
        <v>39</v>
      </c>
      <c r="E1846">
        <v>1</v>
      </c>
      <c r="F1846">
        <v>130</v>
      </c>
      <c r="G1846">
        <v>0.17299999999999999</v>
      </c>
      <c r="H1846">
        <v>662</v>
      </c>
    </row>
    <row r="1847" spans="1:8" x14ac:dyDescent="0.35">
      <c r="A1847" t="s">
        <v>3570</v>
      </c>
      <c r="B1847" t="s">
        <v>3570</v>
      </c>
      <c r="C1847">
        <v>201301</v>
      </c>
      <c r="D1847" t="s">
        <v>40</v>
      </c>
      <c r="E1847">
        <v>1</v>
      </c>
      <c r="F1847">
        <v>130</v>
      </c>
      <c r="G1847">
        <v>0.22</v>
      </c>
      <c r="H1847">
        <v>662</v>
      </c>
    </row>
    <row r="1848" spans="1:8" x14ac:dyDescent="0.35">
      <c r="A1848" t="s">
        <v>3571</v>
      </c>
      <c r="B1848" t="s">
        <v>3571</v>
      </c>
      <c r="C1848">
        <v>201301</v>
      </c>
      <c r="D1848" t="s">
        <v>29</v>
      </c>
      <c r="E1848">
        <v>1</v>
      </c>
      <c r="F1848">
        <v>260</v>
      </c>
      <c r="G1848">
        <v>0.23300000000000001</v>
      </c>
      <c r="H1848">
        <v>662</v>
      </c>
    </row>
    <row r="1849" spans="1:8" x14ac:dyDescent="0.35">
      <c r="A1849" t="s">
        <v>3572</v>
      </c>
      <c r="B1849" t="s">
        <v>3572</v>
      </c>
      <c r="C1849">
        <v>201301</v>
      </c>
      <c r="D1849" t="s">
        <v>30</v>
      </c>
      <c r="E1849">
        <v>1</v>
      </c>
      <c r="F1849">
        <v>245</v>
      </c>
      <c r="G1849">
        <v>0.22700000000000001</v>
      </c>
      <c r="H1849">
        <v>662</v>
      </c>
    </row>
    <row r="1850" spans="1:8" x14ac:dyDescent="0.35">
      <c r="A1850" t="s">
        <v>3573</v>
      </c>
      <c r="B1850" t="s">
        <v>3573</v>
      </c>
      <c r="C1850">
        <v>201301</v>
      </c>
      <c r="D1850" t="s">
        <v>31</v>
      </c>
      <c r="E1850">
        <v>1</v>
      </c>
      <c r="F1850">
        <v>255</v>
      </c>
      <c r="G1850">
        <v>0.23699999999999999</v>
      </c>
      <c r="H1850">
        <v>662</v>
      </c>
    </row>
    <row r="1851" spans="1:8" x14ac:dyDescent="0.35">
      <c r="A1851" t="s">
        <v>3574</v>
      </c>
      <c r="B1851" t="s">
        <v>3574</v>
      </c>
      <c r="C1851">
        <v>201301</v>
      </c>
      <c r="D1851" t="s">
        <v>32</v>
      </c>
      <c r="E1851">
        <v>1</v>
      </c>
      <c r="F1851">
        <v>230</v>
      </c>
      <c r="G1851">
        <v>0.219</v>
      </c>
      <c r="H1851">
        <v>662</v>
      </c>
    </row>
    <row r="1852" spans="1:8" x14ac:dyDescent="0.35">
      <c r="A1852" t="s">
        <v>3575</v>
      </c>
      <c r="B1852" t="s">
        <v>3575</v>
      </c>
      <c r="C1852">
        <v>201301</v>
      </c>
      <c r="D1852" t="s">
        <v>33</v>
      </c>
      <c r="E1852">
        <v>1</v>
      </c>
      <c r="F1852">
        <v>225</v>
      </c>
      <c r="G1852">
        <v>0.218</v>
      </c>
      <c r="H1852">
        <v>662</v>
      </c>
    </row>
    <row r="1853" spans="1:8" x14ac:dyDescent="0.35">
      <c r="A1853" t="s">
        <v>3576</v>
      </c>
      <c r="B1853" t="s">
        <v>3576</v>
      </c>
      <c r="C1853">
        <v>201301</v>
      </c>
      <c r="D1853" t="s">
        <v>34</v>
      </c>
      <c r="E1853">
        <v>1</v>
      </c>
      <c r="F1853">
        <v>225</v>
      </c>
      <c r="G1853">
        <v>0.19900000000000001</v>
      </c>
      <c r="H1853">
        <v>662</v>
      </c>
    </row>
    <row r="1854" spans="1:8" x14ac:dyDescent="0.35">
      <c r="A1854" t="s">
        <v>3577</v>
      </c>
      <c r="B1854" t="s">
        <v>3577</v>
      </c>
      <c r="C1854">
        <v>201301</v>
      </c>
      <c r="D1854" t="s">
        <v>35</v>
      </c>
      <c r="E1854">
        <v>1</v>
      </c>
      <c r="F1854">
        <v>210</v>
      </c>
      <c r="G1854">
        <v>0.183</v>
      </c>
      <c r="H1854">
        <v>662</v>
      </c>
    </row>
    <row r="1855" spans="1:8" x14ac:dyDescent="0.35">
      <c r="A1855" t="s">
        <v>3578</v>
      </c>
      <c r="B1855" t="s">
        <v>3578</v>
      </c>
      <c r="C1855">
        <v>201301</v>
      </c>
      <c r="D1855" t="s">
        <v>36</v>
      </c>
      <c r="E1855">
        <v>1</v>
      </c>
      <c r="F1855">
        <v>205</v>
      </c>
      <c r="G1855">
        <v>0.17699999999999999</v>
      </c>
      <c r="H1855">
        <v>662</v>
      </c>
    </row>
    <row r="1856" spans="1:8" x14ac:dyDescent="0.35">
      <c r="A1856" t="s">
        <v>3579</v>
      </c>
      <c r="B1856" t="s">
        <v>3579</v>
      </c>
      <c r="C1856">
        <v>201301</v>
      </c>
      <c r="D1856" t="s">
        <v>208</v>
      </c>
      <c r="E1856">
        <v>1</v>
      </c>
      <c r="F1856">
        <v>280</v>
      </c>
      <c r="G1856">
        <v>0.26200000000000001</v>
      </c>
      <c r="H1856">
        <v>662</v>
      </c>
    </row>
    <row r="1857" spans="1:8" x14ac:dyDescent="0.35">
      <c r="A1857" t="s">
        <v>3580</v>
      </c>
      <c r="B1857" t="s">
        <v>3580</v>
      </c>
      <c r="C1857">
        <v>201301</v>
      </c>
      <c r="D1857" t="s">
        <v>5</v>
      </c>
      <c r="E1857">
        <v>1</v>
      </c>
      <c r="F1857">
        <v>320</v>
      </c>
      <c r="G1857">
        <v>0.28000000000000003</v>
      </c>
      <c r="H1857">
        <v>662</v>
      </c>
    </row>
    <row r="1858" spans="1:8" x14ac:dyDescent="0.35">
      <c r="A1858" t="s">
        <v>3581</v>
      </c>
      <c r="B1858" t="s">
        <v>3582</v>
      </c>
      <c r="C1858">
        <v>201301</v>
      </c>
      <c r="D1858" t="s">
        <v>3</v>
      </c>
      <c r="E1858">
        <v>1</v>
      </c>
      <c r="F1858">
        <v>270</v>
      </c>
      <c r="G1858">
        <v>0.25700000000000001</v>
      </c>
      <c r="H1858">
        <v>663</v>
      </c>
    </row>
    <row r="1859" spans="1:8" x14ac:dyDescent="0.35">
      <c r="A1859" t="s">
        <v>3583</v>
      </c>
      <c r="B1859" t="s">
        <v>3584</v>
      </c>
      <c r="C1859">
        <v>201301</v>
      </c>
      <c r="D1859" t="s">
        <v>37</v>
      </c>
      <c r="E1859">
        <v>1</v>
      </c>
      <c r="F1859">
        <v>240</v>
      </c>
      <c r="G1859">
        <v>0.186</v>
      </c>
      <c r="H1859">
        <v>663</v>
      </c>
    </row>
    <row r="1860" spans="1:8" x14ac:dyDescent="0.35">
      <c r="A1860" t="s">
        <v>3585</v>
      </c>
      <c r="B1860" t="s">
        <v>3586</v>
      </c>
      <c r="C1860">
        <v>201301</v>
      </c>
      <c r="D1860" t="s">
        <v>38</v>
      </c>
      <c r="E1860">
        <v>1</v>
      </c>
      <c r="F1860">
        <v>255</v>
      </c>
      <c r="G1860">
        <v>0.214</v>
      </c>
      <c r="H1860">
        <v>663</v>
      </c>
    </row>
    <row r="1861" spans="1:8" x14ac:dyDescent="0.35">
      <c r="A1861" t="s">
        <v>3587</v>
      </c>
      <c r="B1861" t="s">
        <v>3588</v>
      </c>
      <c r="C1861">
        <v>201301</v>
      </c>
      <c r="D1861" t="s">
        <v>39</v>
      </c>
      <c r="E1861">
        <v>1</v>
      </c>
      <c r="F1861">
        <v>125</v>
      </c>
      <c r="G1861">
        <v>0.20100000000000001</v>
      </c>
      <c r="H1861">
        <v>663</v>
      </c>
    </row>
    <row r="1862" spans="1:8" x14ac:dyDescent="0.35">
      <c r="A1862" t="s">
        <v>3589</v>
      </c>
      <c r="B1862" t="s">
        <v>3590</v>
      </c>
      <c r="C1862">
        <v>201301</v>
      </c>
      <c r="D1862" t="s">
        <v>40</v>
      </c>
      <c r="E1862">
        <v>1</v>
      </c>
      <c r="F1862">
        <v>115</v>
      </c>
      <c r="G1862">
        <v>0.22700000000000001</v>
      </c>
      <c r="H1862">
        <v>663</v>
      </c>
    </row>
    <row r="1863" spans="1:8" x14ac:dyDescent="0.35">
      <c r="A1863" t="s">
        <v>3591</v>
      </c>
      <c r="B1863" t="s">
        <v>3592</v>
      </c>
      <c r="C1863">
        <v>201301</v>
      </c>
      <c r="D1863" t="s">
        <v>29</v>
      </c>
      <c r="E1863">
        <v>1</v>
      </c>
      <c r="F1863">
        <v>290</v>
      </c>
      <c r="G1863">
        <v>0.28299999999999997</v>
      </c>
      <c r="H1863">
        <v>663</v>
      </c>
    </row>
    <row r="1864" spans="1:8" x14ac:dyDescent="0.35">
      <c r="A1864" t="s">
        <v>3593</v>
      </c>
      <c r="B1864" t="s">
        <v>3594</v>
      </c>
      <c r="C1864">
        <v>201301</v>
      </c>
      <c r="D1864" t="s">
        <v>30</v>
      </c>
      <c r="E1864">
        <v>1</v>
      </c>
      <c r="F1864">
        <v>240</v>
      </c>
      <c r="G1864">
        <v>0.23200000000000001</v>
      </c>
      <c r="H1864">
        <v>663</v>
      </c>
    </row>
    <row r="1865" spans="1:8" x14ac:dyDescent="0.35">
      <c r="A1865" t="s">
        <v>3595</v>
      </c>
      <c r="B1865" t="s">
        <v>3596</v>
      </c>
      <c r="C1865">
        <v>201301</v>
      </c>
      <c r="D1865" t="s">
        <v>31</v>
      </c>
      <c r="E1865">
        <v>1</v>
      </c>
      <c r="F1865">
        <v>245</v>
      </c>
      <c r="G1865">
        <v>0.246</v>
      </c>
      <c r="H1865">
        <v>663</v>
      </c>
    </row>
    <row r="1866" spans="1:8" x14ac:dyDescent="0.35">
      <c r="A1866" t="s">
        <v>3597</v>
      </c>
      <c r="B1866" t="s">
        <v>3598</v>
      </c>
      <c r="C1866">
        <v>201301</v>
      </c>
      <c r="D1866" t="s">
        <v>32</v>
      </c>
      <c r="E1866">
        <v>1</v>
      </c>
      <c r="F1866">
        <v>225</v>
      </c>
      <c r="G1866">
        <v>0.23699999999999999</v>
      </c>
      <c r="H1866">
        <v>663</v>
      </c>
    </row>
    <row r="1867" spans="1:8" x14ac:dyDescent="0.35">
      <c r="A1867" t="s">
        <v>3599</v>
      </c>
      <c r="B1867" t="s">
        <v>3600</v>
      </c>
      <c r="C1867">
        <v>201301</v>
      </c>
      <c r="D1867" t="s">
        <v>33</v>
      </c>
      <c r="E1867">
        <v>1</v>
      </c>
      <c r="F1867">
        <v>235</v>
      </c>
      <c r="G1867">
        <v>0.23799999999999999</v>
      </c>
      <c r="H1867">
        <v>663</v>
      </c>
    </row>
    <row r="1868" spans="1:8" x14ac:dyDescent="0.35">
      <c r="A1868" t="s">
        <v>3601</v>
      </c>
      <c r="B1868" t="s">
        <v>3602</v>
      </c>
      <c r="C1868">
        <v>201301</v>
      </c>
      <c r="D1868" t="s">
        <v>34</v>
      </c>
      <c r="E1868">
        <v>1</v>
      </c>
      <c r="F1868">
        <v>240</v>
      </c>
      <c r="G1868">
        <v>0.20599999999999999</v>
      </c>
      <c r="H1868">
        <v>663</v>
      </c>
    </row>
    <row r="1869" spans="1:8" x14ac:dyDescent="0.35">
      <c r="A1869" t="s">
        <v>3603</v>
      </c>
      <c r="B1869" t="s">
        <v>3604</v>
      </c>
      <c r="C1869">
        <v>201301</v>
      </c>
      <c r="D1869" t="s">
        <v>35</v>
      </c>
      <c r="E1869">
        <v>1</v>
      </c>
      <c r="F1869">
        <v>205</v>
      </c>
      <c r="G1869">
        <v>0.185</v>
      </c>
      <c r="H1869">
        <v>663</v>
      </c>
    </row>
    <row r="1870" spans="1:8" x14ac:dyDescent="0.35">
      <c r="A1870" t="s">
        <v>3605</v>
      </c>
      <c r="B1870" t="s">
        <v>3606</v>
      </c>
      <c r="C1870">
        <v>201301</v>
      </c>
      <c r="D1870" t="s">
        <v>36</v>
      </c>
      <c r="E1870">
        <v>1</v>
      </c>
      <c r="F1870">
        <v>255</v>
      </c>
      <c r="G1870">
        <v>0.2</v>
      </c>
      <c r="H1870">
        <v>663</v>
      </c>
    </row>
    <row r="1871" spans="1:8" x14ac:dyDescent="0.35">
      <c r="A1871" t="s">
        <v>3607</v>
      </c>
      <c r="B1871" t="s">
        <v>3608</v>
      </c>
      <c r="C1871">
        <v>201301</v>
      </c>
      <c r="D1871" t="s">
        <v>208</v>
      </c>
      <c r="E1871">
        <v>1</v>
      </c>
      <c r="F1871">
        <v>295</v>
      </c>
      <c r="G1871">
        <v>0.28000000000000003</v>
      </c>
      <c r="H1871">
        <v>663</v>
      </c>
    </row>
    <row r="1872" spans="1:8" x14ac:dyDescent="0.35">
      <c r="A1872" t="s">
        <v>3609</v>
      </c>
      <c r="B1872" t="s">
        <v>3610</v>
      </c>
      <c r="C1872">
        <v>201301</v>
      </c>
      <c r="D1872" t="s">
        <v>5</v>
      </c>
      <c r="E1872">
        <v>1</v>
      </c>
      <c r="F1872">
        <v>285</v>
      </c>
      <c r="G1872">
        <v>0.25700000000000001</v>
      </c>
      <c r="H1872">
        <v>663</v>
      </c>
    </row>
    <row r="1873" spans="1:8" x14ac:dyDescent="0.35">
      <c r="A1873" t="s">
        <v>3611</v>
      </c>
      <c r="B1873" t="s">
        <v>3612</v>
      </c>
      <c r="C1873">
        <v>201301</v>
      </c>
      <c r="D1873" t="s">
        <v>3</v>
      </c>
      <c r="E1873">
        <v>1</v>
      </c>
      <c r="F1873">
        <v>115</v>
      </c>
      <c r="G1873">
        <v>6.6000000000000003E-2</v>
      </c>
      <c r="H1873">
        <v>664</v>
      </c>
    </row>
    <row r="1874" spans="1:8" x14ac:dyDescent="0.35">
      <c r="A1874" t="s">
        <v>3613</v>
      </c>
      <c r="B1874" t="s">
        <v>3614</v>
      </c>
      <c r="C1874">
        <v>201301</v>
      </c>
      <c r="D1874" t="s">
        <v>37</v>
      </c>
      <c r="E1874">
        <v>1</v>
      </c>
      <c r="F1874">
        <v>80</v>
      </c>
      <c r="G1874">
        <v>4.4999999999999998E-2</v>
      </c>
      <c r="H1874">
        <v>664</v>
      </c>
    </row>
    <row r="1875" spans="1:8" x14ac:dyDescent="0.35">
      <c r="A1875" t="s">
        <v>3615</v>
      </c>
      <c r="B1875" t="s">
        <v>3616</v>
      </c>
      <c r="C1875">
        <v>201301</v>
      </c>
      <c r="D1875" t="s">
        <v>38</v>
      </c>
      <c r="E1875">
        <v>1</v>
      </c>
      <c r="F1875">
        <v>110</v>
      </c>
      <c r="G1875">
        <v>6.3E-2</v>
      </c>
      <c r="H1875">
        <v>664</v>
      </c>
    </row>
    <row r="1876" spans="1:8" x14ac:dyDescent="0.35">
      <c r="A1876" t="s">
        <v>3617</v>
      </c>
      <c r="B1876" t="s">
        <v>3618</v>
      </c>
      <c r="C1876">
        <v>201301</v>
      </c>
      <c r="D1876" t="s">
        <v>39</v>
      </c>
      <c r="E1876">
        <v>1</v>
      </c>
      <c r="F1876">
        <v>55</v>
      </c>
      <c r="G1876">
        <v>6.0999999999999999E-2</v>
      </c>
      <c r="H1876">
        <v>664</v>
      </c>
    </row>
    <row r="1877" spans="1:8" x14ac:dyDescent="0.35">
      <c r="A1877" t="s">
        <v>3619</v>
      </c>
      <c r="B1877" t="s">
        <v>3620</v>
      </c>
      <c r="C1877">
        <v>201301</v>
      </c>
      <c r="D1877" t="s">
        <v>40</v>
      </c>
      <c r="E1877">
        <v>1</v>
      </c>
      <c r="F1877">
        <v>45</v>
      </c>
      <c r="G1877">
        <v>6.2E-2</v>
      </c>
      <c r="H1877">
        <v>664</v>
      </c>
    </row>
    <row r="1878" spans="1:8" x14ac:dyDescent="0.35">
      <c r="A1878" t="s">
        <v>3621</v>
      </c>
      <c r="B1878" t="s">
        <v>3622</v>
      </c>
      <c r="C1878">
        <v>201301</v>
      </c>
      <c r="D1878" t="s">
        <v>29</v>
      </c>
      <c r="E1878">
        <v>1</v>
      </c>
      <c r="F1878">
        <v>150</v>
      </c>
      <c r="G1878">
        <v>9.1999999999999998E-2</v>
      </c>
      <c r="H1878">
        <v>664</v>
      </c>
    </row>
    <row r="1879" spans="1:8" x14ac:dyDescent="0.35">
      <c r="A1879" t="s">
        <v>3623</v>
      </c>
      <c r="B1879" t="s">
        <v>3624</v>
      </c>
      <c r="C1879">
        <v>201301</v>
      </c>
      <c r="D1879" t="s">
        <v>30</v>
      </c>
      <c r="E1879">
        <v>1</v>
      </c>
      <c r="F1879">
        <v>115</v>
      </c>
      <c r="G1879">
        <v>6.9000000000000006E-2</v>
      </c>
      <c r="H1879">
        <v>664</v>
      </c>
    </row>
    <row r="1880" spans="1:8" x14ac:dyDescent="0.35">
      <c r="A1880" t="s">
        <v>3625</v>
      </c>
      <c r="B1880" t="s">
        <v>3626</v>
      </c>
      <c r="C1880">
        <v>201301</v>
      </c>
      <c r="D1880" t="s">
        <v>31</v>
      </c>
      <c r="E1880">
        <v>1</v>
      </c>
      <c r="F1880">
        <v>90</v>
      </c>
      <c r="G1880">
        <v>5.3999999999999999E-2</v>
      </c>
      <c r="H1880">
        <v>664</v>
      </c>
    </row>
    <row r="1881" spans="1:8" x14ac:dyDescent="0.35">
      <c r="A1881" t="s">
        <v>3627</v>
      </c>
      <c r="B1881" t="s">
        <v>3628</v>
      </c>
      <c r="C1881">
        <v>201301</v>
      </c>
      <c r="D1881" t="s">
        <v>32</v>
      </c>
      <c r="E1881">
        <v>1</v>
      </c>
      <c r="F1881">
        <v>90</v>
      </c>
      <c r="G1881">
        <v>5.8999999999999997E-2</v>
      </c>
      <c r="H1881">
        <v>664</v>
      </c>
    </row>
    <row r="1882" spans="1:8" x14ac:dyDescent="0.35">
      <c r="A1882" t="s">
        <v>3629</v>
      </c>
      <c r="B1882" t="s">
        <v>3630</v>
      </c>
      <c r="C1882">
        <v>201301</v>
      </c>
      <c r="D1882" t="s">
        <v>33</v>
      </c>
      <c r="E1882">
        <v>1</v>
      </c>
      <c r="F1882">
        <v>70</v>
      </c>
      <c r="G1882">
        <v>4.3999999999999997E-2</v>
      </c>
      <c r="H1882">
        <v>664</v>
      </c>
    </row>
    <row r="1883" spans="1:8" x14ac:dyDescent="0.35">
      <c r="A1883" t="s">
        <v>3631</v>
      </c>
      <c r="B1883" t="s">
        <v>3632</v>
      </c>
      <c r="C1883">
        <v>201301</v>
      </c>
      <c r="D1883" t="s">
        <v>34</v>
      </c>
      <c r="E1883">
        <v>1</v>
      </c>
      <c r="F1883">
        <v>90</v>
      </c>
      <c r="G1883">
        <v>5.5E-2</v>
      </c>
      <c r="H1883">
        <v>664</v>
      </c>
    </row>
    <row r="1884" spans="1:8" x14ac:dyDescent="0.35">
      <c r="A1884" t="s">
        <v>3633</v>
      </c>
      <c r="B1884" t="s">
        <v>3634</v>
      </c>
      <c r="C1884">
        <v>201301</v>
      </c>
      <c r="D1884" t="s">
        <v>35</v>
      </c>
      <c r="E1884">
        <v>1</v>
      </c>
      <c r="F1884">
        <v>75</v>
      </c>
      <c r="G1884">
        <v>4.7E-2</v>
      </c>
      <c r="H1884">
        <v>664</v>
      </c>
    </row>
    <row r="1885" spans="1:8" x14ac:dyDescent="0.35">
      <c r="A1885" t="s">
        <v>3635</v>
      </c>
      <c r="B1885" t="s">
        <v>3636</v>
      </c>
      <c r="C1885">
        <v>201301</v>
      </c>
      <c r="D1885" t="s">
        <v>36</v>
      </c>
      <c r="E1885">
        <v>1</v>
      </c>
      <c r="F1885">
        <v>100</v>
      </c>
      <c r="G1885">
        <v>0.06</v>
      </c>
      <c r="H1885">
        <v>664</v>
      </c>
    </row>
    <row r="1886" spans="1:8" x14ac:dyDescent="0.35">
      <c r="A1886" t="s">
        <v>3637</v>
      </c>
      <c r="B1886" t="s">
        <v>3638</v>
      </c>
      <c r="C1886">
        <v>201301</v>
      </c>
      <c r="D1886" t="s">
        <v>208</v>
      </c>
      <c r="E1886">
        <v>1</v>
      </c>
      <c r="F1886">
        <v>130</v>
      </c>
      <c r="G1886">
        <v>7.8E-2</v>
      </c>
      <c r="H1886">
        <v>664</v>
      </c>
    </row>
    <row r="1887" spans="1:8" x14ac:dyDescent="0.35">
      <c r="A1887" t="s">
        <v>3639</v>
      </c>
      <c r="B1887" t="s">
        <v>3640</v>
      </c>
      <c r="C1887">
        <v>201301</v>
      </c>
      <c r="D1887" t="s">
        <v>5</v>
      </c>
      <c r="E1887">
        <v>1</v>
      </c>
      <c r="F1887">
        <v>115</v>
      </c>
      <c r="G1887">
        <v>6.4000000000000001E-2</v>
      </c>
      <c r="H1887">
        <v>664</v>
      </c>
    </row>
    <row r="1888" spans="1:8" x14ac:dyDescent="0.35">
      <c r="A1888" t="s">
        <v>3641</v>
      </c>
      <c r="B1888" t="s">
        <v>3642</v>
      </c>
      <c r="C1888">
        <v>201301</v>
      </c>
      <c r="D1888" t="s">
        <v>3</v>
      </c>
      <c r="E1888">
        <v>1</v>
      </c>
      <c r="F1888">
        <v>200</v>
      </c>
      <c r="G1888">
        <v>0.124</v>
      </c>
      <c r="H1888">
        <v>665</v>
      </c>
    </row>
    <row r="1889" spans="1:8" x14ac:dyDescent="0.35">
      <c r="A1889" t="s">
        <v>3643</v>
      </c>
      <c r="B1889" t="s">
        <v>3644</v>
      </c>
      <c r="C1889">
        <v>201301</v>
      </c>
      <c r="D1889" t="s">
        <v>37</v>
      </c>
      <c r="E1889">
        <v>1</v>
      </c>
      <c r="F1889">
        <v>130</v>
      </c>
      <c r="G1889">
        <v>0.106</v>
      </c>
      <c r="H1889">
        <v>665</v>
      </c>
    </row>
    <row r="1890" spans="1:8" x14ac:dyDescent="0.35">
      <c r="A1890" t="s">
        <v>3645</v>
      </c>
      <c r="B1890" t="s">
        <v>3646</v>
      </c>
      <c r="C1890">
        <v>201301</v>
      </c>
      <c r="D1890" t="s">
        <v>38</v>
      </c>
      <c r="E1890">
        <v>1</v>
      </c>
      <c r="F1890">
        <v>105</v>
      </c>
      <c r="G1890">
        <v>8.5999999999999993E-2</v>
      </c>
      <c r="H1890">
        <v>665</v>
      </c>
    </row>
    <row r="1891" spans="1:8" x14ac:dyDescent="0.35">
      <c r="A1891" t="s">
        <v>3647</v>
      </c>
      <c r="B1891" t="s">
        <v>3648</v>
      </c>
      <c r="C1891">
        <v>201301</v>
      </c>
      <c r="D1891" t="s">
        <v>39</v>
      </c>
      <c r="E1891">
        <v>1</v>
      </c>
      <c r="F1891">
        <v>85</v>
      </c>
      <c r="G1891">
        <v>0.375</v>
      </c>
      <c r="H1891">
        <v>665</v>
      </c>
    </row>
    <row r="1892" spans="1:8" x14ac:dyDescent="0.35">
      <c r="A1892" t="s">
        <v>3649</v>
      </c>
      <c r="B1892" t="s">
        <v>3650</v>
      </c>
      <c r="C1892">
        <v>201301</v>
      </c>
      <c r="D1892" t="s">
        <v>40</v>
      </c>
      <c r="E1892">
        <v>1</v>
      </c>
      <c r="F1892">
        <v>55</v>
      </c>
      <c r="G1892">
        <v>0.36799999999999999</v>
      </c>
      <c r="H1892">
        <v>665</v>
      </c>
    </row>
    <row r="1893" spans="1:8" x14ac:dyDescent="0.35">
      <c r="A1893" t="s">
        <v>3651</v>
      </c>
      <c r="B1893" t="s">
        <v>3652</v>
      </c>
      <c r="C1893">
        <v>201301</v>
      </c>
      <c r="D1893" t="s">
        <v>29</v>
      </c>
      <c r="E1893">
        <v>1</v>
      </c>
      <c r="F1893">
        <v>190</v>
      </c>
      <c r="G1893">
        <v>0.11799999999999999</v>
      </c>
      <c r="H1893">
        <v>665</v>
      </c>
    </row>
    <row r="1894" spans="1:8" x14ac:dyDescent="0.35">
      <c r="A1894" t="s">
        <v>3653</v>
      </c>
      <c r="B1894" t="s">
        <v>3654</v>
      </c>
      <c r="C1894">
        <v>201301</v>
      </c>
      <c r="D1894" t="s">
        <v>30</v>
      </c>
      <c r="E1894">
        <v>1</v>
      </c>
      <c r="F1894">
        <v>180</v>
      </c>
      <c r="G1894">
        <v>0.11799999999999999</v>
      </c>
      <c r="H1894">
        <v>665</v>
      </c>
    </row>
    <row r="1895" spans="1:8" x14ac:dyDescent="0.35">
      <c r="A1895" t="s">
        <v>3655</v>
      </c>
      <c r="B1895" t="s">
        <v>3656</v>
      </c>
      <c r="C1895">
        <v>201301</v>
      </c>
      <c r="D1895" t="s">
        <v>31</v>
      </c>
      <c r="E1895">
        <v>1</v>
      </c>
      <c r="F1895">
        <v>165</v>
      </c>
      <c r="G1895">
        <v>0.112</v>
      </c>
      <c r="H1895">
        <v>665</v>
      </c>
    </row>
    <row r="1896" spans="1:8" x14ac:dyDescent="0.35">
      <c r="A1896" t="s">
        <v>3657</v>
      </c>
      <c r="B1896" t="s">
        <v>3658</v>
      </c>
      <c r="C1896">
        <v>201301</v>
      </c>
      <c r="D1896" t="s">
        <v>32</v>
      </c>
      <c r="E1896">
        <v>1</v>
      </c>
      <c r="F1896">
        <v>125</v>
      </c>
      <c r="G1896">
        <v>8.7999999999999995E-2</v>
      </c>
      <c r="H1896">
        <v>665</v>
      </c>
    </row>
    <row r="1897" spans="1:8" x14ac:dyDescent="0.35">
      <c r="A1897" t="s">
        <v>3659</v>
      </c>
      <c r="B1897" t="s">
        <v>3660</v>
      </c>
      <c r="C1897">
        <v>201301</v>
      </c>
      <c r="D1897" t="s">
        <v>33</v>
      </c>
      <c r="E1897">
        <v>1</v>
      </c>
      <c r="F1897">
        <v>130</v>
      </c>
      <c r="G1897">
        <v>9.7000000000000003E-2</v>
      </c>
      <c r="H1897">
        <v>665</v>
      </c>
    </row>
    <row r="1898" spans="1:8" x14ac:dyDescent="0.35">
      <c r="A1898" t="s">
        <v>3661</v>
      </c>
      <c r="B1898" t="s">
        <v>3662</v>
      </c>
      <c r="C1898">
        <v>201301</v>
      </c>
      <c r="D1898" t="s">
        <v>34</v>
      </c>
      <c r="E1898">
        <v>1</v>
      </c>
      <c r="F1898">
        <v>115</v>
      </c>
      <c r="G1898">
        <v>9.1999999999999998E-2</v>
      </c>
      <c r="H1898">
        <v>665</v>
      </c>
    </row>
    <row r="1899" spans="1:8" x14ac:dyDescent="0.35">
      <c r="A1899" t="s">
        <v>3663</v>
      </c>
      <c r="B1899" t="s">
        <v>3664</v>
      </c>
      <c r="C1899">
        <v>201301</v>
      </c>
      <c r="D1899" t="s">
        <v>35</v>
      </c>
      <c r="E1899">
        <v>1</v>
      </c>
      <c r="F1899">
        <v>110</v>
      </c>
      <c r="G1899">
        <v>8.6999999999999994E-2</v>
      </c>
      <c r="H1899">
        <v>665</v>
      </c>
    </row>
    <row r="1900" spans="1:8" x14ac:dyDescent="0.35">
      <c r="A1900" t="s">
        <v>3665</v>
      </c>
      <c r="B1900" t="s">
        <v>3666</v>
      </c>
      <c r="C1900">
        <v>201301</v>
      </c>
      <c r="D1900" t="s">
        <v>36</v>
      </c>
      <c r="E1900">
        <v>1</v>
      </c>
      <c r="F1900">
        <v>125</v>
      </c>
      <c r="G1900">
        <v>9.8000000000000004E-2</v>
      </c>
      <c r="H1900">
        <v>665</v>
      </c>
    </row>
    <row r="1901" spans="1:8" x14ac:dyDescent="0.35">
      <c r="A1901" t="s">
        <v>3667</v>
      </c>
      <c r="B1901" t="s">
        <v>3668</v>
      </c>
      <c r="C1901">
        <v>201301</v>
      </c>
      <c r="D1901" t="s">
        <v>208</v>
      </c>
      <c r="E1901">
        <v>1</v>
      </c>
      <c r="F1901">
        <v>230</v>
      </c>
      <c r="G1901">
        <v>0.14000000000000001</v>
      </c>
      <c r="H1901">
        <v>665</v>
      </c>
    </row>
    <row r="1902" spans="1:8" x14ac:dyDescent="0.35">
      <c r="A1902" t="s">
        <v>3669</v>
      </c>
      <c r="B1902" t="s">
        <v>3670</v>
      </c>
      <c r="C1902">
        <v>201301</v>
      </c>
      <c r="D1902" t="s">
        <v>5</v>
      </c>
      <c r="E1902">
        <v>1</v>
      </c>
      <c r="F1902">
        <v>205</v>
      </c>
      <c r="G1902">
        <v>0.12</v>
      </c>
      <c r="H1902">
        <v>665</v>
      </c>
    </row>
    <row r="1903" spans="1:8" x14ac:dyDescent="0.35">
      <c r="A1903" t="s">
        <v>3671</v>
      </c>
      <c r="B1903" t="s">
        <v>3671</v>
      </c>
      <c r="C1903">
        <v>201301</v>
      </c>
      <c r="D1903" t="s">
        <v>3</v>
      </c>
      <c r="E1903">
        <v>1</v>
      </c>
      <c r="F1903">
        <v>270</v>
      </c>
      <c r="G1903">
        <v>0.20399999999999999</v>
      </c>
      <c r="H1903">
        <v>666</v>
      </c>
    </row>
    <row r="1904" spans="1:8" x14ac:dyDescent="0.35">
      <c r="A1904" t="s">
        <v>3672</v>
      </c>
      <c r="B1904" t="s">
        <v>3672</v>
      </c>
      <c r="C1904">
        <v>201301</v>
      </c>
      <c r="D1904" t="s">
        <v>37</v>
      </c>
      <c r="E1904">
        <v>1</v>
      </c>
      <c r="F1904">
        <v>155</v>
      </c>
      <c r="G1904">
        <v>0.105</v>
      </c>
      <c r="H1904">
        <v>666</v>
      </c>
    </row>
    <row r="1905" spans="1:8" x14ac:dyDescent="0.35">
      <c r="A1905" t="s">
        <v>3673</v>
      </c>
      <c r="B1905" t="s">
        <v>3673</v>
      </c>
      <c r="C1905">
        <v>201301</v>
      </c>
      <c r="D1905" t="s">
        <v>38</v>
      </c>
      <c r="E1905">
        <v>1</v>
      </c>
      <c r="F1905">
        <v>175</v>
      </c>
      <c r="G1905">
        <v>0.11799999999999999</v>
      </c>
      <c r="H1905">
        <v>666</v>
      </c>
    </row>
    <row r="1906" spans="1:8" x14ac:dyDescent="0.35">
      <c r="A1906" t="s">
        <v>3674</v>
      </c>
      <c r="B1906" t="s">
        <v>3674</v>
      </c>
      <c r="C1906">
        <v>201301</v>
      </c>
      <c r="D1906" t="s">
        <v>39</v>
      </c>
      <c r="E1906">
        <v>1</v>
      </c>
      <c r="F1906">
        <v>90</v>
      </c>
      <c r="G1906">
        <v>0.124</v>
      </c>
      <c r="H1906">
        <v>666</v>
      </c>
    </row>
    <row r="1907" spans="1:8" x14ac:dyDescent="0.35">
      <c r="A1907" t="s">
        <v>3675</v>
      </c>
      <c r="B1907" t="s">
        <v>3675</v>
      </c>
      <c r="C1907">
        <v>201301</v>
      </c>
      <c r="D1907" t="s">
        <v>40</v>
      </c>
      <c r="E1907">
        <v>1</v>
      </c>
      <c r="F1907">
        <v>75</v>
      </c>
      <c r="G1907">
        <v>0.113</v>
      </c>
      <c r="H1907">
        <v>666</v>
      </c>
    </row>
    <row r="1908" spans="1:8" x14ac:dyDescent="0.35">
      <c r="A1908" t="s">
        <v>3676</v>
      </c>
      <c r="B1908" t="s">
        <v>3676</v>
      </c>
      <c r="C1908">
        <v>201301</v>
      </c>
      <c r="D1908" t="s">
        <v>29</v>
      </c>
      <c r="E1908">
        <v>1</v>
      </c>
      <c r="F1908">
        <v>255</v>
      </c>
      <c r="G1908">
        <v>0.19500000000000001</v>
      </c>
      <c r="H1908">
        <v>666</v>
      </c>
    </row>
    <row r="1909" spans="1:8" x14ac:dyDescent="0.35">
      <c r="A1909" t="s">
        <v>3677</v>
      </c>
      <c r="B1909" t="s">
        <v>3677</v>
      </c>
      <c r="C1909">
        <v>201301</v>
      </c>
      <c r="D1909" t="s">
        <v>30</v>
      </c>
      <c r="E1909">
        <v>1</v>
      </c>
      <c r="F1909">
        <v>255</v>
      </c>
      <c r="G1909">
        <v>0.186</v>
      </c>
      <c r="H1909">
        <v>666</v>
      </c>
    </row>
    <row r="1910" spans="1:8" x14ac:dyDescent="0.35">
      <c r="A1910" t="s">
        <v>3678</v>
      </c>
      <c r="B1910" t="s">
        <v>3678</v>
      </c>
      <c r="C1910">
        <v>201301</v>
      </c>
      <c r="D1910" t="s">
        <v>31</v>
      </c>
      <c r="E1910">
        <v>1</v>
      </c>
      <c r="F1910">
        <v>215</v>
      </c>
      <c r="G1910">
        <v>0.16300000000000001</v>
      </c>
      <c r="H1910">
        <v>666</v>
      </c>
    </row>
    <row r="1911" spans="1:8" x14ac:dyDescent="0.35">
      <c r="A1911" t="s">
        <v>3679</v>
      </c>
      <c r="B1911" t="s">
        <v>3679</v>
      </c>
      <c r="C1911">
        <v>201301</v>
      </c>
      <c r="D1911" t="s">
        <v>32</v>
      </c>
      <c r="E1911">
        <v>1</v>
      </c>
      <c r="F1911">
        <v>215</v>
      </c>
      <c r="G1911">
        <v>0.16600000000000001</v>
      </c>
      <c r="H1911">
        <v>666</v>
      </c>
    </row>
    <row r="1912" spans="1:8" x14ac:dyDescent="0.35">
      <c r="A1912" t="s">
        <v>3680</v>
      </c>
      <c r="B1912" t="s">
        <v>3680</v>
      </c>
      <c r="C1912">
        <v>201301</v>
      </c>
      <c r="D1912" t="s">
        <v>33</v>
      </c>
      <c r="E1912">
        <v>1</v>
      </c>
      <c r="F1912">
        <v>230</v>
      </c>
      <c r="G1912">
        <v>0.17699999999999999</v>
      </c>
      <c r="H1912">
        <v>666</v>
      </c>
    </row>
    <row r="1913" spans="1:8" x14ac:dyDescent="0.35">
      <c r="A1913" t="s">
        <v>3681</v>
      </c>
      <c r="B1913" t="s">
        <v>3681</v>
      </c>
      <c r="C1913">
        <v>201301</v>
      </c>
      <c r="D1913" t="s">
        <v>34</v>
      </c>
      <c r="E1913">
        <v>1</v>
      </c>
      <c r="F1913">
        <v>165</v>
      </c>
      <c r="G1913">
        <v>0.13200000000000001</v>
      </c>
      <c r="H1913">
        <v>666</v>
      </c>
    </row>
    <row r="1914" spans="1:8" x14ac:dyDescent="0.35">
      <c r="A1914" t="s">
        <v>3682</v>
      </c>
      <c r="B1914" t="s">
        <v>3682</v>
      </c>
      <c r="C1914">
        <v>201301</v>
      </c>
      <c r="D1914" t="s">
        <v>35</v>
      </c>
      <c r="E1914">
        <v>1</v>
      </c>
      <c r="F1914">
        <v>145</v>
      </c>
      <c r="G1914">
        <v>0.11</v>
      </c>
      <c r="H1914">
        <v>666</v>
      </c>
    </row>
    <row r="1915" spans="1:8" x14ac:dyDescent="0.35">
      <c r="A1915" t="s">
        <v>3683</v>
      </c>
      <c r="B1915" t="s">
        <v>3683</v>
      </c>
      <c r="C1915">
        <v>201301</v>
      </c>
      <c r="D1915" t="s">
        <v>36</v>
      </c>
      <c r="E1915">
        <v>1</v>
      </c>
      <c r="F1915">
        <v>185</v>
      </c>
      <c r="G1915">
        <v>0.13</v>
      </c>
      <c r="H1915">
        <v>666</v>
      </c>
    </row>
    <row r="1916" spans="1:8" x14ac:dyDescent="0.35">
      <c r="A1916" t="s">
        <v>3684</v>
      </c>
      <c r="B1916" t="s">
        <v>3684</v>
      </c>
      <c r="C1916">
        <v>201301</v>
      </c>
      <c r="D1916" t="s">
        <v>208</v>
      </c>
      <c r="E1916">
        <v>1</v>
      </c>
      <c r="F1916">
        <v>160</v>
      </c>
      <c r="G1916">
        <v>0.14799999999999999</v>
      </c>
      <c r="H1916">
        <v>666</v>
      </c>
    </row>
    <row r="1917" spans="1:8" x14ac:dyDescent="0.35">
      <c r="A1917" t="s">
        <v>3685</v>
      </c>
      <c r="B1917" t="s">
        <v>3685</v>
      </c>
      <c r="C1917">
        <v>201301</v>
      </c>
      <c r="D1917" t="s">
        <v>5</v>
      </c>
      <c r="E1917">
        <v>1</v>
      </c>
      <c r="F1917">
        <v>250</v>
      </c>
      <c r="G1917">
        <v>0.182</v>
      </c>
      <c r="H1917">
        <v>666</v>
      </c>
    </row>
    <row r="1918" spans="1:8" x14ac:dyDescent="0.35">
      <c r="A1918" t="s">
        <v>3686</v>
      </c>
      <c r="B1918" t="s">
        <v>3686</v>
      </c>
      <c r="C1918">
        <v>201301</v>
      </c>
      <c r="D1918" t="s">
        <v>3</v>
      </c>
      <c r="E1918">
        <v>1</v>
      </c>
      <c r="F1918">
        <v>495</v>
      </c>
      <c r="G1918">
        <v>0.73599999999999999</v>
      </c>
      <c r="H1918">
        <v>667</v>
      </c>
    </row>
    <row r="1919" spans="1:8" x14ac:dyDescent="0.35">
      <c r="A1919" t="s">
        <v>3687</v>
      </c>
      <c r="B1919" t="s">
        <v>3687</v>
      </c>
      <c r="C1919">
        <v>201301</v>
      </c>
      <c r="D1919" t="s">
        <v>37</v>
      </c>
      <c r="E1919">
        <v>1</v>
      </c>
      <c r="F1919">
        <v>475</v>
      </c>
      <c r="G1919">
        <v>0.61399999999999999</v>
      </c>
      <c r="H1919">
        <v>667</v>
      </c>
    </row>
    <row r="1920" spans="1:8" x14ac:dyDescent="0.35">
      <c r="A1920" t="s">
        <v>3688</v>
      </c>
      <c r="B1920" t="s">
        <v>3688</v>
      </c>
      <c r="C1920">
        <v>201301</v>
      </c>
      <c r="D1920" t="s">
        <v>38</v>
      </c>
      <c r="E1920">
        <v>1</v>
      </c>
      <c r="F1920">
        <v>415</v>
      </c>
      <c r="G1920">
        <v>0.56499999999999995</v>
      </c>
      <c r="H1920">
        <v>667</v>
      </c>
    </row>
    <row r="1921" spans="1:8" x14ac:dyDescent="0.35">
      <c r="A1921" t="s">
        <v>3689</v>
      </c>
      <c r="B1921" t="s">
        <v>3689</v>
      </c>
      <c r="C1921">
        <v>201301</v>
      </c>
      <c r="D1921" t="s">
        <v>39</v>
      </c>
      <c r="E1921">
        <v>1</v>
      </c>
      <c r="F1921">
        <v>295</v>
      </c>
      <c r="G1921">
        <v>0.61799999999999999</v>
      </c>
      <c r="H1921">
        <v>667</v>
      </c>
    </row>
    <row r="1922" spans="1:8" x14ac:dyDescent="0.35">
      <c r="A1922" t="s">
        <v>3690</v>
      </c>
      <c r="B1922" t="s">
        <v>3690</v>
      </c>
      <c r="C1922">
        <v>201301</v>
      </c>
      <c r="D1922" t="s">
        <v>40</v>
      </c>
      <c r="E1922">
        <v>1</v>
      </c>
      <c r="F1922">
        <v>270</v>
      </c>
      <c r="G1922">
        <v>0.64300000000000002</v>
      </c>
      <c r="H1922">
        <v>667</v>
      </c>
    </row>
    <row r="1923" spans="1:8" x14ac:dyDescent="0.35">
      <c r="A1923" t="s">
        <v>3691</v>
      </c>
      <c r="B1923" t="s">
        <v>3691</v>
      </c>
      <c r="C1923">
        <v>201301</v>
      </c>
      <c r="D1923" t="s">
        <v>29</v>
      </c>
      <c r="E1923">
        <v>1</v>
      </c>
      <c r="F1923">
        <v>480</v>
      </c>
      <c r="G1923">
        <v>0.76900000000000002</v>
      </c>
      <c r="H1923">
        <v>667</v>
      </c>
    </row>
    <row r="1924" spans="1:8" x14ac:dyDescent="0.35">
      <c r="A1924" t="s">
        <v>3692</v>
      </c>
      <c r="B1924" t="s">
        <v>3692</v>
      </c>
      <c r="C1924">
        <v>201301</v>
      </c>
      <c r="D1924" t="s">
        <v>30</v>
      </c>
      <c r="E1924">
        <v>1</v>
      </c>
      <c r="F1924">
        <v>460</v>
      </c>
      <c r="G1924">
        <v>0.70699999999999996</v>
      </c>
      <c r="H1924">
        <v>667</v>
      </c>
    </row>
    <row r="1925" spans="1:8" x14ac:dyDescent="0.35">
      <c r="A1925" t="s">
        <v>3693</v>
      </c>
      <c r="B1925" t="s">
        <v>3693</v>
      </c>
      <c r="C1925">
        <v>201301</v>
      </c>
      <c r="D1925" t="s">
        <v>31</v>
      </c>
      <c r="E1925">
        <v>1</v>
      </c>
      <c r="F1925">
        <v>485</v>
      </c>
      <c r="G1925">
        <v>0.71299999999999997</v>
      </c>
      <c r="H1925">
        <v>667</v>
      </c>
    </row>
    <row r="1926" spans="1:8" x14ac:dyDescent="0.35">
      <c r="A1926" t="s">
        <v>3694</v>
      </c>
      <c r="B1926" t="s">
        <v>3694</v>
      </c>
      <c r="C1926">
        <v>201301</v>
      </c>
      <c r="D1926" t="s">
        <v>32</v>
      </c>
      <c r="E1926">
        <v>1</v>
      </c>
      <c r="F1926">
        <v>480</v>
      </c>
      <c r="G1926">
        <v>0.72299999999999998</v>
      </c>
      <c r="H1926">
        <v>667</v>
      </c>
    </row>
    <row r="1927" spans="1:8" x14ac:dyDescent="0.35">
      <c r="A1927" t="s">
        <v>3695</v>
      </c>
      <c r="B1927" t="s">
        <v>3695</v>
      </c>
      <c r="C1927">
        <v>201301</v>
      </c>
      <c r="D1927" t="s">
        <v>33</v>
      </c>
      <c r="E1927">
        <v>1</v>
      </c>
      <c r="F1927">
        <v>450</v>
      </c>
      <c r="G1927">
        <v>0.71899999999999997</v>
      </c>
      <c r="H1927">
        <v>667</v>
      </c>
    </row>
    <row r="1928" spans="1:8" x14ac:dyDescent="0.35">
      <c r="A1928" t="s">
        <v>3696</v>
      </c>
      <c r="B1928" t="s">
        <v>3696</v>
      </c>
      <c r="C1928">
        <v>201301</v>
      </c>
      <c r="D1928" t="s">
        <v>34</v>
      </c>
      <c r="E1928">
        <v>1</v>
      </c>
      <c r="F1928">
        <v>465</v>
      </c>
      <c r="G1928">
        <v>0.68</v>
      </c>
      <c r="H1928">
        <v>667</v>
      </c>
    </row>
    <row r="1929" spans="1:8" x14ac:dyDescent="0.35">
      <c r="A1929" t="s">
        <v>3697</v>
      </c>
      <c r="B1929" t="s">
        <v>3697</v>
      </c>
      <c r="C1929">
        <v>201301</v>
      </c>
      <c r="D1929" t="s">
        <v>35</v>
      </c>
      <c r="E1929">
        <v>1</v>
      </c>
      <c r="F1929">
        <v>460</v>
      </c>
      <c r="G1929">
        <v>0.65200000000000002</v>
      </c>
      <c r="H1929">
        <v>667</v>
      </c>
    </row>
    <row r="1930" spans="1:8" x14ac:dyDescent="0.35">
      <c r="A1930" t="s">
        <v>3698</v>
      </c>
      <c r="B1930" t="s">
        <v>3698</v>
      </c>
      <c r="C1930">
        <v>201301</v>
      </c>
      <c r="D1930" t="s">
        <v>36</v>
      </c>
      <c r="E1930">
        <v>1</v>
      </c>
      <c r="F1930">
        <v>480</v>
      </c>
      <c r="G1930">
        <v>0.64500000000000002</v>
      </c>
      <c r="H1930">
        <v>667</v>
      </c>
    </row>
    <row r="1931" spans="1:8" x14ac:dyDescent="0.35">
      <c r="A1931" t="s">
        <v>3699</v>
      </c>
      <c r="B1931" t="s">
        <v>3699</v>
      </c>
      <c r="C1931">
        <v>201301</v>
      </c>
      <c r="D1931" t="s">
        <v>208</v>
      </c>
      <c r="E1931">
        <v>1</v>
      </c>
      <c r="F1931">
        <v>195</v>
      </c>
      <c r="G1931">
        <v>0.72099999999999997</v>
      </c>
      <c r="H1931">
        <v>667</v>
      </c>
    </row>
    <row r="1932" spans="1:8" x14ac:dyDescent="0.35">
      <c r="A1932" t="s">
        <v>3700</v>
      </c>
      <c r="B1932" t="s">
        <v>3700</v>
      </c>
      <c r="C1932">
        <v>201301</v>
      </c>
      <c r="D1932" t="s">
        <v>5</v>
      </c>
      <c r="E1932">
        <v>1</v>
      </c>
      <c r="F1932">
        <v>670</v>
      </c>
      <c r="G1932">
        <v>0.81899999999999995</v>
      </c>
      <c r="H1932">
        <v>667</v>
      </c>
    </row>
    <row r="1933" spans="1:8" x14ac:dyDescent="0.35">
      <c r="A1933" t="s">
        <v>3701</v>
      </c>
      <c r="B1933" t="s">
        <v>3702</v>
      </c>
      <c r="C1933">
        <v>201301</v>
      </c>
      <c r="D1933" t="s">
        <v>3</v>
      </c>
      <c r="E1933">
        <v>1</v>
      </c>
      <c r="F1933">
        <v>255</v>
      </c>
      <c r="G1933">
        <v>0.19800000000000001</v>
      </c>
      <c r="H1933">
        <v>668</v>
      </c>
    </row>
    <row r="1934" spans="1:8" x14ac:dyDescent="0.35">
      <c r="A1934" t="s">
        <v>3703</v>
      </c>
      <c r="B1934" t="s">
        <v>3704</v>
      </c>
      <c r="C1934">
        <v>201301</v>
      </c>
      <c r="D1934" t="s">
        <v>37</v>
      </c>
      <c r="E1934">
        <v>1</v>
      </c>
      <c r="F1934">
        <v>175</v>
      </c>
      <c r="G1934">
        <v>0.13300000000000001</v>
      </c>
      <c r="H1934">
        <v>668</v>
      </c>
    </row>
    <row r="1935" spans="1:8" x14ac:dyDescent="0.35">
      <c r="A1935" t="s">
        <v>3705</v>
      </c>
      <c r="B1935" t="s">
        <v>3706</v>
      </c>
      <c r="C1935">
        <v>201301</v>
      </c>
      <c r="D1935" t="s">
        <v>38</v>
      </c>
      <c r="E1935">
        <v>1</v>
      </c>
      <c r="F1935">
        <v>175</v>
      </c>
      <c r="G1935">
        <v>0.127</v>
      </c>
      <c r="H1935">
        <v>668</v>
      </c>
    </row>
    <row r="1936" spans="1:8" x14ac:dyDescent="0.35">
      <c r="A1936" t="s">
        <v>3707</v>
      </c>
      <c r="B1936" t="s">
        <v>3708</v>
      </c>
      <c r="C1936">
        <v>201301</v>
      </c>
      <c r="D1936" t="s">
        <v>39</v>
      </c>
      <c r="E1936">
        <v>1</v>
      </c>
      <c r="F1936">
        <v>125</v>
      </c>
      <c r="G1936">
        <v>0.16600000000000001</v>
      </c>
      <c r="H1936">
        <v>668</v>
      </c>
    </row>
    <row r="1937" spans="1:8" x14ac:dyDescent="0.35">
      <c r="A1937" t="s">
        <v>3709</v>
      </c>
      <c r="B1937" t="s">
        <v>3710</v>
      </c>
      <c r="C1937">
        <v>201301</v>
      </c>
      <c r="D1937" t="s">
        <v>40</v>
      </c>
      <c r="E1937">
        <v>1</v>
      </c>
      <c r="F1937">
        <v>110</v>
      </c>
      <c r="G1937">
        <v>0.20599999999999999</v>
      </c>
      <c r="H1937">
        <v>668</v>
      </c>
    </row>
    <row r="1938" spans="1:8" x14ac:dyDescent="0.35">
      <c r="A1938" t="s">
        <v>3711</v>
      </c>
      <c r="B1938" t="s">
        <v>3712</v>
      </c>
      <c r="C1938">
        <v>201301</v>
      </c>
      <c r="D1938" t="s">
        <v>29</v>
      </c>
      <c r="E1938">
        <v>1</v>
      </c>
      <c r="F1938">
        <v>255</v>
      </c>
      <c r="G1938">
        <v>0.19400000000000001</v>
      </c>
      <c r="H1938">
        <v>668</v>
      </c>
    </row>
    <row r="1939" spans="1:8" x14ac:dyDescent="0.35">
      <c r="A1939" t="s">
        <v>3713</v>
      </c>
      <c r="B1939" t="s">
        <v>3714</v>
      </c>
      <c r="C1939">
        <v>201301</v>
      </c>
      <c r="D1939" t="s">
        <v>30</v>
      </c>
      <c r="E1939">
        <v>1</v>
      </c>
      <c r="F1939">
        <v>275</v>
      </c>
      <c r="G1939">
        <v>0.215</v>
      </c>
      <c r="H1939">
        <v>668</v>
      </c>
    </row>
    <row r="1940" spans="1:8" x14ac:dyDescent="0.35">
      <c r="A1940" t="s">
        <v>3715</v>
      </c>
      <c r="B1940" t="s">
        <v>3716</v>
      </c>
      <c r="C1940">
        <v>201301</v>
      </c>
      <c r="D1940" t="s">
        <v>31</v>
      </c>
      <c r="E1940">
        <v>1</v>
      </c>
      <c r="F1940">
        <v>235</v>
      </c>
      <c r="G1940">
        <v>0.187</v>
      </c>
      <c r="H1940">
        <v>668</v>
      </c>
    </row>
    <row r="1941" spans="1:8" x14ac:dyDescent="0.35">
      <c r="A1941" t="s">
        <v>3717</v>
      </c>
      <c r="B1941" t="s">
        <v>3718</v>
      </c>
      <c r="C1941">
        <v>201301</v>
      </c>
      <c r="D1941" t="s">
        <v>32</v>
      </c>
      <c r="E1941">
        <v>1</v>
      </c>
      <c r="F1941">
        <v>245</v>
      </c>
      <c r="G1941">
        <v>0.19800000000000001</v>
      </c>
      <c r="H1941">
        <v>668</v>
      </c>
    </row>
    <row r="1942" spans="1:8" x14ac:dyDescent="0.35">
      <c r="A1942" t="s">
        <v>3719</v>
      </c>
      <c r="B1942" t="s">
        <v>3720</v>
      </c>
      <c r="C1942">
        <v>201301</v>
      </c>
      <c r="D1942" t="s">
        <v>33</v>
      </c>
      <c r="E1942">
        <v>1</v>
      </c>
      <c r="F1942">
        <v>230</v>
      </c>
      <c r="G1942">
        <v>0.192</v>
      </c>
      <c r="H1942">
        <v>668</v>
      </c>
    </row>
    <row r="1943" spans="1:8" x14ac:dyDescent="0.35">
      <c r="A1943" t="s">
        <v>3721</v>
      </c>
      <c r="B1943" t="s">
        <v>3722</v>
      </c>
      <c r="C1943">
        <v>201301</v>
      </c>
      <c r="D1943" t="s">
        <v>34</v>
      </c>
      <c r="E1943">
        <v>1</v>
      </c>
      <c r="F1943">
        <v>190</v>
      </c>
      <c r="G1943">
        <v>0.16500000000000001</v>
      </c>
      <c r="H1943">
        <v>668</v>
      </c>
    </row>
    <row r="1944" spans="1:8" x14ac:dyDescent="0.35">
      <c r="A1944" t="s">
        <v>3723</v>
      </c>
      <c r="B1944" t="s">
        <v>3724</v>
      </c>
      <c r="C1944">
        <v>201301</v>
      </c>
      <c r="D1944" t="s">
        <v>35</v>
      </c>
      <c r="E1944">
        <v>1</v>
      </c>
      <c r="F1944">
        <v>195</v>
      </c>
      <c r="G1944">
        <v>0.16</v>
      </c>
      <c r="H1944">
        <v>668</v>
      </c>
    </row>
    <row r="1945" spans="1:8" x14ac:dyDescent="0.35">
      <c r="A1945" t="s">
        <v>3725</v>
      </c>
      <c r="B1945" t="s">
        <v>3726</v>
      </c>
      <c r="C1945">
        <v>201301</v>
      </c>
      <c r="D1945" t="s">
        <v>36</v>
      </c>
      <c r="E1945">
        <v>1</v>
      </c>
      <c r="F1945">
        <v>180</v>
      </c>
      <c r="G1945">
        <v>0.13700000000000001</v>
      </c>
      <c r="H1945">
        <v>668</v>
      </c>
    </row>
    <row r="1946" spans="1:8" x14ac:dyDescent="0.35">
      <c r="A1946" t="s">
        <v>3727</v>
      </c>
      <c r="B1946" t="s">
        <v>3728</v>
      </c>
      <c r="C1946">
        <v>201301</v>
      </c>
      <c r="D1946" t="s">
        <v>208</v>
      </c>
      <c r="E1946">
        <v>1</v>
      </c>
      <c r="F1946">
        <v>255</v>
      </c>
      <c r="G1946">
        <v>0.17299999999999999</v>
      </c>
      <c r="H1946">
        <v>668</v>
      </c>
    </row>
    <row r="1947" spans="1:8" x14ac:dyDescent="0.35">
      <c r="A1947" t="s">
        <v>3729</v>
      </c>
      <c r="B1947" t="s">
        <v>3730</v>
      </c>
      <c r="C1947">
        <v>201301</v>
      </c>
      <c r="D1947" t="s">
        <v>5</v>
      </c>
      <c r="E1947">
        <v>1</v>
      </c>
      <c r="F1947">
        <v>245</v>
      </c>
      <c r="G1947">
        <v>0.188</v>
      </c>
      <c r="H1947">
        <v>668</v>
      </c>
    </row>
    <row r="1948" spans="1:8" x14ac:dyDescent="0.35">
      <c r="A1948" t="s">
        <v>3731</v>
      </c>
      <c r="B1948" t="s">
        <v>3732</v>
      </c>
      <c r="C1948">
        <v>201301</v>
      </c>
      <c r="D1948" t="s">
        <v>3</v>
      </c>
      <c r="E1948">
        <v>1</v>
      </c>
      <c r="F1948">
        <v>1140</v>
      </c>
      <c r="G1948">
        <v>0.57599999999999996</v>
      </c>
      <c r="H1948">
        <v>669</v>
      </c>
    </row>
    <row r="1949" spans="1:8" x14ac:dyDescent="0.35">
      <c r="A1949" t="s">
        <v>3733</v>
      </c>
      <c r="B1949" t="s">
        <v>3734</v>
      </c>
      <c r="C1949">
        <v>201301</v>
      </c>
      <c r="D1949" t="s">
        <v>37</v>
      </c>
      <c r="E1949">
        <v>1</v>
      </c>
      <c r="F1949">
        <v>735</v>
      </c>
      <c r="G1949">
        <v>0.36199999999999999</v>
      </c>
      <c r="H1949">
        <v>669</v>
      </c>
    </row>
    <row r="1950" spans="1:8" x14ac:dyDescent="0.35">
      <c r="A1950" t="s">
        <v>3735</v>
      </c>
      <c r="B1950" t="s">
        <v>3736</v>
      </c>
      <c r="C1950">
        <v>201301</v>
      </c>
      <c r="D1950" t="s">
        <v>38</v>
      </c>
      <c r="E1950">
        <v>1</v>
      </c>
      <c r="F1950">
        <v>755</v>
      </c>
      <c r="G1950">
        <v>0.34699999999999998</v>
      </c>
      <c r="H1950">
        <v>669</v>
      </c>
    </row>
    <row r="1951" spans="1:8" x14ac:dyDescent="0.35">
      <c r="A1951" t="s">
        <v>3737</v>
      </c>
      <c r="B1951" t="s">
        <v>3738</v>
      </c>
      <c r="C1951">
        <v>201301</v>
      </c>
      <c r="D1951" t="s">
        <v>39</v>
      </c>
      <c r="E1951">
        <v>1</v>
      </c>
      <c r="F1951">
        <v>490</v>
      </c>
      <c r="G1951">
        <v>0.54100000000000004</v>
      </c>
      <c r="H1951">
        <v>669</v>
      </c>
    </row>
    <row r="1952" spans="1:8" x14ac:dyDescent="0.35">
      <c r="A1952" t="s">
        <v>3739</v>
      </c>
      <c r="B1952" t="s">
        <v>3740</v>
      </c>
      <c r="C1952">
        <v>201301</v>
      </c>
      <c r="D1952" t="s">
        <v>40</v>
      </c>
      <c r="E1952">
        <v>1</v>
      </c>
      <c r="F1952">
        <v>385</v>
      </c>
      <c r="G1952">
        <v>0.53</v>
      </c>
      <c r="H1952">
        <v>669</v>
      </c>
    </row>
    <row r="1953" spans="1:8" x14ac:dyDescent="0.35">
      <c r="A1953" t="s">
        <v>3741</v>
      </c>
      <c r="B1953" t="s">
        <v>3742</v>
      </c>
      <c r="C1953">
        <v>201301</v>
      </c>
      <c r="D1953" t="s">
        <v>283</v>
      </c>
      <c r="E1953">
        <v>1</v>
      </c>
      <c r="F1953">
        <v>10</v>
      </c>
      <c r="G1953">
        <v>0.73299999999999998</v>
      </c>
      <c r="H1953">
        <v>669</v>
      </c>
    </row>
    <row r="1954" spans="1:8" x14ac:dyDescent="0.35">
      <c r="A1954" t="s">
        <v>3743</v>
      </c>
      <c r="B1954" t="s">
        <v>3744</v>
      </c>
      <c r="C1954">
        <v>201301</v>
      </c>
      <c r="D1954" t="s">
        <v>29</v>
      </c>
      <c r="E1954">
        <v>1</v>
      </c>
      <c r="F1954">
        <v>1105</v>
      </c>
      <c r="G1954">
        <v>0.56599999999999995</v>
      </c>
      <c r="H1954">
        <v>669</v>
      </c>
    </row>
    <row r="1955" spans="1:8" x14ac:dyDescent="0.35">
      <c r="A1955" t="s">
        <v>3745</v>
      </c>
      <c r="B1955" t="s">
        <v>3746</v>
      </c>
      <c r="C1955">
        <v>201301</v>
      </c>
      <c r="D1955" t="s">
        <v>30</v>
      </c>
      <c r="E1955">
        <v>1</v>
      </c>
      <c r="F1955">
        <v>1020</v>
      </c>
      <c r="G1955">
        <v>0.54800000000000004</v>
      </c>
      <c r="H1955">
        <v>669</v>
      </c>
    </row>
    <row r="1956" spans="1:8" x14ac:dyDescent="0.35">
      <c r="A1956" t="s">
        <v>3747</v>
      </c>
      <c r="B1956" t="s">
        <v>3748</v>
      </c>
      <c r="C1956">
        <v>201301</v>
      </c>
      <c r="D1956" t="s">
        <v>31</v>
      </c>
      <c r="E1956">
        <v>1</v>
      </c>
      <c r="F1956">
        <v>1000</v>
      </c>
      <c r="G1956">
        <v>0.54100000000000004</v>
      </c>
      <c r="H1956">
        <v>669</v>
      </c>
    </row>
    <row r="1957" spans="1:8" x14ac:dyDescent="0.35">
      <c r="A1957" t="s">
        <v>3749</v>
      </c>
      <c r="B1957" t="s">
        <v>3750</v>
      </c>
      <c r="C1957">
        <v>201301</v>
      </c>
      <c r="D1957" t="s">
        <v>32</v>
      </c>
      <c r="E1957">
        <v>1</v>
      </c>
      <c r="F1957">
        <v>955</v>
      </c>
      <c r="G1957">
        <v>0.52200000000000002</v>
      </c>
      <c r="H1957">
        <v>669</v>
      </c>
    </row>
    <row r="1958" spans="1:8" x14ac:dyDescent="0.35">
      <c r="A1958" t="s">
        <v>3751</v>
      </c>
      <c r="B1958" t="s">
        <v>3752</v>
      </c>
      <c r="C1958">
        <v>201301</v>
      </c>
      <c r="D1958" t="s">
        <v>33</v>
      </c>
      <c r="E1958">
        <v>1</v>
      </c>
      <c r="F1958">
        <v>955</v>
      </c>
      <c r="G1958">
        <v>0.51300000000000001</v>
      </c>
      <c r="H1958">
        <v>669</v>
      </c>
    </row>
    <row r="1959" spans="1:8" x14ac:dyDescent="0.35">
      <c r="A1959" t="s">
        <v>3753</v>
      </c>
      <c r="B1959" t="s">
        <v>3754</v>
      </c>
      <c r="C1959">
        <v>201301</v>
      </c>
      <c r="D1959" t="s">
        <v>34</v>
      </c>
      <c r="E1959">
        <v>1</v>
      </c>
      <c r="F1959">
        <v>840</v>
      </c>
      <c r="G1959">
        <v>0.42599999999999999</v>
      </c>
      <c r="H1959">
        <v>669</v>
      </c>
    </row>
    <row r="1960" spans="1:8" x14ac:dyDescent="0.35">
      <c r="A1960" t="s">
        <v>3755</v>
      </c>
      <c r="B1960" t="s">
        <v>3756</v>
      </c>
      <c r="C1960">
        <v>201301</v>
      </c>
      <c r="D1960" t="s">
        <v>35</v>
      </c>
      <c r="E1960">
        <v>1</v>
      </c>
      <c r="F1960">
        <v>760</v>
      </c>
      <c r="G1960">
        <v>0.38800000000000001</v>
      </c>
      <c r="H1960">
        <v>669</v>
      </c>
    </row>
    <row r="1961" spans="1:8" x14ac:dyDescent="0.35">
      <c r="A1961" t="s">
        <v>3757</v>
      </c>
      <c r="B1961" t="s">
        <v>3758</v>
      </c>
      <c r="C1961">
        <v>201301</v>
      </c>
      <c r="D1961" t="s">
        <v>36</v>
      </c>
      <c r="E1961">
        <v>1</v>
      </c>
      <c r="F1961">
        <v>710</v>
      </c>
      <c r="G1961">
        <v>0.35599999999999998</v>
      </c>
      <c r="H1961">
        <v>669</v>
      </c>
    </row>
    <row r="1962" spans="1:8" x14ac:dyDescent="0.35">
      <c r="A1962" t="s">
        <v>3759</v>
      </c>
      <c r="B1962" t="s">
        <v>3760</v>
      </c>
      <c r="C1962">
        <v>201301</v>
      </c>
      <c r="D1962" t="s">
        <v>208</v>
      </c>
      <c r="E1962">
        <v>1</v>
      </c>
      <c r="F1962">
        <v>915</v>
      </c>
      <c r="G1962">
        <v>0.52100000000000002</v>
      </c>
      <c r="H1962">
        <v>669</v>
      </c>
    </row>
    <row r="1963" spans="1:8" x14ac:dyDescent="0.35">
      <c r="A1963" t="s">
        <v>3761</v>
      </c>
      <c r="B1963" t="s">
        <v>3762</v>
      </c>
      <c r="C1963">
        <v>201301</v>
      </c>
      <c r="D1963" t="s">
        <v>5</v>
      </c>
      <c r="E1963">
        <v>1</v>
      </c>
      <c r="F1963">
        <v>1250</v>
      </c>
      <c r="G1963">
        <v>0.61199999999999999</v>
      </c>
      <c r="H1963">
        <v>669</v>
      </c>
    </row>
    <row r="1964" spans="1:8" x14ac:dyDescent="0.35">
      <c r="A1964" t="s">
        <v>3763</v>
      </c>
      <c r="B1964" t="s">
        <v>3764</v>
      </c>
      <c r="C1964">
        <v>201301</v>
      </c>
      <c r="D1964" t="s">
        <v>3</v>
      </c>
      <c r="E1964">
        <v>1</v>
      </c>
      <c r="F1964">
        <v>375</v>
      </c>
      <c r="G1964">
        <v>0.14499999999999999</v>
      </c>
      <c r="H1964">
        <v>670</v>
      </c>
    </row>
    <row r="1965" spans="1:8" x14ac:dyDescent="0.35">
      <c r="A1965" t="s">
        <v>3765</v>
      </c>
      <c r="B1965" t="s">
        <v>3766</v>
      </c>
      <c r="C1965">
        <v>201301</v>
      </c>
      <c r="D1965" t="s">
        <v>37</v>
      </c>
      <c r="E1965">
        <v>1</v>
      </c>
      <c r="F1965">
        <v>240</v>
      </c>
      <c r="G1965">
        <v>9.6000000000000002E-2</v>
      </c>
      <c r="H1965">
        <v>670</v>
      </c>
    </row>
    <row r="1966" spans="1:8" x14ac:dyDescent="0.35">
      <c r="A1966" t="s">
        <v>3767</v>
      </c>
      <c r="B1966" t="s">
        <v>3768</v>
      </c>
      <c r="C1966">
        <v>201301</v>
      </c>
      <c r="D1966" t="s">
        <v>38</v>
      </c>
      <c r="E1966">
        <v>1</v>
      </c>
      <c r="F1966">
        <v>235</v>
      </c>
      <c r="G1966">
        <v>0.09</v>
      </c>
      <c r="H1966">
        <v>670</v>
      </c>
    </row>
    <row r="1967" spans="1:8" x14ac:dyDescent="0.35">
      <c r="A1967" t="s">
        <v>3769</v>
      </c>
      <c r="B1967" t="s">
        <v>3770</v>
      </c>
      <c r="C1967">
        <v>201301</v>
      </c>
      <c r="D1967" t="s">
        <v>39</v>
      </c>
      <c r="E1967">
        <v>1</v>
      </c>
      <c r="F1967">
        <v>155</v>
      </c>
      <c r="G1967">
        <v>0.17799999999999999</v>
      </c>
      <c r="H1967">
        <v>670</v>
      </c>
    </row>
    <row r="1968" spans="1:8" x14ac:dyDescent="0.35">
      <c r="A1968" t="s">
        <v>3771</v>
      </c>
      <c r="B1968" t="s">
        <v>3772</v>
      </c>
      <c r="C1968">
        <v>201301</v>
      </c>
      <c r="D1968" t="s">
        <v>40</v>
      </c>
      <c r="E1968">
        <v>1</v>
      </c>
      <c r="F1968">
        <v>120</v>
      </c>
      <c r="G1968">
        <v>0.19500000000000001</v>
      </c>
      <c r="H1968">
        <v>670</v>
      </c>
    </row>
    <row r="1969" spans="1:8" x14ac:dyDescent="0.35">
      <c r="A1969" t="s">
        <v>3773</v>
      </c>
      <c r="B1969" t="s">
        <v>3774</v>
      </c>
      <c r="C1969">
        <v>201301</v>
      </c>
      <c r="D1969" t="s">
        <v>29</v>
      </c>
      <c r="E1969">
        <v>1</v>
      </c>
      <c r="F1969">
        <v>365</v>
      </c>
      <c r="G1969">
        <v>0.14399999999999999</v>
      </c>
      <c r="H1969">
        <v>670</v>
      </c>
    </row>
    <row r="1970" spans="1:8" x14ac:dyDescent="0.35">
      <c r="A1970" t="s">
        <v>3775</v>
      </c>
      <c r="B1970" t="s">
        <v>3776</v>
      </c>
      <c r="C1970">
        <v>201301</v>
      </c>
      <c r="D1970" t="s">
        <v>30</v>
      </c>
      <c r="E1970">
        <v>1</v>
      </c>
      <c r="F1970">
        <v>330</v>
      </c>
      <c r="G1970">
        <v>0.13400000000000001</v>
      </c>
      <c r="H1970">
        <v>670</v>
      </c>
    </row>
    <row r="1971" spans="1:8" x14ac:dyDescent="0.35">
      <c r="A1971" t="s">
        <v>3777</v>
      </c>
      <c r="B1971" t="s">
        <v>3778</v>
      </c>
      <c r="C1971">
        <v>201301</v>
      </c>
      <c r="D1971" t="s">
        <v>31</v>
      </c>
      <c r="E1971">
        <v>1</v>
      </c>
      <c r="F1971">
        <v>295</v>
      </c>
      <c r="G1971">
        <v>0.11799999999999999</v>
      </c>
      <c r="H1971">
        <v>670</v>
      </c>
    </row>
    <row r="1972" spans="1:8" x14ac:dyDescent="0.35">
      <c r="A1972" t="s">
        <v>3779</v>
      </c>
      <c r="B1972" t="s">
        <v>3780</v>
      </c>
      <c r="C1972">
        <v>201301</v>
      </c>
      <c r="D1972" t="s">
        <v>32</v>
      </c>
      <c r="E1972">
        <v>1</v>
      </c>
      <c r="F1972">
        <v>305</v>
      </c>
      <c r="G1972">
        <v>0.121</v>
      </c>
      <c r="H1972">
        <v>670</v>
      </c>
    </row>
    <row r="1973" spans="1:8" x14ac:dyDescent="0.35">
      <c r="A1973" t="s">
        <v>3781</v>
      </c>
      <c r="B1973" t="s">
        <v>3782</v>
      </c>
      <c r="C1973">
        <v>201301</v>
      </c>
      <c r="D1973" t="s">
        <v>33</v>
      </c>
      <c r="E1973">
        <v>1</v>
      </c>
      <c r="F1973">
        <v>255</v>
      </c>
      <c r="G1973">
        <v>0.105</v>
      </c>
      <c r="H1973">
        <v>670</v>
      </c>
    </row>
    <row r="1974" spans="1:8" x14ac:dyDescent="0.35">
      <c r="A1974" t="s">
        <v>3783</v>
      </c>
      <c r="B1974" t="s">
        <v>3784</v>
      </c>
      <c r="C1974">
        <v>201301</v>
      </c>
      <c r="D1974" t="s">
        <v>34</v>
      </c>
      <c r="E1974">
        <v>1</v>
      </c>
      <c r="F1974">
        <v>240</v>
      </c>
      <c r="G1974">
        <v>0.10100000000000001</v>
      </c>
      <c r="H1974">
        <v>670</v>
      </c>
    </row>
    <row r="1975" spans="1:8" x14ac:dyDescent="0.35">
      <c r="A1975" t="s">
        <v>3785</v>
      </c>
      <c r="B1975" t="s">
        <v>3786</v>
      </c>
      <c r="C1975">
        <v>201301</v>
      </c>
      <c r="D1975" t="s">
        <v>35</v>
      </c>
      <c r="E1975">
        <v>1</v>
      </c>
      <c r="F1975">
        <v>260</v>
      </c>
      <c r="G1975">
        <v>0.106</v>
      </c>
      <c r="H1975">
        <v>670</v>
      </c>
    </row>
    <row r="1976" spans="1:8" x14ac:dyDescent="0.35">
      <c r="A1976" t="s">
        <v>3787</v>
      </c>
      <c r="B1976" t="s">
        <v>3788</v>
      </c>
      <c r="C1976">
        <v>201301</v>
      </c>
      <c r="D1976" t="s">
        <v>36</v>
      </c>
      <c r="E1976">
        <v>1</v>
      </c>
      <c r="F1976">
        <v>225</v>
      </c>
      <c r="G1976">
        <v>9.5000000000000001E-2</v>
      </c>
      <c r="H1976">
        <v>670</v>
      </c>
    </row>
    <row r="1977" spans="1:8" x14ac:dyDescent="0.35">
      <c r="A1977" t="s">
        <v>3789</v>
      </c>
      <c r="B1977" t="s">
        <v>3790</v>
      </c>
      <c r="C1977">
        <v>201301</v>
      </c>
      <c r="D1977" t="s">
        <v>208</v>
      </c>
      <c r="E1977">
        <v>1</v>
      </c>
      <c r="F1977">
        <v>510</v>
      </c>
      <c r="G1977">
        <v>0.154</v>
      </c>
      <c r="H1977">
        <v>670</v>
      </c>
    </row>
    <row r="1978" spans="1:8" x14ac:dyDescent="0.35">
      <c r="A1978" t="s">
        <v>3791</v>
      </c>
      <c r="B1978" t="s">
        <v>3792</v>
      </c>
      <c r="C1978">
        <v>201301</v>
      </c>
      <c r="D1978" t="s">
        <v>5</v>
      </c>
      <c r="E1978">
        <v>1</v>
      </c>
      <c r="F1978">
        <v>430</v>
      </c>
      <c r="G1978">
        <v>0.156</v>
      </c>
      <c r="H1978">
        <v>670</v>
      </c>
    </row>
    <row r="1979" spans="1:8" x14ac:dyDescent="0.35">
      <c r="A1979" t="s">
        <v>3793</v>
      </c>
      <c r="B1979" t="s">
        <v>3794</v>
      </c>
      <c r="C1979">
        <v>201301</v>
      </c>
      <c r="D1979" t="s">
        <v>3</v>
      </c>
      <c r="E1979">
        <v>1</v>
      </c>
      <c r="F1979">
        <v>300</v>
      </c>
      <c r="G1979">
        <v>0.20300000000000001</v>
      </c>
      <c r="H1979">
        <v>671</v>
      </c>
    </row>
    <row r="1980" spans="1:8" x14ac:dyDescent="0.35">
      <c r="A1980" t="s">
        <v>3795</v>
      </c>
      <c r="B1980" t="s">
        <v>3796</v>
      </c>
      <c r="C1980">
        <v>201301</v>
      </c>
      <c r="D1980" t="s">
        <v>37</v>
      </c>
      <c r="E1980">
        <v>1</v>
      </c>
      <c r="F1980">
        <v>170</v>
      </c>
      <c r="G1980">
        <v>0.104</v>
      </c>
      <c r="H1980">
        <v>671</v>
      </c>
    </row>
    <row r="1981" spans="1:8" x14ac:dyDescent="0.35">
      <c r="A1981" t="s">
        <v>3797</v>
      </c>
      <c r="B1981" t="s">
        <v>3798</v>
      </c>
      <c r="C1981">
        <v>201301</v>
      </c>
      <c r="D1981" t="s">
        <v>38</v>
      </c>
      <c r="E1981">
        <v>1</v>
      </c>
      <c r="F1981">
        <v>155</v>
      </c>
      <c r="G1981">
        <v>9.8000000000000004E-2</v>
      </c>
      <c r="H1981">
        <v>671</v>
      </c>
    </row>
    <row r="1982" spans="1:8" x14ac:dyDescent="0.35">
      <c r="A1982" t="s">
        <v>3799</v>
      </c>
      <c r="B1982" t="s">
        <v>3800</v>
      </c>
      <c r="C1982">
        <v>201301</v>
      </c>
      <c r="D1982" t="s">
        <v>39</v>
      </c>
      <c r="E1982">
        <v>1</v>
      </c>
      <c r="F1982">
        <v>90</v>
      </c>
      <c r="G1982">
        <v>0.45900000000000002</v>
      </c>
      <c r="H1982">
        <v>671</v>
      </c>
    </row>
    <row r="1983" spans="1:8" x14ac:dyDescent="0.35">
      <c r="A1983" t="s">
        <v>3801</v>
      </c>
      <c r="B1983" t="s">
        <v>3802</v>
      </c>
      <c r="C1983">
        <v>201301</v>
      </c>
      <c r="D1983" t="s">
        <v>40</v>
      </c>
      <c r="E1983">
        <v>1</v>
      </c>
      <c r="F1983">
        <v>80</v>
      </c>
      <c r="G1983">
        <v>0.42399999999999999</v>
      </c>
      <c r="H1983">
        <v>671</v>
      </c>
    </row>
    <row r="1984" spans="1:8" x14ac:dyDescent="0.35">
      <c r="A1984" t="s">
        <v>3803</v>
      </c>
      <c r="B1984" t="s">
        <v>3804</v>
      </c>
      <c r="C1984">
        <v>201301</v>
      </c>
      <c r="D1984" t="s">
        <v>29</v>
      </c>
      <c r="E1984">
        <v>1</v>
      </c>
      <c r="F1984">
        <v>270</v>
      </c>
      <c r="G1984">
        <v>0.18</v>
      </c>
      <c r="H1984">
        <v>671</v>
      </c>
    </row>
    <row r="1985" spans="1:8" x14ac:dyDescent="0.35">
      <c r="A1985" t="s">
        <v>3805</v>
      </c>
      <c r="B1985" t="s">
        <v>3806</v>
      </c>
      <c r="C1985">
        <v>201301</v>
      </c>
      <c r="D1985" t="s">
        <v>30</v>
      </c>
      <c r="E1985">
        <v>1</v>
      </c>
      <c r="F1985">
        <v>275</v>
      </c>
      <c r="G1985">
        <v>0.17299999999999999</v>
      </c>
      <c r="H1985">
        <v>671</v>
      </c>
    </row>
    <row r="1986" spans="1:8" x14ac:dyDescent="0.35">
      <c r="A1986" t="s">
        <v>3807</v>
      </c>
      <c r="B1986" t="s">
        <v>3808</v>
      </c>
      <c r="C1986">
        <v>201301</v>
      </c>
      <c r="D1986" t="s">
        <v>31</v>
      </c>
      <c r="E1986">
        <v>1</v>
      </c>
      <c r="F1986">
        <v>220</v>
      </c>
      <c r="G1986">
        <v>0.155</v>
      </c>
      <c r="H1986">
        <v>671</v>
      </c>
    </row>
    <row r="1987" spans="1:8" x14ac:dyDescent="0.35">
      <c r="A1987" t="s">
        <v>3809</v>
      </c>
      <c r="B1987" t="s">
        <v>3810</v>
      </c>
      <c r="C1987">
        <v>201301</v>
      </c>
      <c r="D1987" t="s">
        <v>32</v>
      </c>
      <c r="E1987">
        <v>1</v>
      </c>
      <c r="F1987">
        <v>210</v>
      </c>
      <c r="G1987">
        <v>0.157</v>
      </c>
      <c r="H1987">
        <v>671</v>
      </c>
    </row>
    <row r="1988" spans="1:8" x14ac:dyDescent="0.35">
      <c r="A1988" t="s">
        <v>3811</v>
      </c>
      <c r="B1988" t="s">
        <v>3812</v>
      </c>
      <c r="C1988">
        <v>201301</v>
      </c>
      <c r="D1988" t="s">
        <v>33</v>
      </c>
      <c r="E1988">
        <v>1</v>
      </c>
      <c r="F1988">
        <v>225</v>
      </c>
      <c r="G1988">
        <v>0.16600000000000001</v>
      </c>
      <c r="H1988">
        <v>671</v>
      </c>
    </row>
    <row r="1989" spans="1:8" x14ac:dyDescent="0.35">
      <c r="A1989" t="s">
        <v>3813</v>
      </c>
      <c r="B1989" t="s">
        <v>3814</v>
      </c>
      <c r="C1989">
        <v>201301</v>
      </c>
      <c r="D1989" t="s">
        <v>34</v>
      </c>
      <c r="E1989">
        <v>1</v>
      </c>
      <c r="F1989">
        <v>180</v>
      </c>
      <c r="G1989">
        <v>0.122</v>
      </c>
      <c r="H1989">
        <v>671</v>
      </c>
    </row>
    <row r="1990" spans="1:8" x14ac:dyDescent="0.35">
      <c r="A1990" t="s">
        <v>3815</v>
      </c>
      <c r="B1990" t="s">
        <v>3816</v>
      </c>
      <c r="C1990">
        <v>201301</v>
      </c>
      <c r="D1990" t="s">
        <v>35</v>
      </c>
      <c r="E1990">
        <v>1</v>
      </c>
      <c r="F1990">
        <v>160</v>
      </c>
      <c r="G1990">
        <v>0.107</v>
      </c>
      <c r="H1990">
        <v>671</v>
      </c>
    </row>
    <row r="1991" spans="1:8" x14ac:dyDescent="0.35">
      <c r="A1991" t="s">
        <v>3817</v>
      </c>
      <c r="B1991" t="s">
        <v>3818</v>
      </c>
      <c r="C1991">
        <v>201301</v>
      </c>
      <c r="D1991" t="s">
        <v>36</v>
      </c>
      <c r="E1991">
        <v>1</v>
      </c>
      <c r="F1991">
        <v>160</v>
      </c>
      <c r="G1991">
        <v>0.10299999999999999</v>
      </c>
      <c r="H1991">
        <v>671</v>
      </c>
    </row>
    <row r="1992" spans="1:8" x14ac:dyDescent="0.35">
      <c r="A1992" t="s">
        <v>3819</v>
      </c>
      <c r="B1992" t="s">
        <v>3820</v>
      </c>
      <c r="C1992">
        <v>201301</v>
      </c>
      <c r="D1992" t="s">
        <v>208</v>
      </c>
      <c r="E1992">
        <v>1</v>
      </c>
      <c r="F1992">
        <v>375</v>
      </c>
      <c r="G1992">
        <v>0.185</v>
      </c>
      <c r="H1992">
        <v>671</v>
      </c>
    </row>
    <row r="1993" spans="1:8" x14ac:dyDescent="0.35">
      <c r="A1993" t="s">
        <v>3821</v>
      </c>
      <c r="B1993" t="s">
        <v>3822</v>
      </c>
      <c r="C1993">
        <v>201301</v>
      </c>
      <c r="D1993" t="s">
        <v>5</v>
      </c>
      <c r="E1993">
        <v>1</v>
      </c>
      <c r="F1993">
        <v>300</v>
      </c>
      <c r="G1993">
        <v>0.19600000000000001</v>
      </c>
      <c r="H1993">
        <v>671</v>
      </c>
    </row>
    <row r="1994" spans="1:8" x14ac:dyDescent="0.35">
      <c r="A1994" t="s">
        <v>3823</v>
      </c>
      <c r="B1994" t="s">
        <v>3824</v>
      </c>
      <c r="C1994">
        <v>201301</v>
      </c>
      <c r="D1994" t="s">
        <v>3</v>
      </c>
      <c r="E1994">
        <v>1</v>
      </c>
      <c r="F1994">
        <v>145</v>
      </c>
      <c r="G1994">
        <v>8.8999999999999996E-2</v>
      </c>
      <c r="H1994">
        <v>672</v>
      </c>
    </row>
    <row r="1995" spans="1:8" x14ac:dyDescent="0.35">
      <c r="A1995" t="s">
        <v>3825</v>
      </c>
      <c r="B1995" t="s">
        <v>3826</v>
      </c>
      <c r="C1995">
        <v>201301</v>
      </c>
      <c r="D1995" t="s">
        <v>37</v>
      </c>
      <c r="E1995">
        <v>1</v>
      </c>
      <c r="F1995">
        <v>95</v>
      </c>
      <c r="G1995">
        <v>0.06</v>
      </c>
      <c r="H1995">
        <v>672</v>
      </c>
    </row>
    <row r="1996" spans="1:8" x14ac:dyDescent="0.35">
      <c r="A1996" t="s">
        <v>3827</v>
      </c>
      <c r="B1996" t="s">
        <v>3828</v>
      </c>
      <c r="C1996">
        <v>201301</v>
      </c>
      <c r="D1996" t="s">
        <v>38</v>
      </c>
      <c r="E1996">
        <v>1</v>
      </c>
      <c r="F1996">
        <v>120</v>
      </c>
      <c r="G1996">
        <v>6.8000000000000005E-2</v>
      </c>
      <c r="H1996">
        <v>672</v>
      </c>
    </row>
    <row r="1997" spans="1:8" x14ac:dyDescent="0.35">
      <c r="A1997" t="s">
        <v>3829</v>
      </c>
      <c r="B1997" t="s">
        <v>3830</v>
      </c>
      <c r="C1997">
        <v>201301</v>
      </c>
      <c r="D1997" t="s">
        <v>29</v>
      </c>
      <c r="E1997">
        <v>1</v>
      </c>
      <c r="F1997">
        <v>140</v>
      </c>
      <c r="G1997">
        <v>9.6000000000000002E-2</v>
      </c>
      <c r="H1997">
        <v>672</v>
      </c>
    </row>
    <row r="1998" spans="1:8" x14ac:dyDescent="0.35">
      <c r="A1998" t="s">
        <v>3831</v>
      </c>
      <c r="B1998" t="s">
        <v>3832</v>
      </c>
      <c r="C1998">
        <v>201301</v>
      </c>
      <c r="D1998" t="s">
        <v>30</v>
      </c>
      <c r="E1998">
        <v>1</v>
      </c>
      <c r="F1998">
        <v>145</v>
      </c>
      <c r="G1998">
        <v>9.2999999999999999E-2</v>
      </c>
      <c r="H1998">
        <v>672</v>
      </c>
    </row>
    <row r="1999" spans="1:8" x14ac:dyDescent="0.35">
      <c r="A1999" t="s">
        <v>3833</v>
      </c>
      <c r="B1999" t="s">
        <v>3834</v>
      </c>
      <c r="C1999">
        <v>201301</v>
      </c>
      <c r="D1999" t="s">
        <v>31</v>
      </c>
      <c r="E1999">
        <v>1</v>
      </c>
      <c r="F1999">
        <v>120</v>
      </c>
      <c r="G1999">
        <v>8.3000000000000004E-2</v>
      </c>
      <c r="H1999">
        <v>672</v>
      </c>
    </row>
    <row r="2000" spans="1:8" x14ac:dyDescent="0.35">
      <c r="A2000" t="s">
        <v>3835</v>
      </c>
      <c r="B2000" t="s">
        <v>3836</v>
      </c>
      <c r="C2000">
        <v>201301</v>
      </c>
      <c r="D2000" t="s">
        <v>32</v>
      </c>
      <c r="E2000">
        <v>1</v>
      </c>
      <c r="F2000">
        <v>130</v>
      </c>
      <c r="G2000">
        <v>8.7999999999999995E-2</v>
      </c>
      <c r="H2000">
        <v>672</v>
      </c>
    </row>
    <row r="2001" spans="1:8" x14ac:dyDescent="0.35">
      <c r="A2001" t="s">
        <v>3837</v>
      </c>
      <c r="B2001" t="s">
        <v>3838</v>
      </c>
      <c r="C2001">
        <v>201301</v>
      </c>
      <c r="D2001" t="s">
        <v>33</v>
      </c>
      <c r="E2001">
        <v>1</v>
      </c>
      <c r="F2001">
        <v>90</v>
      </c>
      <c r="G2001">
        <v>6.3E-2</v>
      </c>
      <c r="H2001">
        <v>672</v>
      </c>
    </row>
    <row r="2002" spans="1:8" x14ac:dyDescent="0.35">
      <c r="A2002" t="s">
        <v>3839</v>
      </c>
      <c r="B2002" t="s">
        <v>3840</v>
      </c>
      <c r="C2002">
        <v>201301</v>
      </c>
      <c r="D2002" t="s">
        <v>34</v>
      </c>
      <c r="E2002">
        <v>1</v>
      </c>
      <c r="F2002">
        <v>120</v>
      </c>
      <c r="G2002">
        <v>7.6999999999999999E-2</v>
      </c>
      <c r="H2002">
        <v>672</v>
      </c>
    </row>
    <row r="2003" spans="1:8" x14ac:dyDescent="0.35">
      <c r="A2003" t="s">
        <v>3841</v>
      </c>
      <c r="B2003" t="s">
        <v>3842</v>
      </c>
      <c r="C2003">
        <v>201301</v>
      </c>
      <c r="D2003" t="s">
        <v>35</v>
      </c>
      <c r="E2003">
        <v>1</v>
      </c>
      <c r="F2003">
        <v>105</v>
      </c>
      <c r="G2003">
        <v>7.0999999999999994E-2</v>
      </c>
      <c r="H2003">
        <v>672</v>
      </c>
    </row>
    <row r="2004" spans="1:8" x14ac:dyDescent="0.35">
      <c r="A2004" t="s">
        <v>3843</v>
      </c>
      <c r="B2004" t="s">
        <v>3844</v>
      </c>
      <c r="C2004">
        <v>201301</v>
      </c>
      <c r="D2004" t="s">
        <v>36</v>
      </c>
      <c r="E2004">
        <v>1</v>
      </c>
      <c r="F2004">
        <v>90</v>
      </c>
      <c r="G2004">
        <v>5.6000000000000001E-2</v>
      </c>
      <c r="H2004">
        <v>672</v>
      </c>
    </row>
    <row r="2005" spans="1:8" x14ac:dyDescent="0.35">
      <c r="A2005" t="s">
        <v>3845</v>
      </c>
      <c r="B2005" t="s">
        <v>3846</v>
      </c>
      <c r="C2005">
        <v>201301</v>
      </c>
      <c r="D2005" t="s">
        <v>208</v>
      </c>
      <c r="E2005">
        <v>1</v>
      </c>
      <c r="F2005">
        <v>160</v>
      </c>
      <c r="G2005">
        <v>9.1999999999999998E-2</v>
      </c>
      <c r="H2005">
        <v>672</v>
      </c>
    </row>
    <row r="2006" spans="1:8" x14ac:dyDescent="0.35">
      <c r="A2006" t="s">
        <v>3847</v>
      </c>
      <c r="B2006" t="s">
        <v>3848</v>
      </c>
      <c r="C2006">
        <v>201301</v>
      </c>
      <c r="D2006" t="s">
        <v>5</v>
      </c>
      <c r="E2006">
        <v>1</v>
      </c>
      <c r="F2006">
        <v>170</v>
      </c>
      <c r="G2006">
        <v>0.104</v>
      </c>
      <c r="H2006">
        <v>672</v>
      </c>
    </row>
    <row r="2007" spans="1:8" x14ac:dyDescent="0.35">
      <c r="A2007" t="s">
        <v>3849</v>
      </c>
      <c r="B2007" t="s">
        <v>3850</v>
      </c>
      <c r="C2007">
        <v>201301</v>
      </c>
      <c r="D2007" t="s">
        <v>3</v>
      </c>
      <c r="E2007">
        <v>1</v>
      </c>
      <c r="F2007">
        <v>210</v>
      </c>
      <c r="G2007">
        <v>0.13300000000000001</v>
      </c>
      <c r="H2007">
        <v>673</v>
      </c>
    </row>
    <row r="2008" spans="1:8" x14ac:dyDescent="0.35">
      <c r="A2008" t="s">
        <v>3851</v>
      </c>
      <c r="B2008" t="s">
        <v>3852</v>
      </c>
      <c r="C2008">
        <v>201301</v>
      </c>
      <c r="D2008" t="s">
        <v>37</v>
      </c>
      <c r="E2008">
        <v>1</v>
      </c>
      <c r="F2008">
        <v>135</v>
      </c>
      <c r="G2008">
        <v>8.6999999999999994E-2</v>
      </c>
      <c r="H2008">
        <v>673</v>
      </c>
    </row>
    <row r="2009" spans="1:8" x14ac:dyDescent="0.35">
      <c r="A2009" t="s">
        <v>3853</v>
      </c>
      <c r="B2009" t="s">
        <v>3854</v>
      </c>
      <c r="C2009">
        <v>201301</v>
      </c>
      <c r="D2009" t="s">
        <v>38</v>
      </c>
      <c r="E2009">
        <v>1</v>
      </c>
      <c r="F2009">
        <v>120</v>
      </c>
      <c r="G2009">
        <v>7.5999999999999998E-2</v>
      </c>
      <c r="H2009">
        <v>673</v>
      </c>
    </row>
    <row r="2010" spans="1:8" x14ac:dyDescent="0.35">
      <c r="A2010" t="s">
        <v>3855</v>
      </c>
      <c r="B2010" t="s">
        <v>3856</v>
      </c>
      <c r="C2010">
        <v>201301</v>
      </c>
      <c r="D2010" t="s">
        <v>39</v>
      </c>
      <c r="E2010">
        <v>1</v>
      </c>
      <c r="F2010">
        <v>80</v>
      </c>
      <c r="G2010">
        <v>8.2000000000000003E-2</v>
      </c>
      <c r="H2010">
        <v>673</v>
      </c>
    </row>
    <row r="2011" spans="1:8" x14ac:dyDescent="0.35">
      <c r="A2011" t="s">
        <v>3857</v>
      </c>
      <c r="B2011" t="s">
        <v>3858</v>
      </c>
      <c r="C2011">
        <v>201301</v>
      </c>
      <c r="D2011" t="s">
        <v>40</v>
      </c>
      <c r="E2011">
        <v>1</v>
      </c>
      <c r="F2011">
        <v>55</v>
      </c>
      <c r="G2011">
        <v>7.1999999999999995E-2</v>
      </c>
      <c r="H2011">
        <v>673</v>
      </c>
    </row>
    <row r="2012" spans="1:8" x14ac:dyDescent="0.35">
      <c r="A2012" t="s">
        <v>3859</v>
      </c>
      <c r="B2012" t="s">
        <v>3860</v>
      </c>
      <c r="C2012">
        <v>201301</v>
      </c>
      <c r="D2012" t="s">
        <v>29</v>
      </c>
      <c r="E2012">
        <v>1</v>
      </c>
      <c r="F2012">
        <v>190</v>
      </c>
      <c r="G2012">
        <v>0.129</v>
      </c>
      <c r="H2012">
        <v>673</v>
      </c>
    </row>
    <row r="2013" spans="1:8" x14ac:dyDescent="0.35">
      <c r="A2013" t="s">
        <v>3861</v>
      </c>
      <c r="B2013" t="s">
        <v>3862</v>
      </c>
      <c r="C2013">
        <v>201301</v>
      </c>
      <c r="D2013" t="s">
        <v>30</v>
      </c>
      <c r="E2013">
        <v>1</v>
      </c>
      <c r="F2013">
        <v>170</v>
      </c>
      <c r="G2013">
        <v>0.11600000000000001</v>
      </c>
      <c r="H2013">
        <v>673</v>
      </c>
    </row>
    <row r="2014" spans="1:8" x14ac:dyDescent="0.35">
      <c r="A2014" t="s">
        <v>3863</v>
      </c>
      <c r="B2014" t="s">
        <v>3864</v>
      </c>
      <c r="C2014">
        <v>201301</v>
      </c>
      <c r="D2014" t="s">
        <v>31</v>
      </c>
      <c r="E2014">
        <v>1</v>
      </c>
      <c r="F2014">
        <v>180</v>
      </c>
      <c r="G2014">
        <v>0.126</v>
      </c>
      <c r="H2014">
        <v>673</v>
      </c>
    </row>
    <row r="2015" spans="1:8" x14ac:dyDescent="0.35">
      <c r="A2015" t="s">
        <v>3865</v>
      </c>
      <c r="B2015" t="s">
        <v>3866</v>
      </c>
      <c r="C2015">
        <v>201301</v>
      </c>
      <c r="D2015" t="s">
        <v>32</v>
      </c>
      <c r="E2015">
        <v>1</v>
      </c>
      <c r="F2015">
        <v>170</v>
      </c>
      <c r="G2015">
        <v>0.11700000000000001</v>
      </c>
      <c r="H2015">
        <v>673</v>
      </c>
    </row>
    <row r="2016" spans="1:8" x14ac:dyDescent="0.35">
      <c r="A2016" t="s">
        <v>3867</v>
      </c>
      <c r="B2016" t="s">
        <v>3868</v>
      </c>
      <c r="C2016">
        <v>201301</v>
      </c>
      <c r="D2016" t="s">
        <v>33</v>
      </c>
      <c r="E2016">
        <v>1</v>
      </c>
      <c r="F2016">
        <v>120</v>
      </c>
      <c r="G2016">
        <v>0.09</v>
      </c>
      <c r="H2016">
        <v>673</v>
      </c>
    </row>
    <row r="2017" spans="1:8" x14ac:dyDescent="0.35">
      <c r="A2017" t="s">
        <v>3869</v>
      </c>
      <c r="B2017" t="s">
        <v>3870</v>
      </c>
      <c r="C2017">
        <v>201301</v>
      </c>
      <c r="D2017" t="s">
        <v>34</v>
      </c>
      <c r="E2017">
        <v>1</v>
      </c>
      <c r="F2017">
        <v>130</v>
      </c>
      <c r="G2017">
        <v>9.2999999999999999E-2</v>
      </c>
      <c r="H2017">
        <v>673</v>
      </c>
    </row>
    <row r="2018" spans="1:8" x14ac:dyDescent="0.35">
      <c r="A2018" t="s">
        <v>3871</v>
      </c>
      <c r="B2018" t="s">
        <v>3872</v>
      </c>
      <c r="C2018">
        <v>201301</v>
      </c>
      <c r="D2018" t="s">
        <v>35</v>
      </c>
      <c r="E2018">
        <v>1</v>
      </c>
      <c r="F2018">
        <v>140</v>
      </c>
      <c r="G2018">
        <v>9.2999999999999999E-2</v>
      </c>
      <c r="H2018">
        <v>673</v>
      </c>
    </row>
    <row r="2019" spans="1:8" x14ac:dyDescent="0.35">
      <c r="A2019" t="s">
        <v>3873</v>
      </c>
      <c r="B2019" t="s">
        <v>3874</v>
      </c>
      <c r="C2019">
        <v>201301</v>
      </c>
      <c r="D2019" t="s">
        <v>36</v>
      </c>
      <c r="E2019">
        <v>1</v>
      </c>
      <c r="F2019">
        <v>145</v>
      </c>
      <c r="G2019">
        <v>9.2999999999999999E-2</v>
      </c>
      <c r="H2019">
        <v>673</v>
      </c>
    </row>
    <row r="2020" spans="1:8" x14ac:dyDescent="0.35">
      <c r="A2020" t="s">
        <v>3875</v>
      </c>
      <c r="B2020" t="s">
        <v>3876</v>
      </c>
      <c r="C2020">
        <v>201301</v>
      </c>
      <c r="D2020" t="s">
        <v>208</v>
      </c>
      <c r="E2020">
        <v>1</v>
      </c>
      <c r="F2020">
        <v>320</v>
      </c>
      <c r="G2020">
        <v>0.2</v>
      </c>
      <c r="H2020">
        <v>673</v>
      </c>
    </row>
    <row r="2021" spans="1:8" x14ac:dyDescent="0.35">
      <c r="A2021" t="s">
        <v>3877</v>
      </c>
      <c r="B2021" t="s">
        <v>3878</v>
      </c>
      <c r="C2021">
        <v>201301</v>
      </c>
      <c r="D2021" t="s">
        <v>5</v>
      </c>
      <c r="E2021">
        <v>1</v>
      </c>
      <c r="F2021">
        <v>255</v>
      </c>
      <c r="G2021">
        <v>0.156</v>
      </c>
      <c r="H2021">
        <v>673</v>
      </c>
    </row>
    <row r="2022" spans="1:8" x14ac:dyDescent="0.35">
      <c r="A2022" t="s">
        <v>3879</v>
      </c>
      <c r="B2022" t="s">
        <v>3879</v>
      </c>
      <c r="C2022">
        <v>201301</v>
      </c>
      <c r="D2022" t="s">
        <v>3</v>
      </c>
      <c r="E2022">
        <v>1</v>
      </c>
      <c r="F2022">
        <v>550</v>
      </c>
      <c r="G2022">
        <v>0.20499999999999999</v>
      </c>
      <c r="H2022">
        <v>674</v>
      </c>
    </row>
    <row r="2023" spans="1:8" x14ac:dyDescent="0.35">
      <c r="A2023" t="s">
        <v>3880</v>
      </c>
      <c r="B2023" t="s">
        <v>3880</v>
      </c>
      <c r="C2023">
        <v>201301</v>
      </c>
      <c r="D2023" t="s">
        <v>37</v>
      </c>
      <c r="E2023">
        <v>1</v>
      </c>
      <c r="F2023">
        <v>530</v>
      </c>
      <c r="G2023">
        <v>0.193</v>
      </c>
      <c r="H2023">
        <v>674</v>
      </c>
    </row>
    <row r="2024" spans="1:8" x14ac:dyDescent="0.35">
      <c r="A2024" t="s">
        <v>3881</v>
      </c>
      <c r="B2024" t="s">
        <v>3881</v>
      </c>
      <c r="C2024">
        <v>201301</v>
      </c>
      <c r="D2024" t="s">
        <v>38</v>
      </c>
      <c r="E2024">
        <v>1</v>
      </c>
      <c r="F2024">
        <v>520</v>
      </c>
      <c r="G2024">
        <v>0.17399999999999999</v>
      </c>
      <c r="H2024">
        <v>674</v>
      </c>
    </row>
    <row r="2025" spans="1:8" x14ac:dyDescent="0.35">
      <c r="A2025" t="s">
        <v>3882</v>
      </c>
      <c r="B2025" t="s">
        <v>3882</v>
      </c>
      <c r="C2025">
        <v>201301</v>
      </c>
      <c r="D2025" t="s">
        <v>39</v>
      </c>
      <c r="E2025">
        <v>1</v>
      </c>
      <c r="F2025">
        <v>400</v>
      </c>
      <c r="G2025">
        <v>0.221</v>
      </c>
      <c r="H2025">
        <v>674</v>
      </c>
    </row>
    <row r="2026" spans="1:8" x14ac:dyDescent="0.35">
      <c r="A2026" t="s">
        <v>3883</v>
      </c>
      <c r="B2026" t="s">
        <v>3883</v>
      </c>
      <c r="C2026">
        <v>201301</v>
      </c>
      <c r="D2026" t="s">
        <v>40</v>
      </c>
      <c r="E2026">
        <v>1</v>
      </c>
      <c r="F2026">
        <v>260</v>
      </c>
      <c r="G2026">
        <v>0.20100000000000001</v>
      </c>
      <c r="H2026">
        <v>674</v>
      </c>
    </row>
    <row r="2027" spans="1:8" x14ac:dyDescent="0.35">
      <c r="A2027" t="s">
        <v>3884</v>
      </c>
      <c r="B2027" t="s">
        <v>3884</v>
      </c>
      <c r="C2027">
        <v>201301</v>
      </c>
      <c r="D2027" t="s">
        <v>283</v>
      </c>
      <c r="E2027">
        <v>1</v>
      </c>
      <c r="F2027">
        <v>5</v>
      </c>
      <c r="G2027">
        <v>1</v>
      </c>
      <c r="H2027">
        <v>674</v>
      </c>
    </row>
    <row r="2028" spans="1:8" x14ac:dyDescent="0.35">
      <c r="A2028" t="s">
        <v>3885</v>
      </c>
      <c r="B2028" t="s">
        <v>3885</v>
      </c>
      <c r="C2028">
        <v>201301</v>
      </c>
      <c r="D2028" t="s">
        <v>29</v>
      </c>
      <c r="E2028">
        <v>1</v>
      </c>
      <c r="F2028">
        <v>545</v>
      </c>
      <c r="G2028">
        <v>0.20200000000000001</v>
      </c>
      <c r="H2028">
        <v>674</v>
      </c>
    </row>
    <row r="2029" spans="1:8" x14ac:dyDescent="0.35">
      <c r="A2029" t="s">
        <v>3886</v>
      </c>
      <c r="B2029" t="s">
        <v>3886</v>
      </c>
      <c r="C2029">
        <v>201301</v>
      </c>
      <c r="D2029" t="s">
        <v>30</v>
      </c>
      <c r="E2029">
        <v>1</v>
      </c>
      <c r="F2029">
        <v>545</v>
      </c>
      <c r="G2029">
        <v>0.20300000000000001</v>
      </c>
      <c r="H2029">
        <v>674</v>
      </c>
    </row>
    <row r="2030" spans="1:8" x14ac:dyDescent="0.35">
      <c r="A2030" t="s">
        <v>3887</v>
      </c>
      <c r="B2030" t="s">
        <v>3887</v>
      </c>
      <c r="C2030">
        <v>201301</v>
      </c>
      <c r="D2030" t="s">
        <v>31</v>
      </c>
      <c r="E2030">
        <v>1</v>
      </c>
      <c r="F2030">
        <v>510</v>
      </c>
      <c r="G2030">
        <v>0.2</v>
      </c>
      <c r="H2030">
        <v>674</v>
      </c>
    </row>
    <row r="2031" spans="1:8" x14ac:dyDescent="0.35">
      <c r="A2031" t="s">
        <v>3888</v>
      </c>
      <c r="B2031" t="s">
        <v>3888</v>
      </c>
      <c r="C2031">
        <v>201301</v>
      </c>
      <c r="D2031" t="s">
        <v>32</v>
      </c>
      <c r="E2031">
        <v>1</v>
      </c>
      <c r="F2031">
        <v>500</v>
      </c>
      <c r="G2031">
        <v>0.189</v>
      </c>
      <c r="H2031">
        <v>674</v>
      </c>
    </row>
    <row r="2032" spans="1:8" x14ac:dyDescent="0.35">
      <c r="A2032" t="s">
        <v>3889</v>
      </c>
      <c r="B2032" t="s">
        <v>3889</v>
      </c>
      <c r="C2032">
        <v>201301</v>
      </c>
      <c r="D2032" t="s">
        <v>33</v>
      </c>
      <c r="E2032">
        <v>1</v>
      </c>
      <c r="F2032">
        <v>440</v>
      </c>
      <c r="G2032">
        <v>0.185</v>
      </c>
      <c r="H2032">
        <v>674</v>
      </c>
    </row>
    <row r="2033" spans="1:8" x14ac:dyDescent="0.35">
      <c r="A2033" t="s">
        <v>3890</v>
      </c>
      <c r="B2033" t="s">
        <v>3890</v>
      </c>
      <c r="C2033">
        <v>201301</v>
      </c>
      <c r="D2033" t="s">
        <v>34</v>
      </c>
      <c r="E2033">
        <v>1</v>
      </c>
      <c r="F2033">
        <v>515</v>
      </c>
      <c r="G2033">
        <v>0.20499999999999999</v>
      </c>
      <c r="H2033">
        <v>674</v>
      </c>
    </row>
    <row r="2034" spans="1:8" x14ac:dyDescent="0.35">
      <c r="A2034" t="s">
        <v>3891</v>
      </c>
      <c r="B2034" t="s">
        <v>3891</v>
      </c>
      <c r="C2034">
        <v>201301</v>
      </c>
      <c r="D2034" t="s">
        <v>35</v>
      </c>
      <c r="E2034">
        <v>1</v>
      </c>
      <c r="F2034">
        <v>520</v>
      </c>
      <c r="G2034">
        <v>0.2</v>
      </c>
      <c r="H2034">
        <v>674</v>
      </c>
    </row>
    <row r="2035" spans="1:8" x14ac:dyDescent="0.35">
      <c r="A2035" t="s">
        <v>3892</v>
      </c>
      <c r="B2035" t="s">
        <v>3892</v>
      </c>
      <c r="C2035">
        <v>201301</v>
      </c>
      <c r="D2035" t="s">
        <v>36</v>
      </c>
      <c r="E2035">
        <v>1</v>
      </c>
      <c r="F2035">
        <v>495</v>
      </c>
      <c r="G2035">
        <v>0.183</v>
      </c>
      <c r="H2035">
        <v>674</v>
      </c>
    </row>
    <row r="2036" spans="1:8" x14ac:dyDescent="0.35">
      <c r="A2036" t="s">
        <v>3893</v>
      </c>
      <c r="B2036" t="s">
        <v>3893</v>
      </c>
      <c r="C2036">
        <v>201301</v>
      </c>
      <c r="D2036" t="s">
        <v>208</v>
      </c>
      <c r="E2036">
        <v>1</v>
      </c>
      <c r="F2036">
        <v>580</v>
      </c>
      <c r="G2036">
        <v>0.17</v>
      </c>
      <c r="H2036">
        <v>674</v>
      </c>
    </row>
    <row r="2037" spans="1:8" x14ac:dyDescent="0.35">
      <c r="A2037" t="s">
        <v>3894</v>
      </c>
      <c r="B2037" t="s">
        <v>3894</v>
      </c>
      <c r="C2037">
        <v>201301</v>
      </c>
      <c r="D2037" t="s">
        <v>5</v>
      </c>
      <c r="E2037">
        <v>1</v>
      </c>
      <c r="F2037">
        <v>600</v>
      </c>
      <c r="G2037">
        <v>0.217</v>
      </c>
      <c r="H2037">
        <v>674</v>
      </c>
    </row>
    <row r="2038" spans="1:8" x14ac:dyDescent="0.35">
      <c r="A2038" t="s">
        <v>3895</v>
      </c>
      <c r="B2038" t="s">
        <v>3896</v>
      </c>
      <c r="C2038">
        <v>201301</v>
      </c>
      <c r="D2038" t="s">
        <v>3</v>
      </c>
      <c r="E2038">
        <v>1</v>
      </c>
      <c r="F2038">
        <v>80</v>
      </c>
      <c r="G2038">
        <v>0.11700000000000001</v>
      </c>
      <c r="H2038">
        <v>675</v>
      </c>
    </row>
    <row r="2039" spans="1:8" x14ac:dyDescent="0.35">
      <c r="A2039" t="s">
        <v>3897</v>
      </c>
      <c r="B2039" t="s">
        <v>3898</v>
      </c>
      <c r="C2039">
        <v>201301</v>
      </c>
      <c r="D2039" t="s">
        <v>29</v>
      </c>
      <c r="E2039">
        <v>1</v>
      </c>
      <c r="F2039">
        <v>90</v>
      </c>
      <c r="G2039">
        <v>0.13200000000000001</v>
      </c>
      <c r="H2039">
        <v>675</v>
      </c>
    </row>
    <row r="2040" spans="1:8" x14ac:dyDescent="0.35">
      <c r="A2040" t="s">
        <v>3899</v>
      </c>
      <c r="B2040" t="s">
        <v>3900</v>
      </c>
      <c r="C2040">
        <v>201301</v>
      </c>
      <c r="D2040" t="s">
        <v>30</v>
      </c>
      <c r="E2040">
        <v>1</v>
      </c>
      <c r="F2040">
        <v>65</v>
      </c>
      <c r="G2040">
        <v>9.8000000000000004E-2</v>
      </c>
      <c r="H2040">
        <v>675</v>
      </c>
    </row>
    <row r="2041" spans="1:8" x14ac:dyDescent="0.35">
      <c r="A2041" t="s">
        <v>3901</v>
      </c>
      <c r="B2041" t="s">
        <v>3902</v>
      </c>
      <c r="C2041">
        <v>201301</v>
      </c>
      <c r="D2041" t="s">
        <v>31</v>
      </c>
      <c r="E2041">
        <v>1</v>
      </c>
      <c r="F2041">
        <v>65</v>
      </c>
      <c r="G2041">
        <v>0.1</v>
      </c>
      <c r="H2041">
        <v>675</v>
      </c>
    </row>
    <row r="2042" spans="1:8" x14ac:dyDescent="0.35">
      <c r="A2042" t="s">
        <v>3903</v>
      </c>
      <c r="B2042" t="s">
        <v>3904</v>
      </c>
      <c r="C2042">
        <v>201301</v>
      </c>
      <c r="D2042" t="s">
        <v>32</v>
      </c>
      <c r="E2042">
        <v>1</v>
      </c>
      <c r="F2042">
        <v>65</v>
      </c>
      <c r="G2042">
        <v>9.9000000000000005E-2</v>
      </c>
      <c r="H2042">
        <v>675</v>
      </c>
    </row>
    <row r="2043" spans="1:8" x14ac:dyDescent="0.35">
      <c r="A2043" t="s">
        <v>3905</v>
      </c>
      <c r="B2043" t="s">
        <v>3906</v>
      </c>
      <c r="C2043">
        <v>201301</v>
      </c>
      <c r="D2043" t="s">
        <v>33</v>
      </c>
      <c r="E2043">
        <v>1</v>
      </c>
      <c r="F2043">
        <v>50</v>
      </c>
      <c r="G2043">
        <v>7.9000000000000001E-2</v>
      </c>
      <c r="H2043">
        <v>675</v>
      </c>
    </row>
    <row r="2044" spans="1:8" x14ac:dyDescent="0.35">
      <c r="A2044" t="s">
        <v>3907</v>
      </c>
      <c r="B2044" t="s">
        <v>3908</v>
      </c>
      <c r="C2044">
        <v>201301</v>
      </c>
      <c r="D2044" t="s">
        <v>34</v>
      </c>
      <c r="E2044">
        <v>1</v>
      </c>
      <c r="F2044" t="s">
        <v>389</v>
      </c>
      <c r="G2044" t="s">
        <v>389</v>
      </c>
      <c r="H2044">
        <v>675</v>
      </c>
    </row>
    <row r="2045" spans="1:8" x14ac:dyDescent="0.35">
      <c r="A2045" t="s">
        <v>3909</v>
      </c>
      <c r="B2045" t="s">
        <v>3910</v>
      </c>
      <c r="C2045">
        <v>201301</v>
      </c>
      <c r="D2045" t="s">
        <v>208</v>
      </c>
      <c r="E2045">
        <v>1</v>
      </c>
      <c r="F2045">
        <v>80</v>
      </c>
      <c r="G2045">
        <v>0.13</v>
      </c>
      <c r="H2045">
        <v>675</v>
      </c>
    </row>
    <row r="2046" spans="1:8" x14ac:dyDescent="0.35">
      <c r="A2046" t="s">
        <v>3911</v>
      </c>
      <c r="B2046" t="s">
        <v>3912</v>
      </c>
      <c r="C2046">
        <v>201301</v>
      </c>
      <c r="D2046" t="s">
        <v>5</v>
      </c>
      <c r="E2046">
        <v>1</v>
      </c>
      <c r="F2046">
        <v>90</v>
      </c>
      <c r="G2046">
        <v>0.11600000000000001</v>
      </c>
      <c r="H2046">
        <v>675</v>
      </c>
    </row>
    <row r="2047" spans="1:8" x14ac:dyDescent="0.35">
      <c r="A2047" t="s">
        <v>3913</v>
      </c>
      <c r="B2047" t="s">
        <v>3914</v>
      </c>
      <c r="C2047">
        <v>201301</v>
      </c>
      <c r="D2047" t="s">
        <v>3</v>
      </c>
      <c r="E2047">
        <v>1</v>
      </c>
      <c r="F2047">
        <v>410</v>
      </c>
      <c r="G2047">
        <v>0.19800000000000001</v>
      </c>
      <c r="H2047">
        <v>676</v>
      </c>
    </row>
    <row r="2048" spans="1:8" x14ac:dyDescent="0.35">
      <c r="A2048" t="s">
        <v>3915</v>
      </c>
      <c r="B2048" t="s">
        <v>3916</v>
      </c>
      <c r="C2048">
        <v>201301</v>
      </c>
      <c r="D2048" t="s">
        <v>37</v>
      </c>
      <c r="E2048">
        <v>1</v>
      </c>
      <c r="F2048">
        <v>235</v>
      </c>
      <c r="G2048">
        <v>0.108</v>
      </c>
      <c r="H2048">
        <v>676</v>
      </c>
    </row>
    <row r="2049" spans="1:8" x14ac:dyDescent="0.35">
      <c r="A2049" t="s">
        <v>3917</v>
      </c>
      <c r="B2049" t="s">
        <v>3918</v>
      </c>
      <c r="C2049">
        <v>201301</v>
      </c>
      <c r="D2049" t="s">
        <v>38</v>
      </c>
      <c r="E2049">
        <v>1</v>
      </c>
      <c r="F2049">
        <v>215</v>
      </c>
      <c r="G2049">
        <v>9.4E-2</v>
      </c>
      <c r="H2049">
        <v>676</v>
      </c>
    </row>
    <row r="2050" spans="1:8" x14ac:dyDescent="0.35">
      <c r="A2050" t="s">
        <v>3919</v>
      </c>
      <c r="B2050" t="s">
        <v>3920</v>
      </c>
      <c r="C2050">
        <v>201301</v>
      </c>
      <c r="D2050" t="s">
        <v>39</v>
      </c>
      <c r="E2050">
        <v>1</v>
      </c>
      <c r="F2050">
        <v>135</v>
      </c>
      <c r="G2050">
        <v>0.193</v>
      </c>
      <c r="H2050">
        <v>676</v>
      </c>
    </row>
    <row r="2051" spans="1:8" x14ac:dyDescent="0.35">
      <c r="A2051" t="s">
        <v>3921</v>
      </c>
      <c r="B2051" t="s">
        <v>3922</v>
      </c>
      <c r="C2051">
        <v>201301</v>
      </c>
      <c r="D2051" t="s">
        <v>40</v>
      </c>
      <c r="E2051">
        <v>1</v>
      </c>
      <c r="F2051">
        <v>90</v>
      </c>
      <c r="G2051">
        <v>0.155</v>
      </c>
      <c r="H2051">
        <v>676</v>
      </c>
    </row>
    <row r="2052" spans="1:8" x14ac:dyDescent="0.35">
      <c r="A2052" t="s">
        <v>3923</v>
      </c>
      <c r="B2052" t="s">
        <v>3924</v>
      </c>
      <c r="C2052">
        <v>201301</v>
      </c>
      <c r="D2052" t="s">
        <v>283</v>
      </c>
      <c r="E2052">
        <v>1</v>
      </c>
      <c r="F2052">
        <v>5</v>
      </c>
      <c r="G2052">
        <v>1</v>
      </c>
      <c r="H2052">
        <v>676</v>
      </c>
    </row>
    <row r="2053" spans="1:8" x14ac:dyDescent="0.35">
      <c r="A2053" t="s">
        <v>3925</v>
      </c>
      <c r="B2053" t="s">
        <v>3926</v>
      </c>
      <c r="C2053">
        <v>201301</v>
      </c>
      <c r="D2053" t="s">
        <v>29</v>
      </c>
      <c r="E2053">
        <v>1</v>
      </c>
      <c r="F2053">
        <v>355</v>
      </c>
      <c r="G2053">
        <v>0.17399999999999999</v>
      </c>
      <c r="H2053">
        <v>676</v>
      </c>
    </row>
    <row r="2054" spans="1:8" x14ac:dyDescent="0.35">
      <c r="A2054" t="s">
        <v>3927</v>
      </c>
      <c r="B2054" t="s">
        <v>3928</v>
      </c>
      <c r="C2054">
        <v>201301</v>
      </c>
      <c r="D2054" t="s">
        <v>30</v>
      </c>
      <c r="E2054">
        <v>1</v>
      </c>
      <c r="F2054">
        <v>325</v>
      </c>
      <c r="G2054">
        <v>0.16300000000000001</v>
      </c>
      <c r="H2054">
        <v>676</v>
      </c>
    </row>
    <row r="2055" spans="1:8" x14ac:dyDescent="0.35">
      <c r="A2055" t="s">
        <v>3929</v>
      </c>
      <c r="B2055" t="s">
        <v>3930</v>
      </c>
      <c r="C2055">
        <v>201301</v>
      </c>
      <c r="D2055" t="s">
        <v>31</v>
      </c>
      <c r="E2055">
        <v>1</v>
      </c>
      <c r="F2055">
        <v>345</v>
      </c>
      <c r="G2055">
        <v>0.16700000000000001</v>
      </c>
      <c r="H2055">
        <v>676</v>
      </c>
    </row>
    <row r="2056" spans="1:8" x14ac:dyDescent="0.35">
      <c r="A2056" t="s">
        <v>3931</v>
      </c>
      <c r="B2056" t="s">
        <v>3932</v>
      </c>
      <c r="C2056">
        <v>201301</v>
      </c>
      <c r="D2056" t="s">
        <v>32</v>
      </c>
      <c r="E2056">
        <v>1</v>
      </c>
      <c r="F2056">
        <v>240</v>
      </c>
      <c r="G2056">
        <v>0.123</v>
      </c>
      <c r="H2056">
        <v>676</v>
      </c>
    </row>
    <row r="2057" spans="1:8" x14ac:dyDescent="0.35">
      <c r="A2057" t="s">
        <v>3933</v>
      </c>
      <c r="B2057" t="s">
        <v>3934</v>
      </c>
      <c r="C2057">
        <v>201301</v>
      </c>
      <c r="D2057" t="s">
        <v>33</v>
      </c>
      <c r="E2057">
        <v>1</v>
      </c>
      <c r="F2057">
        <v>255</v>
      </c>
      <c r="G2057">
        <v>0.13100000000000001</v>
      </c>
      <c r="H2057">
        <v>676</v>
      </c>
    </row>
    <row r="2058" spans="1:8" x14ac:dyDescent="0.35">
      <c r="A2058" t="s">
        <v>3935</v>
      </c>
      <c r="B2058" t="s">
        <v>3936</v>
      </c>
      <c r="C2058">
        <v>201301</v>
      </c>
      <c r="D2058" t="s">
        <v>34</v>
      </c>
      <c r="E2058">
        <v>1</v>
      </c>
      <c r="F2058">
        <v>215</v>
      </c>
      <c r="G2058">
        <v>0.11</v>
      </c>
      <c r="H2058">
        <v>676</v>
      </c>
    </row>
    <row r="2059" spans="1:8" x14ac:dyDescent="0.35">
      <c r="A2059" t="s">
        <v>3937</v>
      </c>
      <c r="B2059" t="s">
        <v>3938</v>
      </c>
      <c r="C2059">
        <v>201301</v>
      </c>
      <c r="D2059" t="s">
        <v>35</v>
      </c>
      <c r="E2059">
        <v>1</v>
      </c>
      <c r="F2059">
        <v>245</v>
      </c>
      <c r="G2059">
        <v>0.121</v>
      </c>
      <c r="H2059">
        <v>676</v>
      </c>
    </row>
    <row r="2060" spans="1:8" x14ac:dyDescent="0.35">
      <c r="A2060" t="s">
        <v>3939</v>
      </c>
      <c r="B2060" t="s">
        <v>3940</v>
      </c>
      <c r="C2060">
        <v>201301</v>
      </c>
      <c r="D2060" t="s">
        <v>36</v>
      </c>
      <c r="E2060">
        <v>1</v>
      </c>
      <c r="F2060">
        <v>240</v>
      </c>
      <c r="G2060">
        <v>0.115</v>
      </c>
      <c r="H2060">
        <v>676</v>
      </c>
    </row>
    <row r="2061" spans="1:8" x14ac:dyDescent="0.35">
      <c r="A2061" t="s">
        <v>3941</v>
      </c>
      <c r="B2061" t="s">
        <v>3942</v>
      </c>
      <c r="C2061">
        <v>201301</v>
      </c>
      <c r="D2061" t="s">
        <v>208</v>
      </c>
      <c r="E2061">
        <v>1</v>
      </c>
      <c r="F2061">
        <v>450</v>
      </c>
      <c r="G2061">
        <v>0.17699999999999999</v>
      </c>
      <c r="H2061">
        <v>676</v>
      </c>
    </row>
    <row r="2062" spans="1:8" x14ac:dyDescent="0.35">
      <c r="A2062" t="s">
        <v>3943</v>
      </c>
      <c r="B2062" t="s">
        <v>3944</v>
      </c>
      <c r="C2062">
        <v>201301</v>
      </c>
      <c r="D2062" t="s">
        <v>5</v>
      </c>
      <c r="E2062">
        <v>1</v>
      </c>
      <c r="F2062">
        <v>390</v>
      </c>
      <c r="G2062">
        <v>0.17799999999999999</v>
      </c>
      <c r="H2062">
        <v>676</v>
      </c>
    </row>
    <row r="2063" spans="1:8" x14ac:dyDescent="0.35">
      <c r="A2063" t="s">
        <v>3945</v>
      </c>
      <c r="B2063" t="s">
        <v>3945</v>
      </c>
      <c r="C2063">
        <v>201301</v>
      </c>
      <c r="D2063" t="s">
        <v>3</v>
      </c>
      <c r="E2063">
        <v>1</v>
      </c>
      <c r="F2063">
        <v>40</v>
      </c>
      <c r="G2063">
        <v>5.6000000000000001E-2</v>
      </c>
      <c r="H2063">
        <v>677</v>
      </c>
    </row>
    <row r="2064" spans="1:8" x14ac:dyDescent="0.35">
      <c r="A2064" t="s">
        <v>3946</v>
      </c>
      <c r="B2064" t="s">
        <v>3946</v>
      </c>
      <c r="C2064">
        <v>201301</v>
      </c>
      <c r="D2064" t="s">
        <v>29</v>
      </c>
      <c r="E2064">
        <v>1</v>
      </c>
      <c r="F2064">
        <v>45</v>
      </c>
      <c r="G2064">
        <v>5.3999999999999999E-2</v>
      </c>
      <c r="H2064">
        <v>677</v>
      </c>
    </row>
    <row r="2065" spans="1:8" x14ac:dyDescent="0.35">
      <c r="A2065" t="s">
        <v>3947</v>
      </c>
      <c r="B2065" t="s">
        <v>3947</v>
      </c>
      <c r="C2065">
        <v>201301</v>
      </c>
      <c r="D2065" t="s">
        <v>30</v>
      </c>
      <c r="E2065">
        <v>1</v>
      </c>
      <c r="F2065">
        <v>30</v>
      </c>
      <c r="G2065">
        <v>4.1000000000000002E-2</v>
      </c>
      <c r="H2065">
        <v>677</v>
      </c>
    </row>
    <row r="2066" spans="1:8" x14ac:dyDescent="0.35">
      <c r="A2066" t="s">
        <v>3948</v>
      </c>
      <c r="B2066" t="s">
        <v>3948</v>
      </c>
      <c r="C2066">
        <v>201301</v>
      </c>
      <c r="D2066" t="s">
        <v>31</v>
      </c>
      <c r="E2066">
        <v>1</v>
      </c>
      <c r="F2066">
        <v>30</v>
      </c>
      <c r="G2066">
        <v>3.6999999999999998E-2</v>
      </c>
      <c r="H2066">
        <v>677</v>
      </c>
    </row>
    <row r="2067" spans="1:8" x14ac:dyDescent="0.35">
      <c r="A2067" t="s">
        <v>3949</v>
      </c>
      <c r="B2067" t="s">
        <v>3949</v>
      </c>
      <c r="C2067">
        <v>201301</v>
      </c>
      <c r="D2067" t="s">
        <v>32</v>
      </c>
      <c r="E2067">
        <v>1</v>
      </c>
      <c r="F2067">
        <v>25</v>
      </c>
      <c r="G2067">
        <v>3.9E-2</v>
      </c>
      <c r="H2067">
        <v>677</v>
      </c>
    </row>
    <row r="2068" spans="1:8" x14ac:dyDescent="0.35">
      <c r="A2068" t="s">
        <v>3950</v>
      </c>
      <c r="B2068" t="s">
        <v>3950</v>
      </c>
      <c r="C2068">
        <v>201301</v>
      </c>
      <c r="D2068" t="s">
        <v>33</v>
      </c>
      <c r="E2068">
        <v>1</v>
      </c>
      <c r="F2068">
        <v>30</v>
      </c>
      <c r="G2068">
        <v>4.7E-2</v>
      </c>
      <c r="H2068">
        <v>677</v>
      </c>
    </row>
    <row r="2069" spans="1:8" x14ac:dyDescent="0.35">
      <c r="A2069" t="s">
        <v>3951</v>
      </c>
      <c r="B2069" t="s">
        <v>3951</v>
      </c>
      <c r="C2069">
        <v>201301</v>
      </c>
      <c r="D2069" t="s">
        <v>208</v>
      </c>
      <c r="E2069">
        <v>1</v>
      </c>
      <c r="F2069">
        <v>45</v>
      </c>
      <c r="G2069">
        <v>4.5999999999999999E-2</v>
      </c>
      <c r="H2069">
        <v>677</v>
      </c>
    </row>
    <row r="2070" spans="1:8" x14ac:dyDescent="0.35">
      <c r="A2070" t="s">
        <v>3952</v>
      </c>
      <c r="B2070" t="s">
        <v>3952</v>
      </c>
      <c r="C2070">
        <v>201301</v>
      </c>
      <c r="D2070" t="s">
        <v>5</v>
      </c>
      <c r="E2070">
        <v>1</v>
      </c>
      <c r="F2070">
        <v>55</v>
      </c>
      <c r="G2070">
        <v>6.8000000000000005E-2</v>
      </c>
      <c r="H2070">
        <v>677</v>
      </c>
    </row>
    <row r="2071" spans="1:8" x14ac:dyDescent="0.35">
      <c r="A2071" t="s">
        <v>3953</v>
      </c>
      <c r="B2071" t="s">
        <v>3953</v>
      </c>
      <c r="C2071">
        <v>201301</v>
      </c>
      <c r="D2071" t="s">
        <v>3</v>
      </c>
      <c r="E2071">
        <v>1</v>
      </c>
      <c r="F2071">
        <v>115</v>
      </c>
      <c r="G2071">
        <v>0.109</v>
      </c>
      <c r="H2071">
        <v>678</v>
      </c>
    </row>
    <row r="2072" spans="1:8" x14ac:dyDescent="0.35">
      <c r="A2072" t="s">
        <v>3954</v>
      </c>
      <c r="B2072" t="s">
        <v>3954</v>
      </c>
      <c r="C2072">
        <v>201301</v>
      </c>
      <c r="D2072" t="s">
        <v>37</v>
      </c>
      <c r="E2072">
        <v>1</v>
      </c>
      <c r="F2072">
        <v>175</v>
      </c>
      <c r="G2072">
        <v>0.13800000000000001</v>
      </c>
      <c r="H2072">
        <v>678</v>
      </c>
    </row>
    <row r="2073" spans="1:8" x14ac:dyDescent="0.35">
      <c r="A2073" t="s">
        <v>3955</v>
      </c>
      <c r="B2073" t="s">
        <v>3955</v>
      </c>
      <c r="C2073">
        <v>201301</v>
      </c>
      <c r="D2073" t="s">
        <v>38</v>
      </c>
      <c r="E2073">
        <v>1</v>
      </c>
      <c r="F2073">
        <v>160</v>
      </c>
      <c r="G2073">
        <v>0.113</v>
      </c>
      <c r="H2073">
        <v>678</v>
      </c>
    </row>
    <row r="2074" spans="1:8" x14ac:dyDescent="0.35">
      <c r="A2074" t="s">
        <v>3956</v>
      </c>
      <c r="B2074" t="s">
        <v>3956</v>
      </c>
      <c r="C2074">
        <v>201301</v>
      </c>
      <c r="D2074" t="s">
        <v>39</v>
      </c>
      <c r="E2074">
        <v>1</v>
      </c>
      <c r="F2074">
        <v>100</v>
      </c>
      <c r="G2074">
        <v>0.16700000000000001</v>
      </c>
      <c r="H2074">
        <v>678</v>
      </c>
    </row>
    <row r="2075" spans="1:8" x14ac:dyDescent="0.35">
      <c r="A2075" t="s">
        <v>3957</v>
      </c>
      <c r="B2075" t="s">
        <v>3957</v>
      </c>
      <c r="C2075">
        <v>201301</v>
      </c>
      <c r="D2075" t="s">
        <v>40</v>
      </c>
      <c r="E2075">
        <v>1</v>
      </c>
      <c r="F2075">
        <v>65</v>
      </c>
      <c r="G2075">
        <v>0.14299999999999999</v>
      </c>
      <c r="H2075">
        <v>678</v>
      </c>
    </row>
    <row r="2076" spans="1:8" x14ac:dyDescent="0.35">
      <c r="A2076" t="s">
        <v>3958</v>
      </c>
      <c r="B2076" t="s">
        <v>3958</v>
      </c>
      <c r="C2076">
        <v>201301</v>
      </c>
      <c r="D2076" t="s">
        <v>283</v>
      </c>
      <c r="E2076">
        <v>1</v>
      </c>
      <c r="F2076" t="s">
        <v>389</v>
      </c>
      <c r="G2076" t="s">
        <v>389</v>
      </c>
      <c r="H2076">
        <v>678</v>
      </c>
    </row>
    <row r="2077" spans="1:8" x14ac:dyDescent="0.35">
      <c r="A2077" t="s">
        <v>3959</v>
      </c>
      <c r="B2077" t="s">
        <v>3959</v>
      </c>
      <c r="C2077">
        <v>201301</v>
      </c>
      <c r="D2077" t="s">
        <v>29</v>
      </c>
      <c r="E2077">
        <v>1</v>
      </c>
      <c r="F2077">
        <v>90</v>
      </c>
      <c r="G2077">
        <v>8.1000000000000003E-2</v>
      </c>
      <c r="H2077">
        <v>678</v>
      </c>
    </row>
    <row r="2078" spans="1:8" x14ac:dyDescent="0.35">
      <c r="A2078" t="s">
        <v>3960</v>
      </c>
      <c r="B2078" t="s">
        <v>3960</v>
      </c>
      <c r="C2078">
        <v>201301</v>
      </c>
      <c r="D2078" t="s">
        <v>30</v>
      </c>
      <c r="E2078">
        <v>1</v>
      </c>
      <c r="F2078">
        <v>110</v>
      </c>
      <c r="G2078">
        <v>0.10199999999999999</v>
      </c>
      <c r="H2078">
        <v>678</v>
      </c>
    </row>
    <row r="2079" spans="1:8" x14ac:dyDescent="0.35">
      <c r="A2079" t="s">
        <v>3961</v>
      </c>
      <c r="B2079" t="s">
        <v>3961</v>
      </c>
      <c r="C2079">
        <v>201301</v>
      </c>
      <c r="D2079" t="s">
        <v>31</v>
      </c>
      <c r="E2079">
        <v>1</v>
      </c>
      <c r="F2079">
        <v>85</v>
      </c>
      <c r="G2079">
        <v>8.5000000000000006E-2</v>
      </c>
      <c r="H2079">
        <v>678</v>
      </c>
    </row>
    <row r="2080" spans="1:8" x14ac:dyDescent="0.35">
      <c r="A2080" t="s">
        <v>3962</v>
      </c>
      <c r="B2080" t="s">
        <v>3962</v>
      </c>
      <c r="C2080">
        <v>201301</v>
      </c>
      <c r="D2080" t="s">
        <v>32</v>
      </c>
      <c r="E2080">
        <v>1</v>
      </c>
      <c r="F2080">
        <v>75</v>
      </c>
      <c r="G2080">
        <v>8.4000000000000005E-2</v>
      </c>
      <c r="H2080">
        <v>678</v>
      </c>
    </row>
    <row r="2081" spans="1:8" x14ac:dyDescent="0.35">
      <c r="A2081" t="s">
        <v>3963</v>
      </c>
      <c r="B2081" t="s">
        <v>3963</v>
      </c>
      <c r="C2081">
        <v>201301</v>
      </c>
      <c r="D2081" t="s">
        <v>33</v>
      </c>
      <c r="E2081">
        <v>1</v>
      </c>
      <c r="F2081">
        <v>70</v>
      </c>
      <c r="G2081">
        <v>7.1999999999999995E-2</v>
      </c>
      <c r="H2081">
        <v>678</v>
      </c>
    </row>
    <row r="2082" spans="1:8" x14ac:dyDescent="0.35">
      <c r="A2082" t="s">
        <v>3964</v>
      </c>
      <c r="B2082" t="s">
        <v>3964</v>
      </c>
      <c r="C2082">
        <v>201301</v>
      </c>
      <c r="D2082" t="s">
        <v>34</v>
      </c>
      <c r="E2082">
        <v>1</v>
      </c>
      <c r="F2082">
        <v>140</v>
      </c>
      <c r="G2082">
        <v>0.129</v>
      </c>
      <c r="H2082">
        <v>678</v>
      </c>
    </row>
    <row r="2083" spans="1:8" x14ac:dyDescent="0.35">
      <c r="A2083" t="s">
        <v>3965</v>
      </c>
      <c r="B2083" t="s">
        <v>3965</v>
      </c>
      <c r="C2083">
        <v>201301</v>
      </c>
      <c r="D2083" t="s">
        <v>35</v>
      </c>
      <c r="E2083">
        <v>1</v>
      </c>
      <c r="F2083">
        <v>145</v>
      </c>
      <c r="G2083">
        <v>0.13200000000000001</v>
      </c>
      <c r="H2083">
        <v>678</v>
      </c>
    </row>
    <row r="2084" spans="1:8" x14ac:dyDescent="0.35">
      <c r="A2084" t="s">
        <v>3966</v>
      </c>
      <c r="B2084" t="s">
        <v>3966</v>
      </c>
      <c r="C2084">
        <v>201301</v>
      </c>
      <c r="D2084" t="s">
        <v>36</v>
      </c>
      <c r="E2084">
        <v>1</v>
      </c>
      <c r="F2084">
        <v>185</v>
      </c>
      <c r="G2084">
        <v>0.152</v>
      </c>
      <c r="H2084">
        <v>678</v>
      </c>
    </row>
    <row r="2085" spans="1:8" x14ac:dyDescent="0.35">
      <c r="A2085" t="s">
        <v>3967</v>
      </c>
      <c r="B2085" t="s">
        <v>3967</v>
      </c>
      <c r="C2085">
        <v>201301</v>
      </c>
      <c r="D2085" t="s">
        <v>208</v>
      </c>
      <c r="E2085">
        <v>1</v>
      </c>
      <c r="F2085">
        <v>105</v>
      </c>
      <c r="G2085">
        <v>0.12</v>
      </c>
      <c r="H2085">
        <v>678</v>
      </c>
    </row>
    <row r="2086" spans="1:8" x14ac:dyDescent="0.35">
      <c r="A2086" t="s">
        <v>3968</v>
      </c>
      <c r="B2086" t="s">
        <v>3968</v>
      </c>
      <c r="C2086">
        <v>201301</v>
      </c>
      <c r="D2086" t="s">
        <v>5</v>
      </c>
      <c r="E2086">
        <v>1</v>
      </c>
      <c r="F2086">
        <v>125</v>
      </c>
      <c r="G2086">
        <v>0.112</v>
      </c>
      <c r="H2086">
        <v>678</v>
      </c>
    </row>
    <row r="2087" spans="1:8" x14ac:dyDescent="0.35">
      <c r="A2087" t="s">
        <v>3969</v>
      </c>
      <c r="B2087" t="s">
        <v>3970</v>
      </c>
      <c r="C2087">
        <v>201301</v>
      </c>
      <c r="D2087" t="s">
        <v>3</v>
      </c>
      <c r="E2087">
        <v>1</v>
      </c>
      <c r="F2087">
        <v>50</v>
      </c>
      <c r="G2087">
        <v>5.8999999999999997E-2</v>
      </c>
      <c r="H2087">
        <v>679</v>
      </c>
    </row>
    <row r="2088" spans="1:8" x14ac:dyDescent="0.35">
      <c r="A2088" t="s">
        <v>3971</v>
      </c>
      <c r="B2088" t="s">
        <v>3972</v>
      </c>
      <c r="C2088">
        <v>201301</v>
      </c>
      <c r="D2088" t="s">
        <v>29</v>
      </c>
      <c r="E2088">
        <v>1</v>
      </c>
      <c r="F2088">
        <v>45</v>
      </c>
      <c r="G2088">
        <v>5.0999999999999997E-2</v>
      </c>
      <c r="H2088">
        <v>679</v>
      </c>
    </row>
    <row r="2089" spans="1:8" x14ac:dyDescent="0.35">
      <c r="A2089" t="s">
        <v>3973</v>
      </c>
      <c r="B2089" t="s">
        <v>3974</v>
      </c>
      <c r="C2089">
        <v>201301</v>
      </c>
      <c r="D2089" t="s">
        <v>30</v>
      </c>
      <c r="E2089">
        <v>1</v>
      </c>
      <c r="F2089">
        <v>40</v>
      </c>
      <c r="G2089">
        <v>4.4999999999999998E-2</v>
      </c>
      <c r="H2089">
        <v>679</v>
      </c>
    </row>
    <row r="2090" spans="1:8" x14ac:dyDescent="0.35">
      <c r="A2090" t="s">
        <v>3975</v>
      </c>
      <c r="B2090" t="s">
        <v>3976</v>
      </c>
      <c r="C2090">
        <v>201301</v>
      </c>
      <c r="D2090" t="s">
        <v>31</v>
      </c>
      <c r="E2090">
        <v>1</v>
      </c>
      <c r="F2090">
        <v>40</v>
      </c>
      <c r="G2090">
        <v>4.2999999999999997E-2</v>
      </c>
      <c r="H2090">
        <v>679</v>
      </c>
    </row>
    <row r="2091" spans="1:8" x14ac:dyDescent="0.35">
      <c r="A2091" t="s">
        <v>3977</v>
      </c>
      <c r="B2091" t="s">
        <v>3978</v>
      </c>
      <c r="C2091">
        <v>201301</v>
      </c>
      <c r="D2091" t="s">
        <v>32</v>
      </c>
      <c r="E2091">
        <v>1</v>
      </c>
      <c r="F2091">
        <v>45</v>
      </c>
      <c r="G2091">
        <v>4.8000000000000001E-2</v>
      </c>
      <c r="H2091">
        <v>679</v>
      </c>
    </row>
    <row r="2092" spans="1:8" x14ac:dyDescent="0.35">
      <c r="A2092" t="s">
        <v>3979</v>
      </c>
      <c r="B2092" t="s">
        <v>3980</v>
      </c>
      <c r="C2092">
        <v>201301</v>
      </c>
      <c r="D2092" t="s">
        <v>33</v>
      </c>
      <c r="E2092">
        <v>1</v>
      </c>
      <c r="F2092">
        <v>25</v>
      </c>
      <c r="G2092">
        <v>2.7E-2</v>
      </c>
      <c r="H2092">
        <v>679</v>
      </c>
    </row>
    <row r="2093" spans="1:8" x14ac:dyDescent="0.35">
      <c r="A2093" t="s">
        <v>3981</v>
      </c>
      <c r="B2093" t="s">
        <v>3982</v>
      </c>
      <c r="C2093">
        <v>201301</v>
      </c>
      <c r="D2093" t="s">
        <v>208</v>
      </c>
      <c r="E2093">
        <v>1</v>
      </c>
      <c r="F2093">
        <v>30</v>
      </c>
      <c r="G2093">
        <v>6.3E-2</v>
      </c>
      <c r="H2093">
        <v>679</v>
      </c>
    </row>
    <row r="2094" spans="1:8" x14ac:dyDescent="0.35">
      <c r="A2094" t="s">
        <v>3983</v>
      </c>
      <c r="B2094" t="s">
        <v>3984</v>
      </c>
      <c r="C2094">
        <v>201301</v>
      </c>
      <c r="D2094" t="s">
        <v>5</v>
      </c>
      <c r="E2094">
        <v>1</v>
      </c>
      <c r="F2094">
        <v>50</v>
      </c>
      <c r="G2094">
        <v>5.2999999999999999E-2</v>
      </c>
      <c r="H2094">
        <v>679</v>
      </c>
    </row>
    <row r="2095" spans="1:8" x14ac:dyDescent="0.35">
      <c r="A2095" t="s">
        <v>3985</v>
      </c>
      <c r="B2095" t="s">
        <v>3986</v>
      </c>
      <c r="C2095">
        <v>201301</v>
      </c>
      <c r="D2095" t="s">
        <v>3</v>
      </c>
      <c r="E2095">
        <v>1</v>
      </c>
      <c r="F2095">
        <v>95</v>
      </c>
      <c r="G2095">
        <v>5.1999999999999998E-2</v>
      </c>
      <c r="H2095">
        <v>680</v>
      </c>
    </row>
    <row r="2096" spans="1:8" x14ac:dyDescent="0.35">
      <c r="A2096" t="s">
        <v>3987</v>
      </c>
      <c r="B2096" t="s">
        <v>3988</v>
      </c>
      <c r="C2096">
        <v>201301</v>
      </c>
      <c r="D2096" t="s">
        <v>38</v>
      </c>
      <c r="E2096">
        <v>1</v>
      </c>
      <c r="F2096" t="s">
        <v>389</v>
      </c>
      <c r="G2096" t="s">
        <v>389</v>
      </c>
      <c r="H2096">
        <v>680</v>
      </c>
    </row>
    <row r="2097" spans="1:8" x14ac:dyDescent="0.35">
      <c r="A2097" t="s">
        <v>3989</v>
      </c>
      <c r="B2097" t="s">
        <v>3990</v>
      </c>
      <c r="C2097">
        <v>201301</v>
      </c>
      <c r="D2097" t="s">
        <v>29</v>
      </c>
      <c r="E2097">
        <v>1</v>
      </c>
      <c r="F2097">
        <v>85</v>
      </c>
      <c r="G2097">
        <v>5.2999999999999999E-2</v>
      </c>
      <c r="H2097">
        <v>680</v>
      </c>
    </row>
    <row r="2098" spans="1:8" x14ac:dyDescent="0.35">
      <c r="A2098" t="s">
        <v>3991</v>
      </c>
      <c r="B2098" t="s">
        <v>3992</v>
      </c>
      <c r="C2098">
        <v>201301</v>
      </c>
      <c r="D2098" t="s">
        <v>30</v>
      </c>
      <c r="E2098">
        <v>1</v>
      </c>
      <c r="F2098">
        <v>80</v>
      </c>
      <c r="G2098">
        <v>4.7E-2</v>
      </c>
      <c r="H2098">
        <v>680</v>
      </c>
    </row>
    <row r="2099" spans="1:8" x14ac:dyDescent="0.35">
      <c r="A2099" t="s">
        <v>3993</v>
      </c>
      <c r="B2099" t="s">
        <v>3994</v>
      </c>
      <c r="C2099">
        <v>201301</v>
      </c>
      <c r="D2099" t="s">
        <v>31</v>
      </c>
      <c r="E2099">
        <v>1</v>
      </c>
      <c r="F2099">
        <v>55</v>
      </c>
      <c r="G2099">
        <v>3.2000000000000001E-2</v>
      </c>
      <c r="H2099">
        <v>680</v>
      </c>
    </row>
    <row r="2100" spans="1:8" x14ac:dyDescent="0.35">
      <c r="A2100" t="s">
        <v>3995</v>
      </c>
      <c r="B2100" t="s">
        <v>3996</v>
      </c>
      <c r="C2100">
        <v>201301</v>
      </c>
      <c r="D2100" t="s">
        <v>32</v>
      </c>
      <c r="E2100">
        <v>1</v>
      </c>
      <c r="F2100">
        <v>55</v>
      </c>
      <c r="G2100">
        <v>3.4000000000000002E-2</v>
      </c>
      <c r="H2100">
        <v>680</v>
      </c>
    </row>
    <row r="2101" spans="1:8" x14ac:dyDescent="0.35">
      <c r="A2101" t="s">
        <v>3997</v>
      </c>
      <c r="B2101" t="s">
        <v>3998</v>
      </c>
      <c r="C2101">
        <v>201301</v>
      </c>
      <c r="D2101" t="s">
        <v>33</v>
      </c>
      <c r="E2101">
        <v>1</v>
      </c>
      <c r="F2101">
        <v>60</v>
      </c>
      <c r="G2101">
        <v>3.6999999999999998E-2</v>
      </c>
      <c r="H2101">
        <v>680</v>
      </c>
    </row>
    <row r="2102" spans="1:8" x14ac:dyDescent="0.35">
      <c r="A2102" t="s">
        <v>3999</v>
      </c>
      <c r="B2102" t="s">
        <v>4000</v>
      </c>
      <c r="C2102">
        <v>201301</v>
      </c>
      <c r="D2102" t="s">
        <v>208</v>
      </c>
      <c r="E2102">
        <v>1</v>
      </c>
      <c r="F2102">
        <v>100</v>
      </c>
      <c r="G2102">
        <v>6.9000000000000006E-2</v>
      </c>
      <c r="H2102">
        <v>680</v>
      </c>
    </row>
    <row r="2103" spans="1:8" x14ac:dyDescent="0.35">
      <c r="A2103" t="s">
        <v>4001</v>
      </c>
      <c r="B2103" t="s">
        <v>4002</v>
      </c>
      <c r="C2103">
        <v>201301</v>
      </c>
      <c r="D2103" t="s">
        <v>5</v>
      </c>
      <c r="E2103">
        <v>1</v>
      </c>
      <c r="F2103">
        <v>115</v>
      </c>
      <c r="G2103">
        <v>5.8999999999999997E-2</v>
      </c>
      <c r="H2103">
        <v>680</v>
      </c>
    </row>
    <row r="2104" spans="1:8" x14ac:dyDescent="0.35">
      <c r="A2104" t="s">
        <v>4003</v>
      </c>
      <c r="B2104" t="s">
        <v>4004</v>
      </c>
      <c r="C2104">
        <v>201301</v>
      </c>
      <c r="D2104" t="s">
        <v>3</v>
      </c>
      <c r="E2104">
        <v>1</v>
      </c>
      <c r="F2104">
        <v>635</v>
      </c>
      <c r="G2104">
        <v>0.156</v>
      </c>
      <c r="H2104">
        <v>681</v>
      </c>
    </row>
    <row r="2105" spans="1:8" x14ac:dyDescent="0.35">
      <c r="A2105" t="s">
        <v>4005</v>
      </c>
      <c r="B2105" t="s">
        <v>4006</v>
      </c>
      <c r="C2105">
        <v>201301</v>
      </c>
      <c r="D2105" t="s">
        <v>37</v>
      </c>
      <c r="E2105">
        <v>1</v>
      </c>
      <c r="F2105">
        <v>390</v>
      </c>
      <c r="G2105">
        <v>0.11</v>
      </c>
      <c r="H2105">
        <v>681</v>
      </c>
    </row>
    <row r="2106" spans="1:8" x14ac:dyDescent="0.35">
      <c r="A2106" t="s">
        <v>4007</v>
      </c>
      <c r="B2106" t="s">
        <v>4008</v>
      </c>
      <c r="C2106">
        <v>201301</v>
      </c>
      <c r="D2106" t="s">
        <v>38</v>
      </c>
      <c r="E2106">
        <v>1</v>
      </c>
      <c r="F2106">
        <v>370</v>
      </c>
      <c r="G2106">
        <v>0.107</v>
      </c>
      <c r="H2106">
        <v>681</v>
      </c>
    </row>
    <row r="2107" spans="1:8" x14ac:dyDescent="0.35">
      <c r="A2107" t="s">
        <v>4009</v>
      </c>
      <c r="B2107" t="s">
        <v>4010</v>
      </c>
      <c r="C2107">
        <v>201301</v>
      </c>
      <c r="D2107" t="s">
        <v>39</v>
      </c>
      <c r="E2107">
        <v>1</v>
      </c>
      <c r="F2107">
        <v>230</v>
      </c>
      <c r="G2107">
        <v>0.129</v>
      </c>
      <c r="H2107">
        <v>681</v>
      </c>
    </row>
    <row r="2108" spans="1:8" x14ac:dyDescent="0.35">
      <c r="A2108" t="s">
        <v>4011</v>
      </c>
      <c r="B2108" t="s">
        <v>4012</v>
      </c>
      <c r="C2108">
        <v>201301</v>
      </c>
      <c r="D2108" t="s">
        <v>40</v>
      </c>
      <c r="E2108">
        <v>1</v>
      </c>
      <c r="F2108">
        <v>205</v>
      </c>
      <c r="G2108">
        <v>0.154</v>
      </c>
      <c r="H2108">
        <v>681</v>
      </c>
    </row>
    <row r="2109" spans="1:8" x14ac:dyDescent="0.35">
      <c r="A2109" t="s">
        <v>4013</v>
      </c>
      <c r="B2109" t="s">
        <v>4014</v>
      </c>
      <c r="C2109">
        <v>201301</v>
      </c>
      <c r="D2109" t="s">
        <v>29</v>
      </c>
      <c r="E2109">
        <v>1</v>
      </c>
      <c r="F2109">
        <v>600</v>
      </c>
      <c r="G2109">
        <v>0.156</v>
      </c>
      <c r="H2109">
        <v>681</v>
      </c>
    </row>
    <row r="2110" spans="1:8" x14ac:dyDescent="0.35">
      <c r="A2110" t="s">
        <v>4015</v>
      </c>
      <c r="B2110" t="s">
        <v>4016</v>
      </c>
      <c r="C2110">
        <v>201301</v>
      </c>
      <c r="D2110" t="s">
        <v>30</v>
      </c>
      <c r="E2110">
        <v>1</v>
      </c>
      <c r="F2110">
        <v>550</v>
      </c>
      <c r="G2110">
        <v>0.14599999999999999</v>
      </c>
      <c r="H2110">
        <v>681</v>
      </c>
    </row>
    <row r="2111" spans="1:8" x14ac:dyDescent="0.35">
      <c r="A2111" t="s">
        <v>4017</v>
      </c>
      <c r="B2111" t="s">
        <v>4018</v>
      </c>
      <c r="C2111">
        <v>201301</v>
      </c>
      <c r="D2111" t="s">
        <v>31</v>
      </c>
      <c r="E2111">
        <v>1</v>
      </c>
      <c r="F2111">
        <v>520</v>
      </c>
      <c r="G2111">
        <v>0.15</v>
      </c>
      <c r="H2111">
        <v>681</v>
      </c>
    </row>
    <row r="2112" spans="1:8" x14ac:dyDescent="0.35">
      <c r="A2112" t="s">
        <v>4019</v>
      </c>
      <c r="B2112" t="s">
        <v>4020</v>
      </c>
      <c r="C2112">
        <v>201301</v>
      </c>
      <c r="D2112" t="s">
        <v>32</v>
      </c>
      <c r="E2112">
        <v>1</v>
      </c>
      <c r="F2112">
        <v>485</v>
      </c>
      <c r="G2112">
        <v>0.13900000000000001</v>
      </c>
      <c r="H2112">
        <v>681</v>
      </c>
    </row>
    <row r="2113" spans="1:8" x14ac:dyDescent="0.35">
      <c r="A2113" t="s">
        <v>4021</v>
      </c>
      <c r="B2113" t="s">
        <v>4022</v>
      </c>
      <c r="C2113">
        <v>201301</v>
      </c>
      <c r="D2113" t="s">
        <v>33</v>
      </c>
      <c r="E2113">
        <v>1</v>
      </c>
      <c r="F2113">
        <v>440</v>
      </c>
      <c r="G2113">
        <v>0.13</v>
      </c>
      <c r="H2113">
        <v>681</v>
      </c>
    </row>
    <row r="2114" spans="1:8" x14ac:dyDescent="0.35">
      <c r="A2114" t="s">
        <v>4023</v>
      </c>
      <c r="B2114" t="s">
        <v>4024</v>
      </c>
      <c r="C2114">
        <v>201301</v>
      </c>
      <c r="D2114" t="s">
        <v>34</v>
      </c>
      <c r="E2114">
        <v>1</v>
      </c>
      <c r="F2114">
        <v>415</v>
      </c>
      <c r="G2114">
        <v>0.124</v>
      </c>
      <c r="H2114">
        <v>681</v>
      </c>
    </row>
    <row r="2115" spans="1:8" x14ac:dyDescent="0.35">
      <c r="A2115" t="s">
        <v>4025</v>
      </c>
      <c r="B2115" t="s">
        <v>4026</v>
      </c>
      <c r="C2115">
        <v>201301</v>
      </c>
      <c r="D2115" t="s">
        <v>35</v>
      </c>
      <c r="E2115">
        <v>1</v>
      </c>
      <c r="F2115">
        <v>375</v>
      </c>
      <c r="G2115">
        <v>0.114</v>
      </c>
      <c r="H2115">
        <v>681</v>
      </c>
    </row>
    <row r="2116" spans="1:8" x14ac:dyDescent="0.35">
      <c r="A2116" t="s">
        <v>4027</v>
      </c>
      <c r="B2116" t="s">
        <v>4028</v>
      </c>
      <c r="C2116">
        <v>201301</v>
      </c>
      <c r="D2116" t="s">
        <v>36</v>
      </c>
      <c r="E2116">
        <v>1</v>
      </c>
      <c r="F2116">
        <v>385</v>
      </c>
      <c r="G2116">
        <v>0.114</v>
      </c>
      <c r="H2116">
        <v>681</v>
      </c>
    </row>
    <row r="2117" spans="1:8" x14ac:dyDescent="0.35">
      <c r="A2117" t="s">
        <v>4029</v>
      </c>
      <c r="B2117" t="s">
        <v>4030</v>
      </c>
      <c r="C2117">
        <v>201301</v>
      </c>
      <c r="D2117" t="s">
        <v>208</v>
      </c>
      <c r="E2117">
        <v>1</v>
      </c>
      <c r="F2117">
        <v>515</v>
      </c>
      <c r="G2117">
        <v>0.126</v>
      </c>
      <c r="H2117">
        <v>681</v>
      </c>
    </row>
    <row r="2118" spans="1:8" x14ac:dyDescent="0.35">
      <c r="A2118" t="s">
        <v>4031</v>
      </c>
      <c r="B2118" t="s">
        <v>4032</v>
      </c>
      <c r="C2118">
        <v>201301</v>
      </c>
      <c r="D2118" t="s">
        <v>5</v>
      </c>
      <c r="E2118">
        <v>1</v>
      </c>
      <c r="F2118">
        <v>675</v>
      </c>
      <c r="G2118">
        <v>0.161</v>
      </c>
      <c r="H2118">
        <v>681</v>
      </c>
    </row>
    <row r="2119" spans="1:8" x14ac:dyDescent="0.35">
      <c r="A2119" t="s">
        <v>4033</v>
      </c>
      <c r="B2119" t="s">
        <v>4034</v>
      </c>
      <c r="C2119">
        <v>201401</v>
      </c>
      <c r="D2119" t="s">
        <v>3</v>
      </c>
      <c r="E2119">
        <v>1</v>
      </c>
      <c r="F2119">
        <v>520</v>
      </c>
      <c r="G2119">
        <v>0.68799999999999994</v>
      </c>
      <c r="H2119">
        <v>660</v>
      </c>
    </row>
    <row r="2120" spans="1:8" x14ac:dyDescent="0.35">
      <c r="A2120" t="s">
        <v>4035</v>
      </c>
      <c r="B2120" t="s">
        <v>4036</v>
      </c>
      <c r="C2120">
        <v>201401</v>
      </c>
      <c r="D2120" t="s">
        <v>37</v>
      </c>
      <c r="E2120">
        <v>1</v>
      </c>
      <c r="F2120">
        <v>445</v>
      </c>
      <c r="G2120">
        <v>0.65800000000000003</v>
      </c>
      <c r="H2120">
        <v>660</v>
      </c>
    </row>
    <row r="2121" spans="1:8" x14ac:dyDescent="0.35">
      <c r="A2121" t="s">
        <v>4037</v>
      </c>
      <c r="B2121" t="s">
        <v>4038</v>
      </c>
      <c r="C2121">
        <v>201401</v>
      </c>
      <c r="D2121" t="s">
        <v>38</v>
      </c>
      <c r="E2121">
        <v>1</v>
      </c>
      <c r="F2121">
        <v>460</v>
      </c>
      <c r="G2121">
        <v>0.72</v>
      </c>
      <c r="H2121">
        <v>660</v>
      </c>
    </row>
    <row r="2122" spans="1:8" x14ac:dyDescent="0.35">
      <c r="A2122" t="s">
        <v>4039</v>
      </c>
      <c r="B2122" t="s">
        <v>4040</v>
      </c>
      <c r="C2122">
        <v>201401</v>
      </c>
      <c r="D2122" t="s">
        <v>39</v>
      </c>
      <c r="E2122">
        <v>1</v>
      </c>
      <c r="F2122">
        <v>190</v>
      </c>
      <c r="G2122">
        <v>0.49199999999999999</v>
      </c>
      <c r="H2122">
        <v>660</v>
      </c>
    </row>
    <row r="2123" spans="1:8" x14ac:dyDescent="0.35">
      <c r="A2123" t="s">
        <v>4041</v>
      </c>
      <c r="B2123" t="s">
        <v>4042</v>
      </c>
      <c r="C2123">
        <v>201401</v>
      </c>
      <c r="D2123" t="s">
        <v>40</v>
      </c>
      <c r="E2123">
        <v>1</v>
      </c>
      <c r="F2123">
        <v>155</v>
      </c>
      <c r="G2123">
        <v>0.48299999999999998</v>
      </c>
      <c r="H2123">
        <v>660</v>
      </c>
    </row>
    <row r="2124" spans="1:8" x14ac:dyDescent="0.35">
      <c r="A2124" t="s">
        <v>4043</v>
      </c>
      <c r="B2124" t="s">
        <v>4044</v>
      </c>
      <c r="C2124">
        <v>201401</v>
      </c>
      <c r="D2124" t="s">
        <v>29</v>
      </c>
      <c r="E2124">
        <v>1</v>
      </c>
      <c r="F2124">
        <v>520</v>
      </c>
      <c r="G2124">
        <v>0.71499999999999997</v>
      </c>
      <c r="H2124">
        <v>660</v>
      </c>
    </row>
    <row r="2125" spans="1:8" x14ac:dyDescent="0.35">
      <c r="A2125" t="s">
        <v>4045</v>
      </c>
      <c r="B2125" t="s">
        <v>4046</v>
      </c>
      <c r="C2125">
        <v>201401</v>
      </c>
      <c r="D2125" t="s">
        <v>30</v>
      </c>
      <c r="E2125">
        <v>1</v>
      </c>
      <c r="F2125">
        <v>460</v>
      </c>
      <c r="G2125">
        <v>0.68300000000000005</v>
      </c>
      <c r="H2125">
        <v>660</v>
      </c>
    </row>
    <row r="2126" spans="1:8" x14ac:dyDescent="0.35">
      <c r="A2126" t="s">
        <v>4047</v>
      </c>
      <c r="B2126" t="s">
        <v>4048</v>
      </c>
      <c r="C2126">
        <v>201401</v>
      </c>
      <c r="D2126" t="s">
        <v>31</v>
      </c>
      <c r="E2126">
        <v>1</v>
      </c>
      <c r="F2126">
        <v>485</v>
      </c>
      <c r="G2126">
        <v>0.72899999999999998</v>
      </c>
      <c r="H2126">
        <v>660</v>
      </c>
    </row>
    <row r="2127" spans="1:8" x14ac:dyDescent="0.35">
      <c r="A2127" t="s">
        <v>4049</v>
      </c>
      <c r="B2127" t="s">
        <v>4050</v>
      </c>
      <c r="C2127">
        <v>201401</v>
      </c>
      <c r="D2127" t="s">
        <v>32</v>
      </c>
      <c r="E2127">
        <v>1</v>
      </c>
      <c r="F2127">
        <v>505</v>
      </c>
      <c r="G2127">
        <v>0.70299999999999996</v>
      </c>
      <c r="H2127">
        <v>660</v>
      </c>
    </row>
    <row r="2128" spans="1:8" x14ac:dyDescent="0.35">
      <c r="A2128" t="s">
        <v>4051</v>
      </c>
      <c r="B2128" t="s">
        <v>4052</v>
      </c>
      <c r="C2128">
        <v>201401</v>
      </c>
      <c r="D2128" t="s">
        <v>33</v>
      </c>
      <c r="E2128">
        <v>1</v>
      </c>
      <c r="F2128">
        <v>465</v>
      </c>
      <c r="G2128">
        <v>0.72</v>
      </c>
      <c r="H2128">
        <v>660</v>
      </c>
    </row>
    <row r="2129" spans="1:8" x14ac:dyDescent="0.35">
      <c r="A2129" t="s">
        <v>4053</v>
      </c>
      <c r="B2129" t="s">
        <v>4054</v>
      </c>
      <c r="C2129">
        <v>201401</v>
      </c>
      <c r="D2129" t="s">
        <v>34</v>
      </c>
      <c r="E2129">
        <v>1</v>
      </c>
      <c r="F2129">
        <v>435</v>
      </c>
      <c r="G2129">
        <v>0.65400000000000003</v>
      </c>
      <c r="H2129">
        <v>660</v>
      </c>
    </row>
    <row r="2130" spans="1:8" x14ac:dyDescent="0.35">
      <c r="A2130" t="s">
        <v>4055</v>
      </c>
      <c r="B2130" t="s">
        <v>4056</v>
      </c>
      <c r="C2130">
        <v>201401</v>
      </c>
      <c r="D2130" t="s">
        <v>35</v>
      </c>
      <c r="E2130">
        <v>1</v>
      </c>
      <c r="F2130">
        <v>435</v>
      </c>
      <c r="G2130">
        <v>0.65500000000000003</v>
      </c>
      <c r="H2130">
        <v>660</v>
      </c>
    </row>
    <row r="2131" spans="1:8" x14ac:dyDescent="0.35">
      <c r="A2131" t="s">
        <v>4057</v>
      </c>
      <c r="B2131" t="s">
        <v>4058</v>
      </c>
      <c r="C2131">
        <v>201401</v>
      </c>
      <c r="D2131" t="s">
        <v>36</v>
      </c>
      <c r="E2131">
        <v>1</v>
      </c>
      <c r="F2131">
        <v>420</v>
      </c>
      <c r="G2131">
        <v>0.68799999999999994</v>
      </c>
      <c r="H2131">
        <v>660</v>
      </c>
    </row>
    <row r="2132" spans="1:8" x14ac:dyDescent="0.35">
      <c r="A2132" t="s">
        <v>4059</v>
      </c>
      <c r="B2132" t="s">
        <v>4060</v>
      </c>
      <c r="C2132">
        <v>201401</v>
      </c>
      <c r="D2132" t="s">
        <v>208</v>
      </c>
      <c r="E2132">
        <v>1</v>
      </c>
      <c r="F2132">
        <v>385</v>
      </c>
      <c r="G2132">
        <v>0.61899999999999999</v>
      </c>
      <c r="H2132">
        <v>660</v>
      </c>
    </row>
    <row r="2133" spans="1:8" x14ac:dyDescent="0.35">
      <c r="A2133" t="s">
        <v>4061</v>
      </c>
      <c r="B2133" t="s">
        <v>4062</v>
      </c>
      <c r="C2133">
        <v>201401</v>
      </c>
      <c r="D2133" t="s">
        <v>5</v>
      </c>
      <c r="E2133">
        <v>1</v>
      </c>
      <c r="F2133">
        <v>525</v>
      </c>
      <c r="G2133">
        <v>0.70299999999999996</v>
      </c>
      <c r="H2133">
        <v>660</v>
      </c>
    </row>
    <row r="2134" spans="1:8" x14ac:dyDescent="0.35">
      <c r="A2134" t="s">
        <v>4063</v>
      </c>
      <c r="B2134" t="s">
        <v>4063</v>
      </c>
      <c r="C2134">
        <v>201401</v>
      </c>
      <c r="D2134" t="s">
        <v>3</v>
      </c>
      <c r="E2134">
        <v>1</v>
      </c>
      <c r="F2134">
        <v>1210</v>
      </c>
      <c r="G2134">
        <v>0.97</v>
      </c>
      <c r="H2134">
        <v>661</v>
      </c>
    </row>
    <row r="2135" spans="1:8" x14ac:dyDescent="0.35">
      <c r="A2135" t="s">
        <v>4064</v>
      </c>
      <c r="B2135" t="s">
        <v>4064</v>
      </c>
      <c r="C2135">
        <v>201401</v>
      </c>
      <c r="D2135" t="s">
        <v>37</v>
      </c>
      <c r="E2135">
        <v>1</v>
      </c>
      <c r="F2135">
        <v>1085</v>
      </c>
      <c r="G2135">
        <v>0.82399999999999995</v>
      </c>
      <c r="H2135">
        <v>661</v>
      </c>
    </row>
    <row r="2136" spans="1:8" x14ac:dyDescent="0.35">
      <c r="A2136" t="s">
        <v>4065</v>
      </c>
      <c r="B2136" t="s">
        <v>4065</v>
      </c>
      <c r="C2136">
        <v>201401</v>
      </c>
      <c r="D2136" t="s">
        <v>38</v>
      </c>
      <c r="E2136">
        <v>1</v>
      </c>
      <c r="F2136">
        <v>1130</v>
      </c>
      <c r="G2136">
        <v>0.86099999999999999</v>
      </c>
      <c r="H2136">
        <v>661</v>
      </c>
    </row>
    <row r="2137" spans="1:8" x14ac:dyDescent="0.35">
      <c r="A2137" t="s">
        <v>4066</v>
      </c>
      <c r="B2137" t="s">
        <v>4066</v>
      </c>
      <c r="C2137">
        <v>201401</v>
      </c>
      <c r="D2137" t="s">
        <v>39</v>
      </c>
      <c r="E2137">
        <v>1</v>
      </c>
      <c r="F2137">
        <v>290</v>
      </c>
      <c r="G2137">
        <v>0.67900000000000005</v>
      </c>
      <c r="H2137">
        <v>661</v>
      </c>
    </row>
    <row r="2138" spans="1:8" x14ac:dyDescent="0.35">
      <c r="A2138" t="s">
        <v>4067</v>
      </c>
      <c r="B2138" t="s">
        <v>4067</v>
      </c>
      <c r="C2138">
        <v>201401</v>
      </c>
      <c r="D2138" t="s">
        <v>40</v>
      </c>
      <c r="E2138">
        <v>1</v>
      </c>
      <c r="F2138">
        <v>195</v>
      </c>
      <c r="G2138">
        <v>0.68500000000000005</v>
      </c>
      <c r="H2138">
        <v>661</v>
      </c>
    </row>
    <row r="2139" spans="1:8" x14ac:dyDescent="0.35">
      <c r="A2139" t="s">
        <v>4068</v>
      </c>
      <c r="B2139" t="s">
        <v>4068</v>
      </c>
      <c r="C2139">
        <v>201401</v>
      </c>
      <c r="D2139" t="s">
        <v>29</v>
      </c>
      <c r="E2139">
        <v>1</v>
      </c>
      <c r="F2139">
        <v>1235</v>
      </c>
      <c r="G2139">
        <v>0.97599999999999998</v>
      </c>
      <c r="H2139">
        <v>661</v>
      </c>
    </row>
    <row r="2140" spans="1:8" x14ac:dyDescent="0.35">
      <c r="A2140" t="s">
        <v>4069</v>
      </c>
      <c r="B2140" t="s">
        <v>4069</v>
      </c>
      <c r="C2140">
        <v>201401</v>
      </c>
      <c r="D2140" t="s">
        <v>30</v>
      </c>
      <c r="E2140">
        <v>1</v>
      </c>
      <c r="F2140">
        <v>1280</v>
      </c>
      <c r="G2140">
        <v>0.97699999999999998</v>
      </c>
      <c r="H2140">
        <v>661</v>
      </c>
    </row>
    <row r="2141" spans="1:8" x14ac:dyDescent="0.35">
      <c r="A2141" t="s">
        <v>4070</v>
      </c>
      <c r="B2141" t="s">
        <v>4070</v>
      </c>
      <c r="C2141">
        <v>201401</v>
      </c>
      <c r="D2141" t="s">
        <v>31</v>
      </c>
      <c r="E2141">
        <v>1</v>
      </c>
      <c r="F2141">
        <v>1185</v>
      </c>
      <c r="G2141">
        <v>0.98099999999999998</v>
      </c>
      <c r="H2141">
        <v>661</v>
      </c>
    </row>
    <row r="2142" spans="1:8" x14ac:dyDescent="0.35">
      <c r="A2142" t="s">
        <v>4071</v>
      </c>
      <c r="B2142" t="s">
        <v>4071</v>
      </c>
      <c r="C2142">
        <v>201401</v>
      </c>
      <c r="D2142" t="s">
        <v>32</v>
      </c>
      <c r="E2142">
        <v>1</v>
      </c>
      <c r="F2142">
        <v>1115</v>
      </c>
      <c r="G2142">
        <v>0.98</v>
      </c>
      <c r="H2142">
        <v>661</v>
      </c>
    </row>
    <row r="2143" spans="1:8" x14ac:dyDescent="0.35">
      <c r="A2143" t="s">
        <v>4072</v>
      </c>
      <c r="B2143" t="s">
        <v>4072</v>
      </c>
      <c r="C2143">
        <v>201401</v>
      </c>
      <c r="D2143" t="s">
        <v>33</v>
      </c>
      <c r="E2143">
        <v>1</v>
      </c>
      <c r="F2143">
        <v>1160</v>
      </c>
      <c r="G2143">
        <v>0.97799999999999998</v>
      </c>
      <c r="H2143">
        <v>661</v>
      </c>
    </row>
    <row r="2144" spans="1:8" x14ac:dyDescent="0.35">
      <c r="A2144" t="s">
        <v>4073</v>
      </c>
      <c r="B2144" t="s">
        <v>4073</v>
      </c>
      <c r="C2144">
        <v>201401</v>
      </c>
      <c r="D2144" t="s">
        <v>34</v>
      </c>
      <c r="E2144">
        <v>1</v>
      </c>
      <c r="F2144">
        <v>1025</v>
      </c>
      <c r="G2144">
        <v>0.88700000000000001</v>
      </c>
      <c r="H2144">
        <v>661</v>
      </c>
    </row>
    <row r="2145" spans="1:8" x14ac:dyDescent="0.35">
      <c r="A2145" t="s">
        <v>4074</v>
      </c>
      <c r="B2145" t="s">
        <v>4074</v>
      </c>
      <c r="C2145">
        <v>201401</v>
      </c>
      <c r="D2145" t="s">
        <v>35</v>
      </c>
      <c r="E2145">
        <v>1</v>
      </c>
      <c r="F2145">
        <v>1065</v>
      </c>
      <c r="G2145">
        <v>0.84599999999999997</v>
      </c>
      <c r="H2145">
        <v>661</v>
      </c>
    </row>
    <row r="2146" spans="1:8" x14ac:dyDescent="0.35">
      <c r="A2146" t="s">
        <v>4075</v>
      </c>
      <c r="B2146" t="s">
        <v>4075</v>
      </c>
      <c r="C2146">
        <v>201401</v>
      </c>
      <c r="D2146" t="s">
        <v>36</v>
      </c>
      <c r="E2146">
        <v>1</v>
      </c>
      <c r="F2146">
        <v>1060</v>
      </c>
      <c r="G2146">
        <v>0.81299999999999994</v>
      </c>
      <c r="H2146">
        <v>661</v>
      </c>
    </row>
    <row r="2147" spans="1:8" x14ac:dyDescent="0.35">
      <c r="A2147" t="s">
        <v>4076</v>
      </c>
      <c r="B2147" t="s">
        <v>4076</v>
      </c>
      <c r="C2147">
        <v>201401</v>
      </c>
      <c r="D2147" t="s">
        <v>208</v>
      </c>
      <c r="E2147">
        <v>1</v>
      </c>
      <c r="F2147">
        <v>1070</v>
      </c>
      <c r="G2147">
        <v>0.877</v>
      </c>
      <c r="H2147">
        <v>661</v>
      </c>
    </row>
    <row r="2148" spans="1:8" x14ac:dyDescent="0.35">
      <c r="A2148" t="s">
        <v>4077</v>
      </c>
      <c r="B2148" t="s">
        <v>4077</v>
      </c>
      <c r="C2148">
        <v>201401</v>
      </c>
      <c r="D2148" t="s">
        <v>5</v>
      </c>
      <c r="E2148">
        <v>1</v>
      </c>
      <c r="F2148">
        <v>1130</v>
      </c>
      <c r="G2148">
        <v>0.89800000000000002</v>
      </c>
      <c r="H2148">
        <v>661</v>
      </c>
    </row>
    <row r="2149" spans="1:8" x14ac:dyDescent="0.35">
      <c r="A2149" t="s">
        <v>4078</v>
      </c>
      <c r="B2149" t="s">
        <v>4078</v>
      </c>
      <c r="C2149">
        <v>201401</v>
      </c>
      <c r="D2149" t="s">
        <v>3</v>
      </c>
      <c r="E2149">
        <v>1</v>
      </c>
      <c r="F2149">
        <v>310</v>
      </c>
      <c r="G2149">
        <v>0.27600000000000002</v>
      </c>
      <c r="H2149">
        <v>662</v>
      </c>
    </row>
    <row r="2150" spans="1:8" x14ac:dyDescent="0.35">
      <c r="A2150" t="s">
        <v>4079</v>
      </c>
      <c r="B2150" t="s">
        <v>4079</v>
      </c>
      <c r="C2150">
        <v>201401</v>
      </c>
      <c r="D2150" t="s">
        <v>37</v>
      </c>
      <c r="E2150">
        <v>1</v>
      </c>
      <c r="F2150">
        <v>200</v>
      </c>
      <c r="G2150">
        <v>0.17699999999999999</v>
      </c>
      <c r="H2150">
        <v>662</v>
      </c>
    </row>
    <row r="2151" spans="1:8" x14ac:dyDescent="0.35">
      <c r="A2151" t="s">
        <v>4080</v>
      </c>
      <c r="B2151" t="s">
        <v>4080</v>
      </c>
      <c r="C2151">
        <v>201401</v>
      </c>
      <c r="D2151" t="s">
        <v>38</v>
      </c>
      <c r="E2151">
        <v>1</v>
      </c>
      <c r="F2151">
        <v>200</v>
      </c>
      <c r="G2151">
        <v>0.17499999999999999</v>
      </c>
      <c r="H2151">
        <v>662</v>
      </c>
    </row>
    <row r="2152" spans="1:8" x14ac:dyDescent="0.35">
      <c r="A2152" t="s">
        <v>4081</v>
      </c>
      <c r="B2152" t="s">
        <v>4081</v>
      </c>
      <c r="C2152">
        <v>201401</v>
      </c>
      <c r="D2152" t="s">
        <v>39</v>
      </c>
      <c r="E2152">
        <v>1</v>
      </c>
      <c r="F2152">
        <v>75</v>
      </c>
      <c r="G2152">
        <v>9.7000000000000003E-2</v>
      </c>
      <c r="H2152">
        <v>662</v>
      </c>
    </row>
    <row r="2153" spans="1:8" x14ac:dyDescent="0.35">
      <c r="A2153" t="s">
        <v>4082</v>
      </c>
      <c r="B2153" t="s">
        <v>4082</v>
      </c>
      <c r="C2153">
        <v>201401</v>
      </c>
      <c r="D2153" t="s">
        <v>40</v>
      </c>
      <c r="E2153">
        <v>1</v>
      </c>
      <c r="F2153">
        <v>60</v>
      </c>
      <c r="G2153">
        <v>0.10199999999999999</v>
      </c>
      <c r="H2153">
        <v>662</v>
      </c>
    </row>
    <row r="2154" spans="1:8" x14ac:dyDescent="0.35">
      <c r="A2154" t="s">
        <v>4083</v>
      </c>
      <c r="B2154" t="s">
        <v>4083</v>
      </c>
      <c r="C2154">
        <v>201401</v>
      </c>
      <c r="D2154" t="s">
        <v>29</v>
      </c>
      <c r="E2154">
        <v>1</v>
      </c>
      <c r="F2154">
        <v>290</v>
      </c>
      <c r="G2154">
        <v>0.25700000000000001</v>
      </c>
      <c r="H2154">
        <v>662</v>
      </c>
    </row>
    <row r="2155" spans="1:8" x14ac:dyDescent="0.35">
      <c r="A2155" t="s">
        <v>4084</v>
      </c>
      <c r="B2155" t="s">
        <v>4084</v>
      </c>
      <c r="C2155">
        <v>201401</v>
      </c>
      <c r="D2155" t="s">
        <v>30</v>
      </c>
      <c r="E2155">
        <v>1</v>
      </c>
      <c r="F2155">
        <v>255</v>
      </c>
      <c r="G2155">
        <v>0.22900000000000001</v>
      </c>
      <c r="H2155">
        <v>662</v>
      </c>
    </row>
    <row r="2156" spans="1:8" x14ac:dyDescent="0.35">
      <c r="A2156" t="s">
        <v>4085</v>
      </c>
      <c r="B2156" t="s">
        <v>4085</v>
      </c>
      <c r="C2156">
        <v>201401</v>
      </c>
      <c r="D2156" t="s">
        <v>31</v>
      </c>
      <c r="E2156">
        <v>1</v>
      </c>
      <c r="F2156">
        <v>240</v>
      </c>
      <c r="G2156">
        <v>0.22600000000000001</v>
      </c>
      <c r="H2156">
        <v>662</v>
      </c>
    </row>
    <row r="2157" spans="1:8" x14ac:dyDescent="0.35">
      <c r="A2157" t="s">
        <v>4086</v>
      </c>
      <c r="B2157" t="s">
        <v>4086</v>
      </c>
      <c r="C2157">
        <v>201401</v>
      </c>
      <c r="D2157" t="s">
        <v>32</v>
      </c>
      <c r="E2157">
        <v>1</v>
      </c>
      <c r="F2157">
        <v>245</v>
      </c>
      <c r="G2157">
        <v>0.22800000000000001</v>
      </c>
      <c r="H2157">
        <v>662</v>
      </c>
    </row>
    <row r="2158" spans="1:8" x14ac:dyDescent="0.35">
      <c r="A2158" t="s">
        <v>4087</v>
      </c>
      <c r="B2158" t="s">
        <v>4087</v>
      </c>
      <c r="C2158">
        <v>201401</v>
      </c>
      <c r="D2158" t="s">
        <v>33</v>
      </c>
      <c r="E2158">
        <v>1</v>
      </c>
      <c r="F2158">
        <v>230</v>
      </c>
      <c r="G2158">
        <v>0.217</v>
      </c>
      <c r="H2158">
        <v>662</v>
      </c>
    </row>
    <row r="2159" spans="1:8" x14ac:dyDescent="0.35">
      <c r="A2159" t="s">
        <v>4088</v>
      </c>
      <c r="B2159" t="s">
        <v>4088</v>
      </c>
      <c r="C2159">
        <v>201401</v>
      </c>
      <c r="D2159" t="s">
        <v>34</v>
      </c>
      <c r="E2159">
        <v>1</v>
      </c>
      <c r="F2159">
        <v>215</v>
      </c>
      <c r="G2159">
        <v>0.20799999999999999</v>
      </c>
      <c r="H2159">
        <v>662</v>
      </c>
    </row>
    <row r="2160" spans="1:8" x14ac:dyDescent="0.35">
      <c r="A2160" t="s">
        <v>4089</v>
      </c>
      <c r="B2160" t="s">
        <v>4089</v>
      </c>
      <c r="C2160">
        <v>201401</v>
      </c>
      <c r="D2160" t="s">
        <v>35</v>
      </c>
      <c r="E2160">
        <v>1</v>
      </c>
      <c r="F2160">
        <v>220</v>
      </c>
      <c r="G2160">
        <v>0.19500000000000001</v>
      </c>
      <c r="H2160">
        <v>662</v>
      </c>
    </row>
    <row r="2161" spans="1:8" x14ac:dyDescent="0.35">
      <c r="A2161" t="s">
        <v>4090</v>
      </c>
      <c r="B2161" t="s">
        <v>4090</v>
      </c>
      <c r="C2161">
        <v>201401</v>
      </c>
      <c r="D2161" t="s">
        <v>36</v>
      </c>
      <c r="E2161">
        <v>1</v>
      </c>
      <c r="F2161">
        <v>200</v>
      </c>
      <c r="G2161">
        <v>0.17499999999999999</v>
      </c>
      <c r="H2161">
        <v>662</v>
      </c>
    </row>
    <row r="2162" spans="1:8" x14ac:dyDescent="0.35">
      <c r="A2162" t="s">
        <v>4091</v>
      </c>
      <c r="B2162" t="s">
        <v>4091</v>
      </c>
      <c r="C2162">
        <v>201401</v>
      </c>
      <c r="D2162" t="s">
        <v>208</v>
      </c>
      <c r="E2162">
        <v>1</v>
      </c>
      <c r="F2162">
        <v>280</v>
      </c>
      <c r="G2162">
        <v>0.245</v>
      </c>
      <c r="H2162">
        <v>662</v>
      </c>
    </row>
    <row r="2163" spans="1:8" x14ac:dyDescent="0.35">
      <c r="A2163" t="s">
        <v>4092</v>
      </c>
      <c r="B2163" t="s">
        <v>4092</v>
      </c>
      <c r="C2163">
        <v>201401</v>
      </c>
      <c r="D2163" t="s">
        <v>5</v>
      </c>
      <c r="E2163">
        <v>1</v>
      </c>
      <c r="F2163">
        <v>270</v>
      </c>
      <c r="G2163">
        <v>0.247</v>
      </c>
      <c r="H2163">
        <v>662</v>
      </c>
    </row>
    <row r="2164" spans="1:8" x14ac:dyDescent="0.35">
      <c r="A2164" t="s">
        <v>4093</v>
      </c>
      <c r="B2164" t="s">
        <v>4094</v>
      </c>
      <c r="C2164">
        <v>201401</v>
      </c>
      <c r="D2164" t="s">
        <v>3</v>
      </c>
      <c r="E2164">
        <v>1</v>
      </c>
      <c r="F2164">
        <v>280</v>
      </c>
      <c r="G2164">
        <v>0.248</v>
      </c>
      <c r="H2164">
        <v>663</v>
      </c>
    </row>
    <row r="2165" spans="1:8" x14ac:dyDescent="0.35">
      <c r="A2165" t="s">
        <v>4095</v>
      </c>
      <c r="B2165" t="s">
        <v>4096</v>
      </c>
      <c r="C2165">
        <v>201401</v>
      </c>
      <c r="D2165" t="s">
        <v>37</v>
      </c>
      <c r="E2165">
        <v>1</v>
      </c>
      <c r="F2165">
        <v>255</v>
      </c>
      <c r="G2165">
        <v>0.20200000000000001</v>
      </c>
      <c r="H2165">
        <v>663</v>
      </c>
    </row>
    <row r="2166" spans="1:8" x14ac:dyDescent="0.35">
      <c r="A2166" t="s">
        <v>4097</v>
      </c>
      <c r="B2166" t="s">
        <v>4098</v>
      </c>
      <c r="C2166">
        <v>201401</v>
      </c>
      <c r="D2166" t="s">
        <v>38</v>
      </c>
      <c r="E2166">
        <v>1</v>
      </c>
      <c r="F2166">
        <v>230</v>
      </c>
      <c r="G2166">
        <v>0.19</v>
      </c>
      <c r="H2166">
        <v>663</v>
      </c>
    </row>
    <row r="2167" spans="1:8" x14ac:dyDescent="0.35">
      <c r="A2167" t="s">
        <v>4099</v>
      </c>
      <c r="B2167" t="s">
        <v>4100</v>
      </c>
      <c r="C2167">
        <v>201401</v>
      </c>
      <c r="D2167" t="s">
        <v>39</v>
      </c>
      <c r="E2167">
        <v>1</v>
      </c>
      <c r="F2167">
        <v>160</v>
      </c>
      <c r="G2167">
        <v>0.25900000000000001</v>
      </c>
      <c r="H2167">
        <v>663</v>
      </c>
    </row>
    <row r="2168" spans="1:8" x14ac:dyDescent="0.35">
      <c r="A2168" t="s">
        <v>4101</v>
      </c>
      <c r="B2168" t="s">
        <v>4102</v>
      </c>
      <c r="C2168">
        <v>201401</v>
      </c>
      <c r="D2168" t="s">
        <v>40</v>
      </c>
      <c r="E2168">
        <v>1</v>
      </c>
      <c r="F2168">
        <v>105</v>
      </c>
      <c r="G2168">
        <v>0.20899999999999999</v>
      </c>
      <c r="H2168">
        <v>663</v>
      </c>
    </row>
    <row r="2169" spans="1:8" x14ac:dyDescent="0.35">
      <c r="A2169" t="s">
        <v>4103</v>
      </c>
      <c r="B2169" t="s">
        <v>4104</v>
      </c>
      <c r="C2169">
        <v>201401</v>
      </c>
      <c r="D2169" t="s">
        <v>29</v>
      </c>
      <c r="E2169">
        <v>1</v>
      </c>
      <c r="F2169">
        <v>265</v>
      </c>
      <c r="G2169">
        <v>0.25</v>
      </c>
      <c r="H2169">
        <v>663</v>
      </c>
    </row>
    <row r="2170" spans="1:8" x14ac:dyDescent="0.35">
      <c r="A2170" t="s">
        <v>4105</v>
      </c>
      <c r="B2170" t="s">
        <v>4106</v>
      </c>
      <c r="C2170">
        <v>201401</v>
      </c>
      <c r="D2170" t="s">
        <v>30</v>
      </c>
      <c r="E2170">
        <v>1</v>
      </c>
      <c r="F2170">
        <v>285</v>
      </c>
      <c r="G2170">
        <v>0.27</v>
      </c>
      <c r="H2170">
        <v>663</v>
      </c>
    </row>
    <row r="2171" spans="1:8" x14ac:dyDescent="0.35">
      <c r="A2171" t="s">
        <v>4107</v>
      </c>
      <c r="B2171" t="s">
        <v>4108</v>
      </c>
      <c r="C2171">
        <v>201401</v>
      </c>
      <c r="D2171" t="s">
        <v>31</v>
      </c>
      <c r="E2171">
        <v>1</v>
      </c>
      <c r="F2171">
        <v>240</v>
      </c>
      <c r="G2171">
        <v>0.23100000000000001</v>
      </c>
      <c r="H2171">
        <v>663</v>
      </c>
    </row>
    <row r="2172" spans="1:8" x14ac:dyDescent="0.35">
      <c r="A2172" t="s">
        <v>4109</v>
      </c>
      <c r="B2172" t="s">
        <v>4110</v>
      </c>
      <c r="C2172">
        <v>201401</v>
      </c>
      <c r="D2172" t="s">
        <v>32</v>
      </c>
      <c r="E2172">
        <v>1</v>
      </c>
      <c r="F2172">
        <v>240</v>
      </c>
      <c r="G2172">
        <v>0.23899999999999999</v>
      </c>
      <c r="H2172">
        <v>663</v>
      </c>
    </row>
    <row r="2173" spans="1:8" x14ac:dyDescent="0.35">
      <c r="A2173" t="s">
        <v>4111</v>
      </c>
      <c r="B2173" t="s">
        <v>4112</v>
      </c>
      <c r="C2173">
        <v>201401</v>
      </c>
      <c r="D2173" t="s">
        <v>33</v>
      </c>
      <c r="E2173">
        <v>1</v>
      </c>
      <c r="F2173">
        <v>225</v>
      </c>
      <c r="G2173">
        <v>0.23</v>
      </c>
      <c r="H2173">
        <v>663</v>
      </c>
    </row>
    <row r="2174" spans="1:8" x14ac:dyDescent="0.35">
      <c r="A2174" t="s">
        <v>4113</v>
      </c>
      <c r="B2174" t="s">
        <v>4114</v>
      </c>
      <c r="C2174">
        <v>201401</v>
      </c>
      <c r="D2174" t="s">
        <v>34</v>
      </c>
      <c r="E2174">
        <v>1</v>
      </c>
      <c r="F2174">
        <v>240</v>
      </c>
      <c r="G2174">
        <v>0.216</v>
      </c>
      <c r="H2174">
        <v>663</v>
      </c>
    </row>
    <row r="2175" spans="1:8" x14ac:dyDescent="0.35">
      <c r="A2175" t="s">
        <v>4115</v>
      </c>
      <c r="B2175" t="s">
        <v>4116</v>
      </c>
      <c r="C2175">
        <v>201401</v>
      </c>
      <c r="D2175" t="s">
        <v>35</v>
      </c>
      <c r="E2175">
        <v>1</v>
      </c>
      <c r="F2175">
        <v>250</v>
      </c>
      <c r="G2175">
        <v>0.21199999999999999</v>
      </c>
      <c r="H2175">
        <v>663</v>
      </c>
    </row>
    <row r="2176" spans="1:8" x14ac:dyDescent="0.35">
      <c r="A2176" t="s">
        <v>4117</v>
      </c>
      <c r="B2176" t="s">
        <v>4118</v>
      </c>
      <c r="C2176">
        <v>201401</v>
      </c>
      <c r="D2176" t="s">
        <v>36</v>
      </c>
      <c r="E2176">
        <v>1</v>
      </c>
      <c r="F2176">
        <v>215</v>
      </c>
      <c r="G2176">
        <v>0.193</v>
      </c>
      <c r="H2176">
        <v>663</v>
      </c>
    </row>
    <row r="2177" spans="1:8" x14ac:dyDescent="0.35">
      <c r="A2177" t="s">
        <v>4119</v>
      </c>
      <c r="B2177" t="s">
        <v>4120</v>
      </c>
      <c r="C2177">
        <v>201401</v>
      </c>
      <c r="D2177" t="s">
        <v>208</v>
      </c>
      <c r="E2177">
        <v>1</v>
      </c>
      <c r="F2177">
        <v>310</v>
      </c>
      <c r="G2177">
        <v>0.28399999999999997</v>
      </c>
      <c r="H2177">
        <v>663</v>
      </c>
    </row>
    <row r="2178" spans="1:8" x14ac:dyDescent="0.35">
      <c r="A2178" t="s">
        <v>4121</v>
      </c>
      <c r="B2178" t="s">
        <v>4122</v>
      </c>
      <c r="C2178">
        <v>201401</v>
      </c>
      <c r="D2178" t="s">
        <v>5</v>
      </c>
      <c r="E2178">
        <v>1</v>
      </c>
      <c r="F2178">
        <v>285</v>
      </c>
      <c r="G2178">
        <v>0.26700000000000002</v>
      </c>
      <c r="H2178">
        <v>663</v>
      </c>
    </row>
    <row r="2179" spans="1:8" x14ac:dyDescent="0.35">
      <c r="A2179" t="s">
        <v>4123</v>
      </c>
      <c r="B2179" t="s">
        <v>4124</v>
      </c>
      <c r="C2179">
        <v>201401</v>
      </c>
      <c r="D2179" t="s">
        <v>3</v>
      </c>
      <c r="E2179">
        <v>1</v>
      </c>
      <c r="F2179">
        <v>110</v>
      </c>
      <c r="G2179">
        <v>0.06</v>
      </c>
      <c r="H2179">
        <v>664</v>
      </c>
    </row>
    <row r="2180" spans="1:8" x14ac:dyDescent="0.35">
      <c r="A2180" t="s">
        <v>4125</v>
      </c>
      <c r="B2180" t="s">
        <v>4126</v>
      </c>
      <c r="C2180">
        <v>201401</v>
      </c>
      <c r="D2180" t="s">
        <v>37</v>
      </c>
      <c r="E2180">
        <v>1</v>
      </c>
      <c r="F2180">
        <v>95</v>
      </c>
      <c r="G2180">
        <v>5.8000000000000003E-2</v>
      </c>
      <c r="H2180">
        <v>664</v>
      </c>
    </row>
    <row r="2181" spans="1:8" x14ac:dyDescent="0.35">
      <c r="A2181" t="s">
        <v>4127</v>
      </c>
      <c r="B2181" t="s">
        <v>4128</v>
      </c>
      <c r="C2181">
        <v>201401</v>
      </c>
      <c r="D2181" t="s">
        <v>38</v>
      </c>
      <c r="E2181">
        <v>1</v>
      </c>
      <c r="F2181">
        <v>75</v>
      </c>
      <c r="G2181">
        <v>4.5999999999999999E-2</v>
      </c>
      <c r="H2181">
        <v>664</v>
      </c>
    </row>
    <row r="2182" spans="1:8" x14ac:dyDescent="0.35">
      <c r="A2182" t="s">
        <v>4129</v>
      </c>
      <c r="B2182" t="s">
        <v>4130</v>
      </c>
      <c r="C2182">
        <v>201401</v>
      </c>
      <c r="D2182" t="s">
        <v>39</v>
      </c>
      <c r="E2182">
        <v>1</v>
      </c>
      <c r="F2182">
        <v>50</v>
      </c>
      <c r="G2182">
        <v>5.6000000000000001E-2</v>
      </c>
      <c r="H2182">
        <v>664</v>
      </c>
    </row>
    <row r="2183" spans="1:8" x14ac:dyDescent="0.35">
      <c r="A2183" t="s">
        <v>4131</v>
      </c>
      <c r="B2183" t="s">
        <v>4132</v>
      </c>
      <c r="C2183">
        <v>201401</v>
      </c>
      <c r="D2183" t="s">
        <v>40</v>
      </c>
      <c r="E2183">
        <v>1</v>
      </c>
      <c r="F2183">
        <v>40</v>
      </c>
      <c r="G2183">
        <v>5.2999999999999999E-2</v>
      </c>
      <c r="H2183">
        <v>664</v>
      </c>
    </row>
    <row r="2184" spans="1:8" x14ac:dyDescent="0.35">
      <c r="A2184" t="s">
        <v>4133</v>
      </c>
      <c r="B2184" t="s">
        <v>4134</v>
      </c>
      <c r="C2184">
        <v>201401</v>
      </c>
      <c r="D2184" t="s">
        <v>29</v>
      </c>
      <c r="E2184">
        <v>1</v>
      </c>
      <c r="F2184">
        <v>110</v>
      </c>
      <c r="G2184">
        <v>6.2E-2</v>
      </c>
      <c r="H2184">
        <v>664</v>
      </c>
    </row>
    <row r="2185" spans="1:8" x14ac:dyDescent="0.35">
      <c r="A2185" t="s">
        <v>4135</v>
      </c>
      <c r="B2185" t="s">
        <v>4136</v>
      </c>
      <c r="C2185">
        <v>201401</v>
      </c>
      <c r="D2185" t="s">
        <v>30</v>
      </c>
      <c r="E2185">
        <v>1</v>
      </c>
      <c r="F2185">
        <v>135</v>
      </c>
      <c r="G2185">
        <v>7.9000000000000001E-2</v>
      </c>
      <c r="H2185">
        <v>664</v>
      </c>
    </row>
    <row r="2186" spans="1:8" x14ac:dyDescent="0.35">
      <c r="A2186" t="s">
        <v>4137</v>
      </c>
      <c r="B2186" t="s">
        <v>4138</v>
      </c>
      <c r="C2186">
        <v>201401</v>
      </c>
      <c r="D2186" t="s">
        <v>31</v>
      </c>
      <c r="E2186">
        <v>1</v>
      </c>
      <c r="F2186">
        <v>110</v>
      </c>
      <c r="G2186">
        <v>6.6000000000000003E-2</v>
      </c>
      <c r="H2186">
        <v>664</v>
      </c>
    </row>
    <row r="2187" spans="1:8" x14ac:dyDescent="0.35">
      <c r="A2187" t="s">
        <v>4139</v>
      </c>
      <c r="B2187" t="s">
        <v>4140</v>
      </c>
      <c r="C2187">
        <v>201401</v>
      </c>
      <c r="D2187" t="s">
        <v>32</v>
      </c>
      <c r="E2187">
        <v>1</v>
      </c>
      <c r="F2187">
        <v>90</v>
      </c>
      <c r="G2187">
        <v>5.0999999999999997E-2</v>
      </c>
      <c r="H2187">
        <v>664</v>
      </c>
    </row>
    <row r="2188" spans="1:8" x14ac:dyDescent="0.35">
      <c r="A2188" t="s">
        <v>4141</v>
      </c>
      <c r="B2188" t="s">
        <v>4142</v>
      </c>
      <c r="C2188">
        <v>201401</v>
      </c>
      <c r="D2188" t="s">
        <v>33</v>
      </c>
      <c r="E2188">
        <v>1</v>
      </c>
      <c r="F2188">
        <v>90</v>
      </c>
      <c r="G2188">
        <v>5.8999999999999997E-2</v>
      </c>
      <c r="H2188">
        <v>664</v>
      </c>
    </row>
    <row r="2189" spans="1:8" x14ac:dyDescent="0.35">
      <c r="A2189" t="s">
        <v>4143</v>
      </c>
      <c r="B2189" t="s">
        <v>4144</v>
      </c>
      <c r="C2189">
        <v>201401</v>
      </c>
      <c r="D2189" t="s">
        <v>34</v>
      </c>
      <c r="E2189">
        <v>1</v>
      </c>
      <c r="F2189">
        <v>55</v>
      </c>
      <c r="G2189">
        <v>3.5000000000000003E-2</v>
      </c>
      <c r="H2189">
        <v>664</v>
      </c>
    </row>
    <row r="2190" spans="1:8" x14ac:dyDescent="0.35">
      <c r="A2190" t="s">
        <v>4145</v>
      </c>
      <c r="B2190" t="s">
        <v>4146</v>
      </c>
      <c r="C2190">
        <v>201401</v>
      </c>
      <c r="D2190" t="s">
        <v>35</v>
      </c>
      <c r="E2190">
        <v>1</v>
      </c>
      <c r="F2190">
        <v>90</v>
      </c>
      <c r="G2190">
        <v>5.6000000000000001E-2</v>
      </c>
      <c r="H2190">
        <v>664</v>
      </c>
    </row>
    <row r="2191" spans="1:8" x14ac:dyDescent="0.35">
      <c r="A2191" t="s">
        <v>4147</v>
      </c>
      <c r="B2191" t="s">
        <v>4148</v>
      </c>
      <c r="C2191">
        <v>201401</v>
      </c>
      <c r="D2191" t="s">
        <v>36</v>
      </c>
      <c r="E2191">
        <v>1</v>
      </c>
      <c r="F2191">
        <v>75</v>
      </c>
      <c r="G2191">
        <v>4.5999999999999999E-2</v>
      </c>
      <c r="H2191">
        <v>664</v>
      </c>
    </row>
    <row r="2192" spans="1:8" x14ac:dyDescent="0.35">
      <c r="A2192" t="s">
        <v>4149</v>
      </c>
      <c r="B2192" t="s">
        <v>4150</v>
      </c>
      <c r="C2192">
        <v>201401</v>
      </c>
      <c r="D2192" t="s">
        <v>208</v>
      </c>
      <c r="E2192">
        <v>1</v>
      </c>
      <c r="F2192">
        <v>120</v>
      </c>
      <c r="G2192">
        <v>7.0000000000000007E-2</v>
      </c>
      <c r="H2192">
        <v>664</v>
      </c>
    </row>
    <row r="2193" spans="1:8" x14ac:dyDescent="0.35">
      <c r="A2193" t="s">
        <v>4151</v>
      </c>
      <c r="B2193" t="s">
        <v>4152</v>
      </c>
      <c r="C2193">
        <v>201401</v>
      </c>
      <c r="D2193" t="s">
        <v>5</v>
      </c>
      <c r="E2193">
        <v>1</v>
      </c>
      <c r="F2193">
        <v>130</v>
      </c>
      <c r="G2193">
        <v>7.2999999999999995E-2</v>
      </c>
      <c r="H2193">
        <v>664</v>
      </c>
    </row>
    <row r="2194" spans="1:8" x14ac:dyDescent="0.35">
      <c r="A2194" t="s">
        <v>4153</v>
      </c>
      <c r="B2194" t="s">
        <v>4154</v>
      </c>
      <c r="C2194">
        <v>201401</v>
      </c>
      <c r="D2194" t="s">
        <v>3</v>
      </c>
      <c r="E2194">
        <v>1</v>
      </c>
      <c r="F2194">
        <v>205</v>
      </c>
      <c r="G2194">
        <v>0.11799999999999999</v>
      </c>
      <c r="H2194">
        <v>665</v>
      </c>
    </row>
    <row r="2195" spans="1:8" x14ac:dyDescent="0.35">
      <c r="A2195" t="s">
        <v>4155</v>
      </c>
      <c r="B2195" t="s">
        <v>4156</v>
      </c>
      <c r="C2195">
        <v>201401</v>
      </c>
      <c r="D2195" t="s">
        <v>37</v>
      </c>
      <c r="E2195">
        <v>1</v>
      </c>
      <c r="F2195">
        <v>135</v>
      </c>
      <c r="G2195">
        <v>0.108</v>
      </c>
      <c r="H2195">
        <v>665</v>
      </c>
    </row>
    <row r="2196" spans="1:8" x14ac:dyDescent="0.35">
      <c r="A2196" t="s">
        <v>4157</v>
      </c>
      <c r="B2196" t="s">
        <v>4158</v>
      </c>
      <c r="C2196">
        <v>201401</v>
      </c>
      <c r="D2196" t="s">
        <v>38</v>
      </c>
      <c r="E2196">
        <v>1</v>
      </c>
      <c r="F2196">
        <v>130</v>
      </c>
      <c r="G2196">
        <v>0.106</v>
      </c>
      <c r="H2196">
        <v>665</v>
      </c>
    </row>
    <row r="2197" spans="1:8" x14ac:dyDescent="0.35">
      <c r="A2197" t="s">
        <v>4159</v>
      </c>
      <c r="B2197" t="s">
        <v>4160</v>
      </c>
      <c r="C2197">
        <v>201401</v>
      </c>
      <c r="D2197" t="s">
        <v>39</v>
      </c>
      <c r="E2197">
        <v>1</v>
      </c>
      <c r="F2197">
        <v>60</v>
      </c>
      <c r="G2197">
        <v>0.34699999999999998</v>
      </c>
      <c r="H2197">
        <v>665</v>
      </c>
    </row>
    <row r="2198" spans="1:8" x14ac:dyDescent="0.35">
      <c r="A2198" t="s">
        <v>4161</v>
      </c>
      <c r="B2198" t="s">
        <v>4162</v>
      </c>
      <c r="C2198">
        <v>201401</v>
      </c>
      <c r="D2198" t="s">
        <v>40</v>
      </c>
      <c r="E2198">
        <v>1</v>
      </c>
      <c r="F2198">
        <v>70</v>
      </c>
      <c r="G2198">
        <v>0.45100000000000001</v>
      </c>
      <c r="H2198">
        <v>665</v>
      </c>
    </row>
    <row r="2199" spans="1:8" x14ac:dyDescent="0.35">
      <c r="A2199" t="s">
        <v>4163</v>
      </c>
      <c r="B2199" t="s">
        <v>4164</v>
      </c>
      <c r="C2199">
        <v>201401</v>
      </c>
      <c r="D2199" t="s">
        <v>29</v>
      </c>
      <c r="E2199">
        <v>1</v>
      </c>
      <c r="F2199">
        <v>190</v>
      </c>
      <c r="G2199">
        <v>0.12</v>
      </c>
      <c r="H2199">
        <v>665</v>
      </c>
    </row>
    <row r="2200" spans="1:8" x14ac:dyDescent="0.35">
      <c r="A2200" t="s">
        <v>4165</v>
      </c>
      <c r="B2200" t="s">
        <v>4166</v>
      </c>
      <c r="C2200">
        <v>201401</v>
      </c>
      <c r="D2200" t="s">
        <v>30</v>
      </c>
      <c r="E2200">
        <v>1</v>
      </c>
      <c r="F2200">
        <v>185</v>
      </c>
      <c r="G2200">
        <v>0.11600000000000001</v>
      </c>
      <c r="H2200">
        <v>665</v>
      </c>
    </row>
    <row r="2201" spans="1:8" x14ac:dyDescent="0.35">
      <c r="A2201" t="s">
        <v>4167</v>
      </c>
      <c r="B2201" t="s">
        <v>4168</v>
      </c>
      <c r="C2201">
        <v>201401</v>
      </c>
      <c r="D2201" t="s">
        <v>31</v>
      </c>
      <c r="E2201">
        <v>1</v>
      </c>
      <c r="F2201">
        <v>170</v>
      </c>
      <c r="G2201">
        <v>0.113</v>
      </c>
      <c r="H2201">
        <v>665</v>
      </c>
    </row>
    <row r="2202" spans="1:8" x14ac:dyDescent="0.35">
      <c r="A2202" t="s">
        <v>4169</v>
      </c>
      <c r="B2202" t="s">
        <v>4170</v>
      </c>
      <c r="C2202">
        <v>201401</v>
      </c>
      <c r="D2202" t="s">
        <v>32</v>
      </c>
      <c r="E2202">
        <v>1</v>
      </c>
      <c r="F2202">
        <v>155</v>
      </c>
      <c r="G2202">
        <v>0.107</v>
      </c>
      <c r="H2202">
        <v>665</v>
      </c>
    </row>
    <row r="2203" spans="1:8" x14ac:dyDescent="0.35">
      <c r="A2203" t="s">
        <v>4171</v>
      </c>
      <c r="B2203" t="s">
        <v>4172</v>
      </c>
      <c r="C2203">
        <v>201401</v>
      </c>
      <c r="D2203" t="s">
        <v>33</v>
      </c>
      <c r="E2203">
        <v>1</v>
      </c>
      <c r="F2203">
        <v>125</v>
      </c>
      <c r="G2203">
        <v>8.8999999999999996E-2</v>
      </c>
      <c r="H2203">
        <v>665</v>
      </c>
    </row>
    <row r="2204" spans="1:8" x14ac:dyDescent="0.35">
      <c r="A2204" t="s">
        <v>4173</v>
      </c>
      <c r="B2204" t="s">
        <v>4174</v>
      </c>
      <c r="C2204">
        <v>201401</v>
      </c>
      <c r="D2204" t="s">
        <v>34</v>
      </c>
      <c r="E2204">
        <v>1</v>
      </c>
      <c r="F2204">
        <v>115</v>
      </c>
      <c r="G2204">
        <v>0.10299999999999999</v>
      </c>
      <c r="H2204">
        <v>665</v>
      </c>
    </row>
    <row r="2205" spans="1:8" x14ac:dyDescent="0.35">
      <c r="A2205" t="s">
        <v>4175</v>
      </c>
      <c r="B2205" t="s">
        <v>4176</v>
      </c>
      <c r="C2205">
        <v>201401</v>
      </c>
      <c r="D2205" t="s">
        <v>35</v>
      </c>
      <c r="E2205">
        <v>1</v>
      </c>
      <c r="F2205">
        <v>110</v>
      </c>
      <c r="G2205">
        <v>9.0999999999999998E-2</v>
      </c>
      <c r="H2205">
        <v>665</v>
      </c>
    </row>
    <row r="2206" spans="1:8" x14ac:dyDescent="0.35">
      <c r="A2206" t="s">
        <v>4177</v>
      </c>
      <c r="B2206" t="s">
        <v>4178</v>
      </c>
      <c r="C2206">
        <v>201401</v>
      </c>
      <c r="D2206" t="s">
        <v>36</v>
      </c>
      <c r="E2206">
        <v>1</v>
      </c>
      <c r="F2206">
        <v>120</v>
      </c>
      <c r="G2206">
        <v>9.5000000000000001E-2</v>
      </c>
      <c r="H2206">
        <v>665</v>
      </c>
    </row>
    <row r="2207" spans="1:8" x14ac:dyDescent="0.35">
      <c r="A2207" t="s">
        <v>4179</v>
      </c>
      <c r="B2207" t="s">
        <v>4180</v>
      </c>
      <c r="C2207">
        <v>201401</v>
      </c>
      <c r="D2207" t="s">
        <v>208</v>
      </c>
      <c r="E2207">
        <v>1</v>
      </c>
      <c r="F2207">
        <v>195</v>
      </c>
      <c r="G2207">
        <v>0.11600000000000001</v>
      </c>
      <c r="H2207">
        <v>665</v>
      </c>
    </row>
    <row r="2208" spans="1:8" x14ac:dyDescent="0.35">
      <c r="A2208" t="s">
        <v>4181</v>
      </c>
      <c r="B2208" t="s">
        <v>4182</v>
      </c>
      <c r="C2208">
        <v>201401</v>
      </c>
      <c r="D2208" t="s">
        <v>5</v>
      </c>
      <c r="E2208">
        <v>1</v>
      </c>
      <c r="F2208">
        <v>220</v>
      </c>
      <c r="G2208">
        <v>0.13300000000000001</v>
      </c>
      <c r="H2208">
        <v>665</v>
      </c>
    </row>
    <row r="2209" spans="1:8" x14ac:dyDescent="0.35">
      <c r="A2209" t="s">
        <v>4183</v>
      </c>
      <c r="B2209" t="s">
        <v>4183</v>
      </c>
      <c r="C2209">
        <v>201401</v>
      </c>
      <c r="D2209" t="s">
        <v>3</v>
      </c>
      <c r="E2209">
        <v>1</v>
      </c>
      <c r="F2209">
        <v>290</v>
      </c>
      <c r="G2209">
        <v>0.20699999999999999</v>
      </c>
      <c r="H2209">
        <v>666</v>
      </c>
    </row>
    <row r="2210" spans="1:8" x14ac:dyDescent="0.35">
      <c r="A2210" t="s">
        <v>4184</v>
      </c>
      <c r="B2210" t="s">
        <v>4184</v>
      </c>
      <c r="C2210">
        <v>201401</v>
      </c>
      <c r="D2210" t="s">
        <v>37</v>
      </c>
      <c r="E2210">
        <v>1</v>
      </c>
      <c r="F2210">
        <v>180</v>
      </c>
      <c r="G2210">
        <v>0.126</v>
      </c>
      <c r="H2210">
        <v>666</v>
      </c>
    </row>
    <row r="2211" spans="1:8" x14ac:dyDescent="0.35">
      <c r="A2211" t="s">
        <v>4185</v>
      </c>
      <c r="B2211" t="s">
        <v>4185</v>
      </c>
      <c r="C2211">
        <v>201401</v>
      </c>
      <c r="D2211" t="s">
        <v>38</v>
      </c>
      <c r="E2211">
        <v>1</v>
      </c>
      <c r="F2211">
        <v>150</v>
      </c>
      <c r="G2211">
        <v>0.107</v>
      </c>
      <c r="H2211">
        <v>666</v>
      </c>
    </row>
    <row r="2212" spans="1:8" x14ac:dyDescent="0.35">
      <c r="A2212" t="s">
        <v>4186</v>
      </c>
      <c r="B2212" t="s">
        <v>4186</v>
      </c>
      <c r="C2212">
        <v>201401</v>
      </c>
      <c r="D2212" t="s">
        <v>39</v>
      </c>
      <c r="E2212">
        <v>1</v>
      </c>
      <c r="F2212">
        <v>110</v>
      </c>
      <c r="G2212">
        <v>0.14899999999999999</v>
      </c>
      <c r="H2212">
        <v>666</v>
      </c>
    </row>
    <row r="2213" spans="1:8" x14ac:dyDescent="0.35">
      <c r="A2213" t="s">
        <v>4187</v>
      </c>
      <c r="B2213" t="s">
        <v>4187</v>
      </c>
      <c r="C2213">
        <v>201401</v>
      </c>
      <c r="D2213" t="s">
        <v>40</v>
      </c>
      <c r="E2213">
        <v>1</v>
      </c>
      <c r="F2213">
        <v>80</v>
      </c>
      <c r="G2213">
        <v>0.13</v>
      </c>
      <c r="H2213">
        <v>666</v>
      </c>
    </row>
    <row r="2214" spans="1:8" x14ac:dyDescent="0.35">
      <c r="A2214" t="s">
        <v>4188</v>
      </c>
      <c r="B2214" t="s">
        <v>4188</v>
      </c>
      <c r="C2214">
        <v>201401</v>
      </c>
      <c r="D2214" t="s">
        <v>29</v>
      </c>
      <c r="E2214">
        <v>1</v>
      </c>
      <c r="F2214">
        <v>255</v>
      </c>
      <c r="G2214">
        <v>0.19600000000000001</v>
      </c>
      <c r="H2214">
        <v>666</v>
      </c>
    </row>
    <row r="2215" spans="1:8" x14ac:dyDescent="0.35">
      <c r="A2215" t="s">
        <v>4189</v>
      </c>
      <c r="B2215" t="s">
        <v>4189</v>
      </c>
      <c r="C2215">
        <v>201401</v>
      </c>
      <c r="D2215" t="s">
        <v>30</v>
      </c>
      <c r="E2215">
        <v>1</v>
      </c>
      <c r="F2215">
        <v>240</v>
      </c>
      <c r="G2215">
        <v>0.186</v>
      </c>
      <c r="H2215">
        <v>666</v>
      </c>
    </row>
    <row r="2216" spans="1:8" x14ac:dyDescent="0.35">
      <c r="A2216" t="s">
        <v>4190</v>
      </c>
      <c r="B2216" t="s">
        <v>4190</v>
      </c>
      <c r="C2216">
        <v>201401</v>
      </c>
      <c r="D2216" t="s">
        <v>31</v>
      </c>
      <c r="E2216">
        <v>1</v>
      </c>
      <c r="F2216">
        <v>245</v>
      </c>
      <c r="G2216">
        <v>0.182</v>
      </c>
      <c r="H2216">
        <v>666</v>
      </c>
    </row>
    <row r="2217" spans="1:8" x14ac:dyDescent="0.35">
      <c r="A2217" t="s">
        <v>4191</v>
      </c>
      <c r="B2217" t="s">
        <v>4191</v>
      </c>
      <c r="C2217">
        <v>201401</v>
      </c>
      <c r="D2217" t="s">
        <v>32</v>
      </c>
      <c r="E2217">
        <v>1</v>
      </c>
      <c r="F2217">
        <v>210</v>
      </c>
      <c r="G2217">
        <v>0.159</v>
      </c>
      <c r="H2217">
        <v>666</v>
      </c>
    </row>
    <row r="2218" spans="1:8" x14ac:dyDescent="0.35">
      <c r="A2218" t="s">
        <v>4192</v>
      </c>
      <c r="B2218" t="s">
        <v>4192</v>
      </c>
      <c r="C2218">
        <v>201401</v>
      </c>
      <c r="D2218" t="s">
        <v>33</v>
      </c>
      <c r="E2218">
        <v>1</v>
      </c>
      <c r="F2218">
        <v>210</v>
      </c>
      <c r="G2218">
        <v>0.16500000000000001</v>
      </c>
      <c r="H2218">
        <v>666</v>
      </c>
    </row>
    <row r="2219" spans="1:8" x14ac:dyDescent="0.35">
      <c r="A2219" t="s">
        <v>4193</v>
      </c>
      <c r="B2219" t="s">
        <v>4193</v>
      </c>
      <c r="C2219">
        <v>201401</v>
      </c>
      <c r="D2219" t="s">
        <v>34</v>
      </c>
      <c r="E2219">
        <v>1</v>
      </c>
      <c r="F2219">
        <v>180</v>
      </c>
      <c r="G2219">
        <v>0.14499999999999999</v>
      </c>
      <c r="H2219">
        <v>666</v>
      </c>
    </row>
    <row r="2220" spans="1:8" x14ac:dyDescent="0.35">
      <c r="A2220" t="s">
        <v>4194</v>
      </c>
      <c r="B2220" t="s">
        <v>4194</v>
      </c>
      <c r="C2220">
        <v>201401</v>
      </c>
      <c r="D2220" t="s">
        <v>35</v>
      </c>
      <c r="E2220">
        <v>1</v>
      </c>
      <c r="F2220">
        <v>155</v>
      </c>
      <c r="G2220">
        <v>0.123</v>
      </c>
      <c r="H2220">
        <v>666</v>
      </c>
    </row>
    <row r="2221" spans="1:8" x14ac:dyDescent="0.35">
      <c r="A2221" t="s">
        <v>4195</v>
      </c>
      <c r="B2221" t="s">
        <v>4195</v>
      </c>
      <c r="C2221">
        <v>201401</v>
      </c>
      <c r="D2221" t="s">
        <v>36</v>
      </c>
      <c r="E2221">
        <v>1</v>
      </c>
      <c r="F2221">
        <v>140</v>
      </c>
      <c r="G2221">
        <v>0.108</v>
      </c>
      <c r="H2221">
        <v>666</v>
      </c>
    </row>
    <row r="2222" spans="1:8" x14ac:dyDescent="0.35">
      <c r="A2222" t="s">
        <v>4196</v>
      </c>
      <c r="B2222" t="s">
        <v>4196</v>
      </c>
      <c r="C2222">
        <v>201401</v>
      </c>
      <c r="D2222" t="s">
        <v>208</v>
      </c>
      <c r="E2222">
        <v>1</v>
      </c>
      <c r="F2222">
        <v>195</v>
      </c>
      <c r="G2222">
        <v>0.16900000000000001</v>
      </c>
      <c r="H2222">
        <v>666</v>
      </c>
    </row>
    <row r="2223" spans="1:8" x14ac:dyDescent="0.35">
      <c r="A2223" t="s">
        <v>4197</v>
      </c>
      <c r="B2223" t="s">
        <v>4197</v>
      </c>
      <c r="C2223">
        <v>201401</v>
      </c>
      <c r="D2223" t="s">
        <v>5</v>
      </c>
      <c r="E2223">
        <v>1</v>
      </c>
      <c r="F2223">
        <v>220</v>
      </c>
      <c r="G2223">
        <v>0.17499999999999999</v>
      </c>
      <c r="H2223">
        <v>666</v>
      </c>
    </row>
    <row r="2224" spans="1:8" x14ac:dyDescent="0.35">
      <c r="A2224" t="s">
        <v>4198</v>
      </c>
      <c r="B2224" t="s">
        <v>4198</v>
      </c>
      <c r="C2224">
        <v>201401</v>
      </c>
      <c r="D2224" t="s">
        <v>3</v>
      </c>
      <c r="E2224">
        <v>1</v>
      </c>
      <c r="F2224">
        <v>500</v>
      </c>
      <c r="G2224">
        <v>0.76700000000000002</v>
      </c>
      <c r="H2224">
        <v>667</v>
      </c>
    </row>
    <row r="2225" spans="1:8" x14ac:dyDescent="0.35">
      <c r="A2225" t="s">
        <v>4199</v>
      </c>
      <c r="B2225" t="s">
        <v>4199</v>
      </c>
      <c r="C2225">
        <v>201401</v>
      </c>
      <c r="D2225" t="s">
        <v>37</v>
      </c>
      <c r="E2225">
        <v>1</v>
      </c>
      <c r="F2225">
        <v>480</v>
      </c>
      <c r="G2225">
        <v>0.65</v>
      </c>
      <c r="H2225">
        <v>667</v>
      </c>
    </row>
    <row r="2226" spans="1:8" x14ac:dyDescent="0.35">
      <c r="A2226" t="s">
        <v>4200</v>
      </c>
      <c r="B2226" t="s">
        <v>4200</v>
      </c>
      <c r="C2226">
        <v>201401</v>
      </c>
      <c r="D2226" t="s">
        <v>38</v>
      </c>
      <c r="E2226">
        <v>1</v>
      </c>
      <c r="F2226">
        <v>465</v>
      </c>
      <c r="G2226">
        <v>0.61299999999999999</v>
      </c>
      <c r="H2226">
        <v>667</v>
      </c>
    </row>
    <row r="2227" spans="1:8" x14ac:dyDescent="0.35">
      <c r="A2227" t="s">
        <v>4201</v>
      </c>
      <c r="B2227" t="s">
        <v>4201</v>
      </c>
      <c r="C2227">
        <v>201401</v>
      </c>
      <c r="D2227" t="s">
        <v>39</v>
      </c>
      <c r="E2227">
        <v>1</v>
      </c>
      <c r="F2227">
        <v>265</v>
      </c>
      <c r="G2227">
        <v>0.499</v>
      </c>
      <c r="H2227">
        <v>667</v>
      </c>
    </row>
    <row r="2228" spans="1:8" x14ac:dyDescent="0.35">
      <c r="A2228" t="s">
        <v>4202</v>
      </c>
      <c r="B2228" t="s">
        <v>4202</v>
      </c>
      <c r="C2228">
        <v>201401</v>
      </c>
      <c r="D2228" t="s">
        <v>40</v>
      </c>
      <c r="E2228">
        <v>1</v>
      </c>
      <c r="F2228">
        <v>235</v>
      </c>
      <c r="G2228">
        <v>0.56499999999999995</v>
      </c>
      <c r="H2228">
        <v>667</v>
      </c>
    </row>
    <row r="2229" spans="1:8" x14ac:dyDescent="0.35">
      <c r="A2229" t="s">
        <v>4203</v>
      </c>
      <c r="B2229" t="s">
        <v>4203</v>
      </c>
      <c r="C2229">
        <v>201401</v>
      </c>
      <c r="D2229" t="s">
        <v>29</v>
      </c>
      <c r="E2229">
        <v>1</v>
      </c>
      <c r="F2229">
        <v>505</v>
      </c>
      <c r="G2229">
        <v>0.74299999999999999</v>
      </c>
      <c r="H2229">
        <v>667</v>
      </c>
    </row>
    <row r="2230" spans="1:8" x14ac:dyDescent="0.35">
      <c r="A2230" t="s">
        <v>4204</v>
      </c>
      <c r="B2230" t="s">
        <v>4204</v>
      </c>
      <c r="C2230">
        <v>201401</v>
      </c>
      <c r="D2230" t="s">
        <v>30</v>
      </c>
      <c r="E2230">
        <v>1</v>
      </c>
      <c r="F2230">
        <v>470</v>
      </c>
      <c r="G2230">
        <v>0.74299999999999999</v>
      </c>
      <c r="H2230">
        <v>667</v>
      </c>
    </row>
    <row r="2231" spans="1:8" x14ac:dyDescent="0.35">
      <c r="A2231" t="s">
        <v>4205</v>
      </c>
      <c r="B2231" t="s">
        <v>4205</v>
      </c>
      <c r="C2231">
        <v>201401</v>
      </c>
      <c r="D2231" t="s">
        <v>31</v>
      </c>
      <c r="E2231">
        <v>1</v>
      </c>
      <c r="F2231">
        <v>465</v>
      </c>
      <c r="G2231">
        <v>0.69699999999999995</v>
      </c>
      <c r="H2231">
        <v>667</v>
      </c>
    </row>
    <row r="2232" spans="1:8" x14ac:dyDescent="0.35">
      <c r="A2232" t="s">
        <v>4206</v>
      </c>
      <c r="B2232" t="s">
        <v>4206</v>
      </c>
      <c r="C2232">
        <v>201401</v>
      </c>
      <c r="D2232" t="s">
        <v>32</v>
      </c>
      <c r="E2232">
        <v>1</v>
      </c>
      <c r="F2232">
        <v>480</v>
      </c>
      <c r="G2232">
        <v>0.70099999999999996</v>
      </c>
      <c r="H2232">
        <v>667</v>
      </c>
    </row>
    <row r="2233" spans="1:8" x14ac:dyDescent="0.35">
      <c r="A2233" t="s">
        <v>4207</v>
      </c>
      <c r="B2233" t="s">
        <v>4207</v>
      </c>
      <c r="C2233">
        <v>201401</v>
      </c>
      <c r="D2233" t="s">
        <v>33</v>
      </c>
      <c r="E2233">
        <v>1</v>
      </c>
      <c r="F2233">
        <v>480</v>
      </c>
      <c r="G2233">
        <v>0.72199999999999998</v>
      </c>
      <c r="H2233">
        <v>667</v>
      </c>
    </row>
    <row r="2234" spans="1:8" x14ac:dyDescent="0.35">
      <c r="A2234" t="s">
        <v>4208</v>
      </c>
      <c r="B2234" t="s">
        <v>4208</v>
      </c>
      <c r="C2234">
        <v>201401</v>
      </c>
      <c r="D2234" t="s">
        <v>34</v>
      </c>
      <c r="E2234">
        <v>1</v>
      </c>
      <c r="F2234">
        <v>470</v>
      </c>
      <c r="G2234">
        <v>0.72199999999999998</v>
      </c>
      <c r="H2234">
        <v>667</v>
      </c>
    </row>
    <row r="2235" spans="1:8" x14ac:dyDescent="0.35">
      <c r="A2235" t="s">
        <v>4209</v>
      </c>
      <c r="B2235" t="s">
        <v>4209</v>
      </c>
      <c r="C2235">
        <v>201401</v>
      </c>
      <c r="D2235" t="s">
        <v>35</v>
      </c>
      <c r="E2235">
        <v>1</v>
      </c>
      <c r="F2235">
        <v>460</v>
      </c>
      <c r="G2235">
        <v>0.68600000000000005</v>
      </c>
      <c r="H2235">
        <v>667</v>
      </c>
    </row>
    <row r="2236" spans="1:8" x14ac:dyDescent="0.35">
      <c r="A2236" t="s">
        <v>4210</v>
      </c>
      <c r="B2236" t="s">
        <v>4210</v>
      </c>
      <c r="C2236">
        <v>201401</v>
      </c>
      <c r="D2236" t="s">
        <v>36</v>
      </c>
      <c r="E2236">
        <v>1</v>
      </c>
      <c r="F2236">
        <v>460</v>
      </c>
      <c r="G2236">
        <v>0.65400000000000003</v>
      </c>
      <c r="H2236">
        <v>667</v>
      </c>
    </row>
    <row r="2237" spans="1:8" x14ac:dyDescent="0.35">
      <c r="A2237" t="s">
        <v>4211</v>
      </c>
      <c r="B2237" t="s">
        <v>4211</v>
      </c>
      <c r="C2237">
        <v>201401</v>
      </c>
      <c r="D2237" t="s">
        <v>208</v>
      </c>
      <c r="E2237">
        <v>1</v>
      </c>
      <c r="F2237">
        <v>250</v>
      </c>
      <c r="G2237">
        <v>0.74099999999999999</v>
      </c>
      <c r="H2237">
        <v>667</v>
      </c>
    </row>
    <row r="2238" spans="1:8" x14ac:dyDescent="0.35">
      <c r="A2238" t="s">
        <v>4212</v>
      </c>
      <c r="B2238" t="s">
        <v>4212</v>
      </c>
      <c r="C2238">
        <v>201401</v>
      </c>
      <c r="D2238" t="s">
        <v>5</v>
      </c>
      <c r="E2238">
        <v>1</v>
      </c>
      <c r="F2238">
        <v>670</v>
      </c>
      <c r="G2238">
        <v>0.78900000000000003</v>
      </c>
      <c r="H2238">
        <v>667</v>
      </c>
    </row>
    <row r="2239" spans="1:8" x14ac:dyDescent="0.35">
      <c r="A2239" t="s">
        <v>4213</v>
      </c>
      <c r="B2239" t="s">
        <v>4214</v>
      </c>
      <c r="C2239">
        <v>201401</v>
      </c>
      <c r="D2239" t="s">
        <v>3</v>
      </c>
      <c r="E2239">
        <v>1</v>
      </c>
      <c r="F2239">
        <v>250</v>
      </c>
      <c r="G2239">
        <v>0.19</v>
      </c>
      <c r="H2239">
        <v>668</v>
      </c>
    </row>
    <row r="2240" spans="1:8" x14ac:dyDescent="0.35">
      <c r="A2240" t="s">
        <v>4215</v>
      </c>
      <c r="B2240" t="s">
        <v>4216</v>
      </c>
      <c r="C2240">
        <v>201401</v>
      </c>
      <c r="D2240" t="s">
        <v>37</v>
      </c>
      <c r="E2240">
        <v>1</v>
      </c>
      <c r="F2240">
        <v>170</v>
      </c>
      <c r="G2240">
        <v>0.13200000000000001</v>
      </c>
      <c r="H2240">
        <v>668</v>
      </c>
    </row>
    <row r="2241" spans="1:8" x14ac:dyDescent="0.35">
      <c r="A2241" t="s">
        <v>4217</v>
      </c>
      <c r="B2241" t="s">
        <v>4218</v>
      </c>
      <c r="C2241">
        <v>201401</v>
      </c>
      <c r="D2241" t="s">
        <v>38</v>
      </c>
      <c r="E2241">
        <v>1</v>
      </c>
      <c r="F2241">
        <v>175</v>
      </c>
      <c r="G2241">
        <v>0.13200000000000001</v>
      </c>
      <c r="H2241">
        <v>668</v>
      </c>
    </row>
    <row r="2242" spans="1:8" x14ac:dyDescent="0.35">
      <c r="A2242" t="s">
        <v>4219</v>
      </c>
      <c r="B2242" t="s">
        <v>4220</v>
      </c>
      <c r="C2242">
        <v>201401</v>
      </c>
      <c r="D2242" t="s">
        <v>39</v>
      </c>
      <c r="E2242">
        <v>1</v>
      </c>
      <c r="F2242">
        <v>115</v>
      </c>
      <c r="G2242">
        <v>0.14199999999999999</v>
      </c>
      <c r="H2242">
        <v>668</v>
      </c>
    </row>
    <row r="2243" spans="1:8" x14ac:dyDescent="0.35">
      <c r="A2243" t="s">
        <v>4221</v>
      </c>
      <c r="B2243" t="s">
        <v>4222</v>
      </c>
      <c r="C2243">
        <v>201401</v>
      </c>
      <c r="D2243" t="s">
        <v>40</v>
      </c>
      <c r="E2243">
        <v>1</v>
      </c>
      <c r="F2243">
        <v>115</v>
      </c>
      <c r="G2243">
        <v>0.21</v>
      </c>
      <c r="H2243">
        <v>668</v>
      </c>
    </row>
    <row r="2244" spans="1:8" x14ac:dyDescent="0.35">
      <c r="A2244" t="s">
        <v>4223</v>
      </c>
      <c r="B2244" t="s">
        <v>4224</v>
      </c>
      <c r="C2244">
        <v>201401</v>
      </c>
      <c r="D2244" t="s">
        <v>29</v>
      </c>
      <c r="E2244">
        <v>1</v>
      </c>
      <c r="F2244">
        <v>255</v>
      </c>
      <c r="G2244">
        <v>0.19600000000000001</v>
      </c>
      <c r="H2244">
        <v>668</v>
      </c>
    </row>
    <row r="2245" spans="1:8" x14ac:dyDescent="0.35">
      <c r="A2245" t="s">
        <v>4225</v>
      </c>
      <c r="B2245" t="s">
        <v>4226</v>
      </c>
      <c r="C2245">
        <v>201401</v>
      </c>
      <c r="D2245" t="s">
        <v>30</v>
      </c>
      <c r="E2245">
        <v>1</v>
      </c>
      <c r="F2245">
        <v>255</v>
      </c>
      <c r="G2245">
        <v>0.19400000000000001</v>
      </c>
      <c r="H2245">
        <v>668</v>
      </c>
    </row>
    <row r="2246" spans="1:8" x14ac:dyDescent="0.35">
      <c r="A2246" t="s">
        <v>4227</v>
      </c>
      <c r="B2246" t="s">
        <v>4228</v>
      </c>
      <c r="C2246">
        <v>201401</v>
      </c>
      <c r="D2246" t="s">
        <v>31</v>
      </c>
      <c r="E2246">
        <v>1</v>
      </c>
      <c r="F2246">
        <v>275</v>
      </c>
      <c r="G2246">
        <v>0.21099999999999999</v>
      </c>
      <c r="H2246">
        <v>668</v>
      </c>
    </row>
    <row r="2247" spans="1:8" x14ac:dyDescent="0.35">
      <c r="A2247" t="s">
        <v>4229</v>
      </c>
      <c r="B2247" t="s">
        <v>4230</v>
      </c>
      <c r="C2247">
        <v>201401</v>
      </c>
      <c r="D2247" t="s">
        <v>32</v>
      </c>
      <c r="E2247">
        <v>1</v>
      </c>
      <c r="F2247">
        <v>240</v>
      </c>
      <c r="G2247">
        <v>0.189</v>
      </c>
      <c r="H2247">
        <v>668</v>
      </c>
    </row>
    <row r="2248" spans="1:8" x14ac:dyDescent="0.35">
      <c r="A2248" t="s">
        <v>4231</v>
      </c>
      <c r="B2248" t="s">
        <v>4232</v>
      </c>
      <c r="C2248">
        <v>201401</v>
      </c>
      <c r="D2248" t="s">
        <v>33</v>
      </c>
      <c r="E2248">
        <v>1</v>
      </c>
      <c r="F2248">
        <v>240</v>
      </c>
      <c r="G2248">
        <v>0.193</v>
      </c>
      <c r="H2248">
        <v>668</v>
      </c>
    </row>
    <row r="2249" spans="1:8" x14ac:dyDescent="0.35">
      <c r="A2249" t="s">
        <v>4233</v>
      </c>
      <c r="B2249" t="s">
        <v>4234</v>
      </c>
      <c r="C2249">
        <v>201401</v>
      </c>
      <c r="D2249" t="s">
        <v>34</v>
      </c>
      <c r="E2249">
        <v>1</v>
      </c>
      <c r="F2249">
        <v>190</v>
      </c>
      <c r="G2249">
        <v>0.16900000000000001</v>
      </c>
      <c r="H2249">
        <v>668</v>
      </c>
    </row>
    <row r="2250" spans="1:8" x14ac:dyDescent="0.35">
      <c r="A2250" t="s">
        <v>4235</v>
      </c>
      <c r="B2250" t="s">
        <v>4236</v>
      </c>
      <c r="C2250">
        <v>201401</v>
      </c>
      <c r="D2250" t="s">
        <v>35</v>
      </c>
      <c r="E2250">
        <v>1</v>
      </c>
      <c r="F2250">
        <v>185</v>
      </c>
      <c r="G2250">
        <v>0.158</v>
      </c>
      <c r="H2250">
        <v>668</v>
      </c>
    </row>
    <row r="2251" spans="1:8" x14ac:dyDescent="0.35">
      <c r="A2251" t="s">
        <v>4237</v>
      </c>
      <c r="B2251" t="s">
        <v>4238</v>
      </c>
      <c r="C2251">
        <v>201401</v>
      </c>
      <c r="D2251" t="s">
        <v>36</v>
      </c>
      <c r="E2251">
        <v>1</v>
      </c>
      <c r="F2251">
        <v>195</v>
      </c>
      <c r="G2251">
        <v>0.159</v>
      </c>
      <c r="H2251">
        <v>668</v>
      </c>
    </row>
    <row r="2252" spans="1:8" x14ac:dyDescent="0.35">
      <c r="A2252" t="s">
        <v>4239</v>
      </c>
      <c r="B2252" t="s">
        <v>4240</v>
      </c>
      <c r="C2252">
        <v>201401</v>
      </c>
      <c r="D2252" t="s">
        <v>208</v>
      </c>
      <c r="E2252">
        <v>1</v>
      </c>
      <c r="F2252">
        <v>320</v>
      </c>
      <c r="G2252">
        <v>0.21099999999999999</v>
      </c>
      <c r="H2252">
        <v>668</v>
      </c>
    </row>
    <row r="2253" spans="1:8" x14ac:dyDescent="0.35">
      <c r="A2253" t="s">
        <v>4241</v>
      </c>
      <c r="B2253" t="s">
        <v>4242</v>
      </c>
      <c r="C2253">
        <v>201401</v>
      </c>
      <c r="D2253" t="s">
        <v>5</v>
      </c>
      <c r="E2253">
        <v>1</v>
      </c>
      <c r="F2253">
        <v>300</v>
      </c>
      <c r="G2253">
        <v>0.23</v>
      </c>
      <c r="H2253">
        <v>668</v>
      </c>
    </row>
    <row r="2254" spans="1:8" x14ac:dyDescent="0.35">
      <c r="A2254" t="s">
        <v>4243</v>
      </c>
      <c r="B2254" t="s">
        <v>4244</v>
      </c>
      <c r="C2254">
        <v>201401</v>
      </c>
      <c r="D2254" t="s">
        <v>3</v>
      </c>
      <c r="E2254">
        <v>1</v>
      </c>
      <c r="F2254">
        <v>1215</v>
      </c>
      <c r="G2254">
        <v>0.58899999999999997</v>
      </c>
      <c r="H2254">
        <v>669</v>
      </c>
    </row>
    <row r="2255" spans="1:8" x14ac:dyDescent="0.35">
      <c r="A2255" t="s">
        <v>4245</v>
      </c>
      <c r="B2255" t="s">
        <v>4246</v>
      </c>
      <c r="C2255">
        <v>201401</v>
      </c>
      <c r="D2255" t="s">
        <v>37</v>
      </c>
      <c r="E2255">
        <v>1</v>
      </c>
      <c r="F2255">
        <v>715</v>
      </c>
      <c r="G2255">
        <v>0.35899999999999999</v>
      </c>
      <c r="H2255">
        <v>669</v>
      </c>
    </row>
    <row r="2256" spans="1:8" x14ac:dyDescent="0.35">
      <c r="A2256" t="s">
        <v>4247</v>
      </c>
      <c r="B2256" t="s">
        <v>4248</v>
      </c>
      <c r="C2256">
        <v>201401</v>
      </c>
      <c r="D2256" t="s">
        <v>38</v>
      </c>
      <c r="E2256">
        <v>1</v>
      </c>
      <c r="F2256">
        <v>725</v>
      </c>
      <c r="G2256">
        <v>0.36</v>
      </c>
      <c r="H2256">
        <v>669</v>
      </c>
    </row>
    <row r="2257" spans="1:8" x14ac:dyDescent="0.35">
      <c r="A2257" t="s">
        <v>4249</v>
      </c>
      <c r="B2257" t="s">
        <v>4250</v>
      </c>
      <c r="C2257">
        <v>201401</v>
      </c>
      <c r="D2257" t="s">
        <v>39</v>
      </c>
      <c r="E2257">
        <v>1</v>
      </c>
      <c r="F2257">
        <v>380</v>
      </c>
      <c r="G2257">
        <v>0.41699999999999998</v>
      </c>
      <c r="H2257">
        <v>669</v>
      </c>
    </row>
    <row r="2258" spans="1:8" x14ac:dyDescent="0.35">
      <c r="A2258" t="s">
        <v>4251</v>
      </c>
      <c r="B2258" t="s">
        <v>4252</v>
      </c>
      <c r="C2258">
        <v>201401</v>
      </c>
      <c r="D2258" t="s">
        <v>40</v>
      </c>
      <c r="E2258">
        <v>1</v>
      </c>
      <c r="F2258">
        <v>335</v>
      </c>
      <c r="G2258">
        <v>0.443</v>
      </c>
      <c r="H2258">
        <v>669</v>
      </c>
    </row>
    <row r="2259" spans="1:8" x14ac:dyDescent="0.35">
      <c r="A2259" t="s">
        <v>4253</v>
      </c>
      <c r="B2259" t="s">
        <v>4254</v>
      </c>
      <c r="C2259">
        <v>201401</v>
      </c>
      <c r="D2259" t="s">
        <v>283</v>
      </c>
      <c r="E2259">
        <v>1</v>
      </c>
      <c r="F2259">
        <v>5</v>
      </c>
      <c r="G2259">
        <v>0.8</v>
      </c>
      <c r="H2259">
        <v>669</v>
      </c>
    </row>
    <row r="2260" spans="1:8" x14ac:dyDescent="0.35">
      <c r="A2260" t="s">
        <v>4255</v>
      </c>
      <c r="B2260" t="s">
        <v>4256</v>
      </c>
      <c r="C2260">
        <v>201401</v>
      </c>
      <c r="D2260" t="s">
        <v>29</v>
      </c>
      <c r="E2260">
        <v>1</v>
      </c>
      <c r="F2260">
        <v>1095</v>
      </c>
      <c r="G2260">
        <v>0.55700000000000005</v>
      </c>
      <c r="H2260">
        <v>669</v>
      </c>
    </row>
    <row r="2261" spans="1:8" x14ac:dyDescent="0.35">
      <c r="A2261" t="s">
        <v>4257</v>
      </c>
      <c r="B2261" t="s">
        <v>4258</v>
      </c>
      <c r="C2261">
        <v>201401</v>
      </c>
      <c r="D2261" t="s">
        <v>30</v>
      </c>
      <c r="E2261">
        <v>1</v>
      </c>
      <c r="F2261">
        <v>1080</v>
      </c>
      <c r="G2261">
        <v>0.55600000000000005</v>
      </c>
      <c r="H2261">
        <v>669</v>
      </c>
    </row>
    <row r="2262" spans="1:8" x14ac:dyDescent="0.35">
      <c r="A2262" t="s">
        <v>4259</v>
      </c>
      <c r="B2262" t="s">
        <v>4260</v>
      </c>
      <c r="C2262">
        <v>201401</v>
      </c>
      <c r="D2262" t="s">
        <v>31</v>
      </c>
      <c r="E2262">
        <v>1</v>
      </c>
      <c r="F2262">
        <v>990</v>
      </c>
      <c r="G2262">
        <v>0.53100000000000003</v>
      </c>
      <c r="H2262">
        <v>669</v>
      </c>
    </row>
    <row r="2263" spans="1:8" x14ac:dyDescent="0.35">
      <c r="A2263" t="s">
        <v>4261</v>
      </c>
      <c r="B2263" t="s">
        <v>4262</v>
      </c>
      <c r="C2263">
        <v>201401</v>
      </c>
      <c r="D2263" t="s">
        <v>32</v>
      </c>
      <c r="E2263">
        <v>1</v>
      </c>
      <c r="F2263">
        <v>980</v>
      </c>
      <c r="G2263">
        <v>0.53200000000000003</v>
      </c>
      <c r="H2263">
        <v>669</v>
      </c>
    </row>
    <row r="2264" spans="1:8" x14ac:dyDescent="0.35">
      <c r="A2264" t="s">
        <v>4263</v>
      </c>
      <c r="B2264" t="s">
        <v>4264</v>
      </c>
      <c r="C2264">
        <v>201401</v>
      </c>
      <c r="D2264" t="s">
        <v>33</v>
      </c>
      <c r="E2264">
        <v>1</v>
      </c>
      <c r="F2264">
        <v>940</v>
      </c>
      <c r="G2264">
        <v>0.503</v>
      </c>
      <c r="H2264">
        <v>669</v>
      </c>
    </row>
    <row r="2265" spans="1:8" x14ac:dyDescent="0.35">
      <c r="A2265" t="s">
        <v>4265</v>
      </c>
      <c r="B2265" t="s">
        <v>4266</v>
      </c>
      <c r="C2265">
        <v>201401</v>
      </c>
      <c r="D2265" t="s">
        <v>34</v>
      </c>
      <c r="E2265">
        <v>1</v>
      </c>
      <c r="F2265">
        <v>825</v>
      </c>
      <c r="G2265">
        <v>0.434</v>
      </c>
      <c r="H2265">
        <v>669</v>
      </c>
    </row>
    <row r="2266" spans="1:8" x14ac:dyDescent="0.35">
      <c r="A2266" t="s">
        <v>4267</v>
      </c>
      <c r="B2266" t="s">
        <v>4268</v>
      </c>
      <c r="C2266">
        <v>201401</v>
      </c>
      <c r="D2266" t="s">
        <v>35</v>
      </c>
      <c r="E2266">
        <v>1</v>
      </c>
      <c r="F2266">
        <v>850</v>
      </c>
      <c r="G2266">
        <v>0.434</v>
      </c>
      <c r="H2266">
        <v>669</v>
      </c>
    </row>
    <row r="2267" spans="1:8" x14ac:dyDescent="0.35">
      <c r="A2267" t="s">
        <v>4269</v>
      </c>
      <c r="B2267" t="s">
        <v>4270</v>
      </c>
      <c r="C2267">
        <v>201401</v>
      </c>
      <c r="D2267" t="s">
        <v>36</v>
      </c>
      <c r="E2267">
        <v>1</v>
      </c>
      <c r="F2267">
        <v>795</v>
      </c>
      <c r="G2267">
        <v>0.40799999999999997</v>
      </c>
      <c r="H2267">
        <v>669</v>
      </c>
    </row>
    <row r="2268" spans="1:8" x14ac:dyDescent="0.35">
      <c r="A2268" t="s">
        <v>4271</v>
      </c>
      <c r="B2268" t="s">
        <v>4272</v>
      </c>
      <c r="C2268">
        <v>201401</v>
      </c>
      <c r="D2268" t="s">
        <v>208</v>
      </c>
      <c r="E2268">
        <v>1</v>
      </c>
      <c r="F2268">
        <v>980</v>
      </c>
      <c r="G2268">
        <v>0.52200000000000002</v>
      </c>
      <c r="H2268">
        <v>669</v>
      </c>
    </row>
    <row r="2269" spans="1:8" x14ac:dyDescent="0.35">
      <c r="A2269" t="s">
        <v>4273</v>
      </c>
      <c r="B2269" t="s">
        <v>4274</v>
      </c>
      <c r="C2269">
        <v>201401</v>
      </c>
      <c r="D2269" t="s">
        <v>5</v>
      </c>
      <c r="E2269">
        <v>1</v>
      </c>
      <c r="F2269">
        <v>1135</v>
      </c>
      <c r="G2269">
        <v>0.59399999999999997</v>
      </c>
      <c r="H2269">
        <v>669</v>
      </c>
    </row>
    <row r="2270" spans="1:8" x14ac:dyDescent="0.35">
      <c r="A2270" t="s">
        <v>4275</v>
      </c>
      <c r="B2270" t="s">
        <v>4276</v>
      </c>
      <c r="C2270">
        <v>201401</v>
      </c>
      <c r="D2270" t="s">
        <v>3</v>
      </c>
      <c r="E2270">
        <v>1</v>
      </c>
      <c r="F2270">
        <v>420</v>
      </c>
      <c r="G2270">
        <v>0.14899999999999999</v>
      </c>
      <c r="H2270">
        <v>670</v>
      </c>
    </row>
    <row r="2271" spans="1:8" x14ac:dyDescent="0.35">
      <c r="A2271" t="s">
        <v>4277</v>
      </c>
      <c r="B2271" t="s">
        <v>4278</v>
      </c>
      <c r="C2271">
        <v>201401</v>
      </c>
      <c r="D2271" t="s">
        <v>37</v>
      </c>
      <c r="E2271">
        <v>1</v>
      </c>
      <c r="F2271">
        <v>225</v>
      </c>
      <c r="G2271">
        <v>9.4E-2</v>
      </c>
      <c r="H2271">
        <v>670</v>
      </c>
    </row>
    <row r="2272" spans="1:8" x14ac:dyDescent="0.35">
      <c r="A2272" t="s">
        <v>4279</v>
      </c>
      <c r="B2272" t="s">
        <v>4280</v>
      </c>
      <c r="C2272">
        <v>201401</v>
      </c>
      <c r="D2272" t="s">
        <v>38</v>
      </c>
      <c r="E2272">
        <v>1</v>
      </c>
      <c r="F2272">
        <v>240</v>
      </c>
      <c r="G2272">
        <v>9.5000000000000001E-2</v>
      </c>
      <c r="H2272">
        <v>670</v>
      </c>
    </row>
    <row r="2273" spans="1:8" x14ac:dyDescent="0.35">
      <c r="A2273" t="s">
        <v>4281</v>
      </c>
      <c r="B2273" t="s">
        <v>4282</v>
      </c>
      <c r="C2273">
        <v>201401</v>
      </c>
      <c r="D2273" t="s">
        <v>39</v>
      </c>
      <c r="E2273">
        <v>1</v>
      </c>
      <c r="F2273">
        <v>140</v>
      </c>
      <c r="G2273">
        <v>0.157</v>
      </c>
      <c r="H2273">
        <v>670</v>
      </c>
    </row>
    <row r="2274" spans="1:8" x14ac:dyDescent="0.35">
      <c r="A2274" t="s">
        <v>4283</v>
      </c>
      <c r="B2274" t="s">
        <v>4284</v>
      </c>
      <c r="C2274">
        <v>201401</v>
      </c>
      <c r="D2274" t="s">
        <v>40</v>
      </c>
      <c r="E2274">
        <v>1</v>
      </c>
      <c r="F2274">
        <v>135</v>
      </c>
      <c r="G2274">
        <v>0.20599999999999999</v>
      </c>
      <c r="H2274">
        <v>670</v>
      </c>
    </row>
    <row r="2275" spans="1:8" x14ac:dyDescent="0.35">
      <c r="A2275" t="s">
        <v>4285</v>
      </c>
      <c r="B2275" t="s">
        <v>4286</v>
      </c>
      <c r="C2275">
        <v>201401</v>
      </c>
      <c r="D2275" t="s">
        <v>29</v>
      </c>
      <c r="E2275">
        <v>1</v>
      </c>
      <c r="F2275">
        <v>370</v>
      </c>
      <c r="G2275">
        <v>0.14199999999999999</v>
      </c>
      <c r="H2275">
        <v>670</v>
      </c>
    </row>
    <row r="2276" spans="1:8" x14ac:dyDescent="0.35">
      <c r="A2276" t="s">
        <v>4287</v>
      </c>
      <c r="B2276" t="s">
        <v>4288</v>
      </c>
      <c r="C2276">
        <v>201401</v>
      </c>
      <c r="D2276" t="s">
        <v>30</v>
      </c>
      <c r="E2276">
        <v>1</v>
      </c>
      <c r="F2276">
        <v>350</v>
      </c>
      <c r="G2276">
        <v>0.13800000000000001</v>
      </c>
      <c r="H2276">
        <v>670</v>
      </c>
    </row>
    <row r="2277" spans="1:8" x14ac:dyDescent="0.35">
      <c r="A2277" t="s">
        <v>4289</v>
      </c>
      <c r="B2277" t="s">
        <v>4290</v>
      </c>
      <c r="C2277">
        <v>201401</v>
      </c>
      <c r="D2277" t="s">
        <v>31</v>
      </c>
      <c r="E2277">
        <v>1</v>
      </c>
      <c r="F2277">
        <v>320</v>
      </c>
      <c r="G2277">
        <v>0.13</v>
      </c>
      <c r="H2277">
        <v>670</v>
      </c>
    </row>
    <row r="2278" spans="1:8" x14ac:dyDescent="0.35">
      <c r="A2278" t="s">
        <v>4291</v>
      </c>
      <c r="B2278" t="s">
        <v>4292</v>
      </c>
      <c r="C2278">
        <v>201401</v>
      </c>
      <c r="D2278" t="s">
        <v>32</v>
      </c>
      <c r="E2278">
        <v>1</v>
      </c>
      <c r="F2278">
        <v>290</v>
      </c>
      <c r="G2278">
        <v>0.115</v>
      </c>
      <c r="H2278">
        <v>670</v>
      </c>
    </row>
    <row r="2279" spans="1:8" x14ac:dyDescent="0.35">
      <c r="A2279" t="s">
        <v>4293</v>
      </c>
      <c r="B2279" t="s">
        <v>4294</v>
      </c>
      <c r="C2279">
        <v>201401</v>
      </c>
      <c r="D2279" t="s">
        <v>33</v>
      </c>
      <c r="E2279">
        <v>1</v>
      </c>
      <c r="F2279">
        <v>295</v>
      </c>
      <c r="G2279">
        <v>0.11799999999999999</v>
      </c>
      <c r="H2279">
        <v>670</v>
      </c>
    </row>
    <row r="2280" spans="1:8" x14ac:dyDescent="0.35">
      <c r="A2280" t="s">
        <v>4295</v>
      </c>
      <c r="B2280" t="s">
        <v>4296</v>
      </c>
      <c r="C2280">
        <v>201401</v>
      </c>
      <c r="D2280" t="s">
        <v>34</v>
      </c>
      <c r="E2280">
        <v>1</v>
      </c>
      <c r="F2280">
        <v>255</v>
      </c>
      <c r="G2280">
        <v>0.11</v>
      </c>
      <c r="H2280">
        <v>670</v>
      </c>
    </row>
    <row r="2281" spans="1:8" x14ac:dyDescent="0.35">
      <c r="A2281" t="s">
        <v>4297</v>
      </c>
      <c r="B2281" t="s">
        <v>4298</v>
      </c>
      <c r="C2281">
        <v>201401</v>
      </c>
      <c r="D2281" t="s">
        <v>35</v>
      </c>
      <c r="E2281">
        <v>1</v>
      </c>
      <c r="F2281">
        <v>240</v>
      </c>
      <c r="G2281">
        <v>9.9000000000000005E-2</v>
      </c>
      <c r="H2281">
        <v>670</v>
      </c>
    </row>
    <row r="2282" spans="1:8" x14ac:dyDescent="0.35">
      <c r="A2282" t="s">
        <v>4299</v>
      </c>
      <c r="B2282" t="s">
        <v>4300</v>
      </c>
      <c r="C2282">
        <v>201401</v>
      </c>
      <c r="D2282" t="s">
        <v>36</v>
      </c>
      <c r="E2282">
        <v>1</v>
      </c>
      <c r="F2282">
        <v>255</v>
      </c>
      <c r="G2282">
        <v>0.105</v>
      </c>
      <c r="H2282">
        <v>670</v>
      </c>
    </row>
    <row r="2283" spans="1:8" x14ac:dyDescent="0.35">
      <c r="A2283" t="s">
        <v>4301</v>
      </c>
      <c r="B2283" t="s">
        <v>4302</v>
      </c>
      <c r="C2283">
        <v>201401</v>
      </c>
      <c r="D2283" t="s">
        <v>208</v>
      </c>
      <c r="E2283">
        <v>1</v>
      </c>
      <c r="F2283">
        <v>565</v>
      </c>
      <c r="G2283">
        <v>0.161</v>
      </c>
      <c r="H2283">
        <v>670</v>
      </c>
    </row>
    <row r="2284" spans="1:8" x14ac:dyDescent="0.35">
      <c r="A2284" t="s">
        <v>4303</v>
      </c>
      <c r="B2284" t="s">
        <v>4304</v>
      </c>
      <c r="C2284">
        <v>201401</v>
      </c>
      <c r="D2284" t="s">
        <v>5</v>
      </c>
      <c r="E2284">
        <v>1</v>
      </c>
      <c r="F2284">
        <v>420</v>
      </c>
      <c r="G2284">
        <v>0.16300000000000001</v>
      </c>
      <c r="H2284">
        <v>670</v>
      </c>
    </row>
    <row r="2285" spans="1:8" x14ac:dyDescent="0.35">
      <c r="A2285" t="s">
        <v>4305</v>
      </c>
      <c r="B2285" t="s">
        <v>4306</v>
      </c>
      <c r="C2285">
        <v>201401</v>
      </c>
      <c r="D2285" t="s">
        <v>3</v>
      </c>
      <c r="E2285">
        <v>1</v>
      </c>
      <c r="F2285">
        <v>290</v>
      </c>
      <c r="G2285">
        <v>0.19</v>
      </c>
      <c r="H2285">
        <v>671</v>
      </c>
    </row>
    <row r="2286" spans="1:8" x14ac:dyDescent="0.35">
      <c r="A2286" t="s">
        <v>4307</v>
      </c>
      <c r="B2286" t="s">
        <v>4308</v>
      </c>
      <c r="C2286">
        <v>201401</v>
      </c>
      <c r="D2286" t="s">
        <v>37</v>
      </c>
      <c r="E2286">
        <v>1</v>
      </c>
      <c r="F2286">
        <v>155</v>
      </c>
      <c r="G2286">
        <v>0.10199999999999999</v>
      </c>
      <c r="H2286">
        <v>671</v>
      </c>
    </row>
    <row r="2287" spans="1:8" x14ac:dyDescent="0.35">
      <c r="A2287" t="s">
        <v>4309</v>
      </c>
      <c r="B2287" t="s">
        <v>4310</v>
      </c>
      <c r="C2287">
        <v>201401</v>
      </c>
      <c r="D2287" t="s">
        <v>38</v>
      </c>
      <c r="E2287">
        <v>1</v>
      </c>
      <c r="F2287">
        <v>170</v>
      </c>
      <c r="G2287">
        <v>0.104</v>
      </c>
      <c r="H2287">
        <v>671</v>
      </c>
    </row>
    <row r="2288" spans="1:8" x14ac:dyDescent="0.35">
      <c r="A2288" t="s">
        <v>4311</v>
      </c>
      <c r="B2288" t="s">
        <v>4312</v>
      </c>
      <c r="C2288">
        <v>201401</v>
      </c>
      <c r="D2288" t="s">
        <v>39</v>
      </c>
      <c r="E2288">
        <v>1</v>
      </c>
      <c r="F2288">
        <v>15</v>
      </c>
      <c r="G2288">
        <v>7.3999999999999996E-2</v>
      </c>
      <c r="H2288">
        <v>671</v>
      </c>
    </row>
    <row r="2289" spans="1:8" x14ac:dyDescent="0.35">
      <c r="A2289" t="s">
        <v>4313</v>
      </c>
      <c r="B2289" t="s">
        <v>4314</v>
      </c>
      <c r="C2289">
        <v>201401</v>
      </c>
      <c r="D2289" t="s">
        <v>40</v>
      </c>
      <c r="E2289">
        <v>1</v>
      </c>
      <c r="F2289">
        <v>15</v>
      </c>
      <c r="G2289">
        <v>8.1000000000000003E-2</v>
      </c>
      <c r="H2289">
        <v>671</v>
      </c>
    </row>
    <row r="2290" spans="1:8" x14ac:dyDescent="0.35">
      <c r="A2290" t="s">
        <v>4315</v>
      </c>
      <c r="B2290" t="s">
        <v>4316</v>
      </c>
      <c r="C2290">
        <v>201401</v>
      </c>
      <c r="D2290" t="s">
        <v>29</v>
      </c>
      <c r="E2290">
        <v>1</v>
      </c>
      <c r="F2290">
        <v>280</v>
      </c>
      <c r="G2290">
        <v>0.188</v>
      </c>
      <c r="H2290">
        <v>671</v>
      </c>
    </row>
    <row r="2291" spans="1:8" x14ac:dyDescent="0.35">
      <c r="A2291" t="s">
        <v>4317</v>
      </c>
      <c r="B2291" t="s">
        <v>4318</v>
      </c>
      <c r="C2291">
        <v>201401</v>
      </c>
      <c r="D2291" t="s">
        <v>30</v>
      </c>
      <c r="E2291">
        <v>1</v>
      </c>
      <c r="F2291">
        <v>260</v>
      </c>
      <c r="G2291">
        <v>0.17</v>
      </c>
      <c r="H2291">
        <v>671</v>
      </c>
    </row>
    <row r="2292" spans="1:8" x14ac:dyDescent="0.35">
      <c r="A2292" t="s">
        <v>4319</v>
      </c>
      <c r="B2292" t="s">
        <v>4320</v>
      </c>
      <c r="C2292">
        <v>201401</v>
      </c>
      <c r="D2292" t="s">
        <v>31</v>
      </c>
      <c r="E2292">
        <v>1</v>
      </c>
      <c r="F2292">
        <v>265</v>
      </c>
      <c r="G2292">
        <v>0.16900000000000001</v>
      </c>
      <c r="H2292">
        <v>671</v>
      </c>
    </row>
    <row r="2293" spans="1:8" x14ac:dyDescent="0.35">
      <c r="A2293" t="s">
        <v>4321</v>
      </c>
      <c r="B2293" t="s">
        <v>4322</v>
      </c>
      <c r="C2293">
        <v>201401</v>
      </c>
      <c r="D2293" t="s">
        <v>32</v>
      </c>
      <c r="E2293">
        <v>1</v>
      </c>
      <c r="F2293">
        <v>210</v>
      </c>
      <c r="G2293">
        <v>0.14899999999999999</v>
      </c>
      <c r="H2293">
        <v>671</v>
      </c>
    </row>
    <row r="2294" spans="1:8" x14ac:dyDescent="0.35">
      <c r="A2294" t="s">
        <v>4323</v>
      </c>
      <c r="B2294" t="s">
        <v>4324</v>
      </c>
      <c r="C2294">
        <v>201401</v>
      </c>
      <c r="D2294" t="s">
        <v>33</v>
      </c>
      <c r="E2294">
        <v>1</v>
      </c>
      <c r="F2294">
        <v>205</v>
      </c>
      <c r="G2294">
        <v>0.151</v>
      </c>
      <c r="H2294">
        <v>671</v>
      </c>
    </row>
    <row r="2295" spans="1:8" x14ac:dyDescent="0.35">
      <c r="A2295" t="s">
        <v>4325</v>
      </c>
      <c r="B2295" t="s">
        <v>4326</v>
      </c>
      <c r="C2295">
        <v>201401</v>
      </c>
      <c r="D2295" t="s">
        <v>34</v>
      </c>
      <c r="E2295">
        <v>1</v>
      </c>
      <c r="F2295">
        <v>195</v>
      </c>
      <c r="G2295">
        <v>0.13400000000000001</v>
      </c>
      <c r="H2295">
        <v>671</v>
      </c>
    </row>
    <row r="2296" spans="1:8" x14ac:dyDescent="0.35">
      <c r="A2296" t="s">
        <v>4327</v>
      </c>
      <c r="B2296" t="s">
        <v>4328</v>
      </c>
      <c r="C2296">
        <v>201401</v>
      </c>
      <c r="D2296" t="s">
        <v>35</v>
      </c>
      <c r="E2296">
        <v>1</v>
      </c>
      <c r="F2296">
        <v>180</v>
      </c>
      <c r="G2296">
        <v>0.122</v>
      </c>
      <c r="H2296">
        <v>671</v>
      </c>
    </row>
    <row r="2297" spans="1:8" x14ac:dyDescent="0.35">
      <c r="A2297" t="s">
        <v>4329</v>
      </c>
      <c r="B2297" t="s">
        <v>4330</v>
      </c>
      <c r="C2297">
        <v>201401</v>
      </c>
      <c r="D2297" t="s">
        <v>36</v>
      </c>
      <c r="E2297">
        <v>1</v>
      </c>
      <c r="F2297">
        <v>150</v>
      </c>
      <c r="G2297">
        <v>0.10299999999999999</v>
      </c>
      <c r="H2297">
        <v>671</v>
      </c>
    </row>
    <row r="2298" spans="1:8" x14ac:dyDescent="0.35">
      <c r="A2298" t="s">
        <v>4331</v>
      </c>
      <c r="B2298" t="s">
        <v>4332</v>
      </c>
      <c r="C2298">
        <v>201401</v>
      </c>
      <c r="D2298" t="s">
        <v>208</v>
      </c>
      <c r="E2298">
        <v>1</v>
      </c>
      <c r="F2298">
        <v>375</v>
      </c>
      <c r="G2298">
        <v>0.184</v>
      </c>
      <c r="H2298">
        <v>671</v>
      </c>
    </row>
    <row r="2299" spans="1:8" x14ac:dyDescent="0.35">
      <c r="A2299" t="s">
        <v>4333</v>
      </c>
      <c r="B2299" t="s">
        <v>4334</v>
      </c>
      <c r="C2299">
        <v>201401</v>
      </c>
      <c r="D2299" t="s">
        <v>5</v>
      </c>
      <c r="E2299">
        <v>1</v>
      </c>
      <c r="F2299">
        <v>270</v>
      </c>
      <c r="G2299">
        <v>0.17599999999999999</v>
      </c>
      <c r="H2299">
        <v>671</v>
      </c>
    </row>
    <row r="2300" spans="1:8" x14ac:dyDescent="0.35">
      <c r="A2300" t="s">
        <v>4335</v>
      </c>
      <c r="B2300" t="s">
        <v>4336</v>
      </c>
      <c r="C2300">
        <v>201401</v>
      </c>
      <c r="D2300" t="s">
        <v>3</v>
      </c>
      <c r="E2300">
        <v>1</v>
      </c>
      <c r="F2300">
        <v>165</v>
      </c>
      <c r="G2300">
        <v>0.10299999999999999</v>
      </c>
      <c r="H2300">
        <v>672</v>
      </c>
    </row>
    <row r="2301" spans="1:8" x14ac:dyDescent="0.35">
      <c r="A2301" t="s">
        <v>4337</v>
      </c>
      <c r="B2301" t="s">
        <v>4338</v>
      </c>
      <c r="C2301">
        <v>201401</v>
      </c>
      <c r="D2301" t="s">
        <v>37</v>
      </c>
      <c r="E2301">
        <v>1</v>
      </c>
      <c r="F2301">
        <v>85</v>
      </c>
      <c r="G2301">
        <v>5.1999999999999998E-2</v>
      </c>
      <c r="H2301">
        <v>672</v>
      </c>
    </row>
    <row r="2302" spans="1:8" x14ac:dyDescent="0.35">
      <c r="A2302" t="s">
        <v>4339</v>
      </c>
      <c r="B2302" t="s">
        <v>4340</v>
      </c>
      <c r="C2302">
        <v>201401</v>
      </c>
      <c r="D2302" t="s">
        <v>38</v>
      </c>
      <c r="E2302">
        <v>1</v>
      </c>
      <c r="F2302">
        <v>95</v>
      </c>
      <c r="G2302">
        <v>0.06</v>
      </c>
      <c r="H2302">
        <v>672</v>
      </c>
    </row>
    <row r="2303" spans="1:8" x14ac:dyDescent="0.35">
      <c r="A2303" t="s">
        <v>4341</v>
      </c>
      <c r="B2303" t="s">
        <v>4342</v>
      </c>
      <c r="C2303">
        <v>201401</v>
      </c>
      <c r="D2303" t="s">
        <v>39</v>
      </c>
      <c r="E2303">
        <v>1</v>
      </c>
      <c r="F2303">
        <v>75</v>
      </c>
      <c r="G2303">
        <v>6.8000000000000005E-2</v>
      </c>
      <c r="H2303">
        <v>672</v>
      </c>
    </row>
    <row r="2304" spans="1:8" x14ac:dyDescent="0.35">
      <c r="A2304" t="s">
        <v>4343</v>
      </c>
      <c r="B2304" t="s">
        <v>4344</v>
      </c>
      <c r="C2304">
        <v>201401</v>
      </c>
      <c r="D2304" t="s">
        <v>29</v>
      </c>
      <c r="E2304">
        <v>1</v>
      </c>
      <c r="F2304">
        <v>145</v>
      </c>
      <c r="G2304">
        <v>8.8999999999999996E-2</v>
      </c>
      <c r="H2304">
        <v>672</v>
      </c>
    </row>
    <row r="2305" spans="1:8" x14ac:dyDescent="0.35">
      <c r="A2305" t="s">
        <v>4345</v>
      </c>
      <c r="B2305" t="s">
        <v>4346</v>
      </c>
      <c r="C2305">
        <v>201401</v>
      </c>
      <c r="D2305" t="s">
        <v>30</v>
      </c>
      <c r="E2305">
        <v>1</v>
      </c>
      <c r="F2305">
        <v>135</v>
      </c>
      <c r="G2305">
        <v>0.09</v>
      </c>
      <c r="H2305">
        <v>672</v>
      </c>
    </row>
    <row r="2306" spans="1:8" x14ac:dyDescent="0.35">
      <c r="A2306" t="s">
        <v>4347</v>
      </c>
      <c r="B2306" t="s">
        <v>4348</v>
      </c>
      <c r="C2306">
        <v>201401</v>
      </c>
      <c r="D2306" t="s">
        <v>31</v>
      </c>
      <c r="E2306">
        <v>1</v>
      </c>
      <c r="F2306">
        <v>135</v>
      </c>
      <c r="G2306">
        <v>8.6999999999999994E-2</v>
      </c>
      <c r="H2306">
        <v>672</v>
      </c>
    </row>
    <row r="2307" spans="1:8" x14ac:dyDescent="0.35">
      <c r="A2307" t="s">
        <v>4349</v>
      </c>
      <c r="B2307" t="s">
        <v>4350</v>
      </c>
      <c r="C2307">
        <v>201401</v>
      </c>
      <c r="D2307" t="s">
        <v>32</v>
      </c>
      <c r="E2307">
        <v>1</v>
      </c>
      <c r="F2307">
        <v>115</v>
      </c>
      <c r="G2307">
        <v>7.8E-2</v>
      </c>
      <c r="H2307">
        <v>672</v>
      </c>
    </row>
    <row r="2308" spans="1:8" x14ac:dyDescent="0.35">
      <c r="A2308" t="s">
        <v>4351</v>
      </c>
      <c r="B2308" t="s">
        <v>4352</v>
      </c>
      <c r="C2308">
        <v>201401</v>
      </c>
      <c r="D2308" t="s">
        <v>33</v>
      </c>
      <c r="E2308">
        <v>1</v>
      </c>
      <c r="F2308">
        <v>125</v>
      </c>
      <c r="G2308">
        <v>8.5999999999999993E-2</v>
      </c>
      <c r="H2308">
        <v>672</v>
      </c>
    </row>
    <row r="2309" spans="1:8" x14ac:dyDescent="0.35">
      <c r="A2309" t="s">
        <v>4353</v>
      </c>
      <c r="B2309" t="s">
        <v>4354</v>
      </c>
      <c r="C2309">
        <v>201401</v>
      </c>
      <c r="D2309" t="s">
        <v>34</v>
      </c>
      <c r="E2309">
        <v>1</v>
      </c>
      <c r="F2309">
        <v>85</v>
      </c>
      <c r="G2309">
        <v>5.8999999999999997E-2</v>
      </c>
      <c r="H2309">
        <v>672</v>
      </c>
    </row>
    <row r="2310" spans="1:8" x14ac:dyDescent="0.35">
      <c r="A2310" t="s">
        <v>4355</v>
      </c>
      <c r="B2310" t="s">
        <v>4356</v>
      </c>
      <c r="C2310">
        <v>201401</v>
      </c>
      <c r="D2310" t="s">
        <v>35</v>
      </c>
      <c r="E2310">
        <v>1</v>
      </c>
      <c r="F2310">
        <v>115</v>
      </c>
      <c r="G2310">
        <v>7.0999999999999994E-2</v>
      </c>
      <c r="H2310">
        <v>672</v>
      </c>
    </row>
    <row r="2311" spans="1:8" x14ac:dyDescent="0.35">
      <c r="A2311" t="s">
        <v>4357</v>
      </c>
      <c r="B2311" t="s">
        <v>4358</v>
      </c>
      <c r="C2311">
        <v>201401</v>
      </c>
      <c r="D2311" t="s">
        <v>36</v>
      </c>
      <c r="E2311">
        <v>1</v>
      </c>
      <c r="F2311">
        <v>105</v>
      </c>
      <c r="G2311">
        <v>6.8000000000000005E-2</v>
      </c>
      <c r="H2311">
        <v>672</v>
      </c>
    </row>
    <row r="2312" spans="1:8" x14ac:dyDescent="0.35">
      <c r="A2312" t="s">
        <v>4359</v>
      </c>
      <c r="B2312" t="s">
        <v>4360</v>
      </c>
      <c r="C2312">
        <v>201401</v>
      </c>
      <c r="D2312" t="s">
        <v>208</v>
      </c>
      <c r="E2312">
        <v>1</v>
      </c>
      <c r="F2312">
        <v>125</v>
      </c>
      <c r="G2312">
        <v>6.9000000000000006E-2</v>
      </c>
      <c r="H2312">
        <v>672</v>
      </c>
    </row>
    <row r="2313" spans="1:8" x14ac:dyDescent="0.35">
      <c r="A2313" t="s">
        <v>4361</v>
      </c>
      <c r="B2313" t="s">
        <v>4362</v>
      </c>
      <c r="C2313">
        <v>201401</v>
      </c>
      <c r="D2313" t="s">
        <v>5</v>
      </c>
      <c r="E2313">
        <v>1</v>
      </c>
      <c r="F2313">
        <v>150</v>
      </c>
      <c r="G2313">
        <v>9.5000000000000001E-2</v>
      </c>
      <c r="H2313">
        <v>672</v>
      </c>
    </row>
    <row r="2314" spans="1:8" x14ac:dyDescent="0.35">
      <c r="A2314" t="s">
        <v>4363</v>
      </c>
      <c r="B2314" t="s">
        <v>4364</v>
      </c>
      <c r="C2314">
        <v>201401</v>
      </c>
      <c r="D2314" t="s">
        <v>3</v>
      </c>
      <c r="E2314">
        <v>1</v>
      </c>
      <c r="F2314">
        <v>255</v>
      </c>
      <c r="G2314">
        <v>0.155</v>
      </c>
      <c r="H2314">
        <v>673</v>
      </c>
    </row>
    <row r="2315" spans="1:8" x14ac:dyDescent="0.35">
      <c r="A2315" t="s">
        <v>4365</v>
      </c>
      <c r="B2315" t="s">
        <v>4366</v>
      </c>
      <c r="C2315">
        <v>201401</v>
      </c>
      <c r="D2315" t="s">
        <v>37</v>
      </c>
      <c r="E2315">
        <v>1</v>
      </c>
      <c r="F2315">
        <v>145</v>
      </c>
      <c r="G2315">
        <v>9.2999999999999999E-2</v>
      </c>
      <c r="H2315">
        <v>673</v>
      </c>
    </row>
    <row r="2316" spans="1:8" x14ac:dyDescent="0.35">
      <c r="A2316" t="s">
        <v>4367</v>
      </c>
      <c r="B2316" t="s">
        <v>4368</v>
      </c>
      <c r="C2316">
        <v>201401</v>
      </c>
      <c r="D2316" t="s">
        <v>38</v>
      </c>
      <c r="E2316">
        <v>1</v>
      </c>
      <c r="F2316">
        <v>135</v>
      </c>
      <c r="G2316">
        <v>8.6999999999999994E-2</v>
      </c>
      <c r="H2316">
        <v>673</v>
      </c>
    </row>
    <row r="2317" spans="1:8" x14ac:dyDescent="0.35">
      <c r="A2317" t="s">
        <v>4369</v>
      </c>
      <c r="B2317" t="s">
        <v>4370</v>
      </c>
      <c r="C2317">
        <v>201401</v>
      </c>
      <c r="D2317" t="s">
        <v>39</v>
      </c>
      <c r="E2317">
        <v>1</v>
      </c>
      <c r="F2317">
        <v>70</v>
      </c>
      <c r="G2317">
        <v>7.2999999999999995E-2</v>
      </c>
      <c r="H2317">
        <v>673</v>
      </c>
    </row>
    <row r="2318" spans="1:8" x14ac:dyDescent="0.35">
      <c r="A2318" t="s">
        <v>4371</v>
      </c>
      <c r="B2318" t="s">
        <v>4372</v>
      </c>
      <c r="C2318">
        <v>201401</v>
      </c>
      <c r="D2318" t="s">
        <v>40</v>
      </c>
      <c r="E2318">
        <v>1</v>
      </c>
      <c r="F2318">
        <v>70</v>
      </c>
      <c r="G2318">
        <v>9.0999999999999998E-2</v>
      </c>
      <c r="H2318">
        <v>673</v>
      </c>
    </row>
    <row r="2319" spans="1:8" x14ac:dyDescent="0.35">
      <c r="A2319" t="s">
        <v>4373</v>
      </c>
      <c r="B2319" t="s">
        <v>4374</v>
      </c>
      <c r="C2319">
        <v>201401</v>
      </c>
      <c r="D2319" t="s">
        <v>29</v>
      </c>
      <c r="E2319">
        <v>1</v>
      </c>
      <c r="F2319">
        <v>210</v>
      </c>
      <c r="G2319">
        <v>0.13200000000000001</v>
      </c>
      <c r="H2319">
        <v>673</v>
      </c>
    </row>
    <row r="2320" spans="1:8" x14ac:dyDescent="0.35">
      <c r="A2320" t="s">
        <v>4375</v>
      </c>
      <c r="B2320" t="s">
        <v>4376</v>
      </c>
      <c r="C2320">
        <v>201401</v>
      </c>
      <c r="D2320" t="s">
        <v>30</v>
      </c>
      <c r="E2320">
        <v>1</v>
      </c>
      <c r="F2320">
        <v>185</v>
      </c>
      <c r="G2320">
        <v>0.127</v>
      </c>
      <c r="H2320">
        <v>673</v>
      </c>
    </row>
    <row r="2321" spans="1:8" x14ac:dyDescent="0.35">
      <c r="A2321" t="s">
        <v>4377</v>
      </c>
      <c r="B2321" t="s">
        <v>4378</v>
      </c>
      <c r="C2321">
        <v>201401</v>
      </c>
      <c r="D2321" t="s">
        <v>31</v>
      </c>
      <c r="E2321">
        <v>1</v>
      </c>
      <c r="F2321">
        <v>175</v>
      </c>
      <c r="G2321">
        <v>0.11600000000000001</v>
      </c>
      <c r="H2321">
        <v>673</v>
      </c>
    </row>
    <row r="2322" spans="1:8" x14ac:dyDescent="0.35">
      <c r="A2322" t="s">
        <v>4379</v>
      </c>
      <c r="B2322" t="s">
        <v>4380</v>
      </c>
      <c r="C2322">
        <v>201401</v>
      </c>
      <c r="D2322" t="s">
        <v>32</v>
      </c>
      <c r="E2322">
        <v>1</v>
      </c>
      <c r="F2322">
        <v>175</v>
      </c>
      <c r="G2322">
        <v>0.123</v>
      </c>
      <c r="H2322">
        <v>673</v>
      </c>
    </row>
    <row r="2323" spans="1:8" x14ac:dyDescent="0.35">
      <c r="A2323" t="s">
        <v>4381</v>
      </c>
      <c r="B2323" t="s">
        <v>4382</v>
      </c>
      <c r="C2323">
        <v>201401</v>
      </c>
      <c r="D2323" t="s">
        <v>33</v>
      </c>
      <c r="E2323">
        <v>1</v>
      </c>
      <c r="F2323">
        <v>170</v>
      </c>
      <c r="G2323">
        <v>0.11600000000000001</v>
      </c>
      <c r="H2323">
        <v>673</v>
      </c>
    </row>
    <row r="2324" spans="1:8" x14ac:dyDescent="0.35">
      <c r="A2324" t="s">
        <v>4383</v>
      </c>
      <c r="B2324" t="s">
        <v>4384</v>
      </c>
      <c r="C2324">
        <v>201401</v>
      </c>
      <c r="D2324" t="s">
        <v>34</v>
      </c>
      <c r="E2324">
        <v>1</v>
      </c>
      <c r="F2324">
        <v>120</v>
      </c>
      <c r="G2324">
        <v>8.7999999999999995E-2</v>
      </c>
      <c r="H2324">
        <v>673</v>
      </c>
    </row>
    <row r="2325" spans="1:8" x14ac:dyDescent="0.35">
      <c r="A2325" t="s">
        <v>4385</v>
      </c>
      <c r="B2325" t="s">
        <v>4386</v>
      </c>
      <c r="C2325">
        <v>201401</v>
      </c>
      <c r="D2325" t="s">
        <v>35</v>
      </c>
      <c r="E2325">
        <v>1</v>
      </c>
      <c r="F2325">
        <v>130</v>
      </c>
      <c r="G2325">
        <v>9.2999999999999999E-2</v>
      </c>
      <c r="H2325">
        <v>673</v>
      </c>
    </row>
    <row r="2326" spans="1:8" x14ac:dyDescent="0.35">
      <c r="A2326" t="s">
        <v>4387</v>
      </c>
      <c r="B2326" t="s">
        <v>4388</v>
      </c>
      <c r="C2326">
        <v>201401</v>
      </c>
      <c r="D2326" t="s">
        <v>36</v>
      </c>
      <c r="E2326">
        <v>1</v>
      </c>
      <c r="F2326">
        <v>135</v>
      </c>
      <c r="G2326">
        <v>0.09</v>
      </c>
      <c r="H2326">
        <v>673</v>
      </c>
    </row>
    <row r="2327" spans="1:8" x14ac:dyDescent="0.35">
      <c r="A2327" t="s">
        <v>4389</v>
      </c>
      <c r="B2327" t="s">
        <v>4390</v>
      </c>
      <c r="C2327">
        <v>201401</v>
      </c>
      <c r="D2327" t="s">
        <v>208</v>
      </c>
      <c r="E2327">
        <v>1</v>
      </c>
      <c r="F2327">
        <v>300</v>
      </c>
      <c r="G2327">
        <v>0.186</v>
      </c>
      <c r="H2327">
        <v>673</v>
      </c>
    </row>
    <row r="2328" spans="1:8" x14ac:dyDescent="0.35">
      <c r="A2328" t="s">
        <v>4391</v>
      </c>
      <c r="B2328" t="s">
        <v>4392</v>
      </c>
      <c r="C2328">
        <v>201401</v>
      </c>
      <c r="D2328" t="s">
        <v>5</v>
      </c>
      <c r="E2328">
        <v>1</v>
      </c>
      <c r="F2328">
        <v>260</v>
      </c>
      <c r="G2328">
        <v>0.16200000000000001</v>
      </c>
      <c r="H2328">
        <v>673</v>
      </c>
    </row>
    <row r="2329" spans="1:8" x14ac:dyDescent="0.35">
      <c r="A2329" t="s">
        <v>4393</v>
      </c>
      <c r="B2329" t="s">
        <v>4393</v>
      </c>
      <c r="C2329">
        <v>201401</v>
      </c>
      <c r="D2329" t="s">
        <v>3</v>
      </c>
      <c r="E2329">
        <v>1</v>
      </c>
      <c r="F2329">
        <v>595</v>
      </c>
      <c r="G2329">
        <v>0.215</v>
      </c>
      <c r="H2329">
        <v>674</v>
      </c>
    </row>
    <row r="2330" spans="1:8" x14ac:dyDescent="0.35">
      <c r="A2330" t="s">
        <v>4394</v>
      </c>
      <c r="B2330" t="s">
        <v>4394</v>
      </c>
      <c r="C2330">
        <v>201401</v>
      </c>
      <c r="D2330" t="s">
        <v>37</v>
      </c>
      <c r="E2330">
        <v>1</v>
      </c>
      <c r="F2330">
        <v>490</v>
      </c>
      <c r="G2330">
        <v>0.18</v>
      </c>
      <c r="H2330">
        <v>674</v>
      </c>
    </row>
    <row r="2331" spans="1:8" x14ac:dyDescent="0.35">
      <c r="A2331" t="s">
        <v>4395</v>
      </c>
      <c r="B2331" t="s">
        <v>4395</v>
      </c>
      <c r="C2331">
        <v>201401</v>
      </c>
      <c r="D2331" t="s">
        <v>38</v>
      </c>
      <c r="E2331">
        <v>1</v>
      </c>
      <c r="F2331">
        <v>525</v>
      </c>
      <c r="G2331">
        <v>0.192</v>
      </c>
      <c r="H2331">
        <v>674</v>
      </c>
    </row>
    <row r="2332" spans="1:8" x14ac:dyDescent="0.35">
      <c r="A2332" t="s">
        <v>4396</v>
      </c>
      <c r="B2332" t="s">
        <v>4396</v>
      </c>
      <c r="C2332">
        <v>201401</v>
      </c>
      <c r="D2332" t="s">
        <v>39</v>
      </c>
      <c r="E2332">
        <v>1</v>
      </c>
      <c r="F2332">
        <v>350</v>
      </c>
      <c r="G2332">
        <v>0.185</v>
      </c>
      <c r="H2332">
        <v>674</v>
      </c>
    </row>
    <row r="2333" spans="1:8" x14ac:dyDescent="0.35">
      <c r="A2333" t="s">
        <v>4397</v>
      </c>
      <c r="B2333" t="s">
        <v>4397</v>
      </c>
      <c r="C2333">
        <v>201401</v>
      </c>
      <c r="D2333" t="s">
        <v>40</v>
      </c>
      <c r="E2333">
        <v>1</v>
      </c>
      <c r="F2333">
        <v>300</v>
      </c>
      <c r="G2333">
        <v>0.22900000000000001</v>
      </c>
      <c r="H2333">
        <v>674</v>
      </c>
    </row>
    <row r="2334" spans="1:8" x14ac:dyDescent="0.35">
      <c r="A2334" t="s">
        <v>4398</v>
      </c>
      <c r="B2334" t="s">
        <v>4398</v>
      </c>
      <c r="C2334">
        <v>201401</v>
      </c>
      <c r="D2334" t="s">
        <v>29</v>
      </c>
      <c r="E2334">
        <v>1</v>
      </c>
      <c r="F2334">
        <v>540</v>
      </c>
      <c r="G2334">
        <v>0.20300000000000001</v>
      </c>
      <c r="H2334">
        <v>674</v>
      </c>
    </row>
    <row r="2335" spans="1:8" x14ac:dyDescent="0.35">
      <c r="A2335" t="s">
        <v>4399</v>
      </c>
      <c r="B2335" t="s">
        <v>4399</v>
      </c>
      <c r="C2335">
        <v>201401</v>
      </c>
      <c r="D2335" t="s">
        <v>30</v>
      </c>
      <c r="E2335">
        <v>1</v>
      </c>
      <c r="F2335">
        <v>520</v>
      </c>
      <c r="G2335">
        <v>0.19500000000000001</v>
      </c>
      <c r="H2335">
        <v>674</v>
      </c>
    </row>
    <row r="2336" spans="1:8" x14ac:dyDescent="0.35">
      <c r="A2336" t="s">
        <v>4400</v>
      </c>
      <c r="B2336" t="s">
        <v>4400</v>
      </c>
      <c r="C2336">
        <v>201401</v>
      </c>
      <c r="D2336" t="s">
        <v>31</v>
      </c>
      <c r="E2336">
        <v>1</v>
      </c>
      <c r="F2336">
        <v>535</v>
      </c>
      <c r="G2336">
        <v>0.2</v>
      </c>
      <c r="H2336">
        <v>674</v>
      </c>
    </row>
    <row r="2337" spans="1:8" x14ac:dyDescent="0.35">
      <c r="A2337" t="s">
        <v>4401</v>
      </c>
      <c r="B2337" t="s">
        <v>4401</v>
      </c>
      <c r="C2337">
        <v>201401</v>
      </c>
      <c r="D2337" t="s">
        <v>32</v>
      </c>
      <c r="E2337">
        <v>1</v>
      </c>
      <c r="F2337">
        <v>490</v>
      </c>
      <c r="G2337">
        <v>0.19400000000000001</v>
      </c>
      <c r="H2337">
        <v>674</v>
      </c>
    </row>
    <row r="2338" spans="1:8" x14ac:dyDescent="0.35">
      <c r="A2338" t="s">
        <v>4402</v>
      </c>
      <c r="B2338" t="s">
        <v>4402</v>
      </c>
      <c r="C2338">
        <v>201401</v>
      </c>
      <c r="D2338" t="s">
        <v>33</v>
      </c>
      <c r="E2338">
        <v>1</v>
      </c>
      <c r="F2338">
        <v>485</v>
      </c>
      <c r="G2338">
        <v>0.184</v>
      </c>
      <c r="H2338">
        <v>674</v>
      </c>
    </row>
    <row r="2339" spans="1:8" x14ac:dyDescent="0.35">
      <c r="A2339" t="s">
        <v>4403</v>
      </c>
      <c r="B2339" t="s">
        <v>4403</v>
      </c>
      <c r="C2339">
        <v>201401</v>
      </c>
      <c r="D2339" t="s">
        <v>34</v>
      </c>
      <c r="E2339">
        <v>1</v>
      </c>
      <c r="F2339">
        <v>470</v>
      </c>
      <c r="G2339">
        <v>0.191</v>
      </c>
      <c r="H2339">
        <v>674</v>
      </c>
    </row>
    <row r="2340" spans="1:8" x14ac:dyDescent="0.35">
      <c r="A2340" t="s">
        <v>4404</v>
      </c>
      <c r="B2340" t="s">
        <v>4404</v>
      </c>
      <c r="C2340">
        <v>201401</v>
      </c>
      <c r="D2340" t="s">
        <v>35</v>
      </c>
      <c r="E2340">
        <v>1</v>
      </c>
      <c r="F2340">
        <v>500</v>
      </c>
      <c r="G2340">
        <v>0.19900000000000001</v>
      </c>
      <c r="H2340">
        <v>674</v>
      </c>
    </row>
    <row r="2341" spans="1:8" x14ac:dyDescent="0.35">
      <c r="A2341" t="s">
        <v>4405</v>
      </c>
      <c r="B2341" t="s">
        <v>4405</v>
      </c>
      <c r="C2341">
        <v>201401</v>
      </c>
      <c r="D2341" t="s">
        <v>36</v>
      </c>
      <c r="E2341">
        <v>1</v>
      </c>
      <c r="F2341">
        <v>505</v>
      </c>
      <c r="G2341">
        <v>0.19500000000000001</v>
      </c>
      <c r="H2341">
        <v>674</v>
      </c>
    </row>
    <row r="2342" spans="1:8" x14ac:dyDescent="0.35">
      <c r="A2342" t="s">
        <v>4406</v>
      </c>
      <c r="B2342" t="s">
        <v>4406</v>
      </c>
      <c r="C2342">
        <v>201401</v>
      </c>
      <c r="D2342" t="s">
        <v>208</v>
      </c>
      <c r="E2342">
        <v>1</v>
      </c>
      <c r="F2342">
        <v>600</v>
      </c>
      <c r="G2342">
        <v>0.17399999999999999</v>
      </c>
      <c r="H2342">
        <v>674</v>
      </c>
    </row>
    <row r="2343" spans="1:8" x14ac:dyDescent="0.35">
      <c r="A2343" t="s">
        <v>4407</v>
      </c>
      <c r="B2343" t="s">
        <v>4407</v>
      </c>
      <c r="C2343">
        <v>201401</v>
      </c>
      <c r="D2343" t="s">
        <v>5</v>
      </c>
      <c r="E2343">
        <v>1</v>
      </c>
      <c r="F2343">
        <v>540</v>
      </c>
      <c r="G2343">
        <v>0.193</v>
      </c>
      <c r="H2343">
        <v>674</v>
      </c>
    </row>
    <row r="2344" spans="1:8" x14ac:dyDescent="0.35">
      <c r="A2344" t="s">
        <v>4408</v>
      </c>
      <c r="B2344" t="s">
        <v>4409</v>
      </c>
      <c r="C2344">
        <v>201401</v>
      </c>
      <c r="D2344" t="s">
        <v>3</v>
      </c>
      <c r="E2344">
        <v>1</v>
      </c>
      <c r="F2344">
        <v>90</v>
      </c>
      <c r="G2344">
        <v>0.11899999999999999</v>
      </c>
      <c r="H2344">
        <v>675</v>
      </c>
    </row>
    <row r="2345" spans="1:8" x14ac:dyDescent="0.35">
      <c r="A2345" t="s">
        <v>4410</v>
      </c>
      <c r="B2345" t="s">
        <v>4411</v>
      </c>
      <c r="C2345">
        <v>201401</v>
      </c>
      <c r="D2345" t="s">
        <v>29</v>
      </c>
      <c r="E2345">
        <v>1</v>
      </c>
      <c r="F2345">
        <v>80</v>
      </c>
      <c r="G2345">
        <v>0.11700000000000001</v>
      </c>
      <c r="H2345">
        <v>675</v>
      </c>
    </row>
    <row r="2346" spans="1:8" x14ac:dyDescent="0.35">
      <c r="A2346" t="s">
        <v>4412</v>
      </c>
      <c r="B2346" t="s">
        <v>4413</v>
      </c>
      <c r="C2346">
        <v>201401</v>
      </c>
      <c r="D2346" t="s">
        <v>30</v>
      </c>
      <c r="E2346">
        <v>1</v>
      </c>
      <c r="F2346">
        <v>90</v>
      </c>
      <c r="G2346">
        <v>0.13200000000000001</v>
      </c>
      <c r="H2346">
        <v>675</v>
      </c>
    </row>
    <row r="2347" spans="1:8" x14ac:dyDescent="0.35">
      <c r="A2347" t="s">
        <v>4414</v>
      </c>
      <c r="B2347" t="s">
        <v>4415</v>
      </c>
      <c r="C2347">
        <v>201401</v>
      </c>
      <c r="D2347" t="s">
        <v>31</v>
      </c>
      <c r="E2347">
        <v>1</v>
      </c>
      <c r="F2347">
        <v>65</v>
      </c>
      <c r="G2347">
        <v>9.9000000000000005E-2</v>
      </c>
      <c r="H2347">
        <v>675</v>
      </c>
    </row>
    <row r="2348" spans="1:8" x14ac:dyDescent="0.35">
      <c r="A2348" t="s">
        <v>4416</v>
      </c>
      <c r="B2348" t="s">
        <v>4417</v>
      </c>
      <c r="C2348">
        <v>201401</v>
      </c>
      <c r="D2348" t="s">
        <v>32</v>
      </c>
      <c r="E2348">
        <v>1</v>
      </c>
      <c r="F2348">
        <v>65</v>
      </c>
      <c r="G2348">
        <v>0.10199999999999999</v>
      </c>
      <c r="H2348">
        <v>675</v>
      </c>
    </row>
    <row r="2349" spans="1:8" x14ac:dyDescent="0.35">
      <c r="A2349" t="s">
        <v>4418</v>
      </c>
      <c r="B2349" t="s">
        <v>4419</v>
      </c>
      <c r="C2349">
        <v>201401</v>
      </c>
      <c r="D2349" t="s">
        <v>33</v>
      </c>
      <c r="E2349">
        <v>1</v>
      </c>
      <c r="F2349">
        <v>65</v>
      </c>
      <c r="G2349">
        <v>0.1</v>
      </c>
      <c r="H2349">
        <v>675</v>
      </c>
    </row>
    <row r="2350" spans="1:8" x14ac:dyDescent="0.35">
      <c r="A2350" t="s">
        <v>4420</v>
      </c>
      <c r="B2350" t="s">
        <v>4421</v>
      </c>
      <c r="C2350">
        <v>201401</v>
      </c>
      <c r="D2350" t="s">
        <v>208</v>
      </c>
      <c r="E2350">
        <v>1</v>
      </c>
      <c r="F2350">
        <v>90</v>
      </c>
      <c r="G2350">
        <v>0.129</v>
      </c>
      <c r="H2350">
        <v>675</v>
      </c>
    </row>
    <row r="2351" spans="1:8" x14ac:dyDescent="0.35">
      <c r="A2351" t="s">
        <v>4422</v>
      </c>
      <c r="B2351" t="s">
        <v>4423</v>
      </c>
      <c r="C2351">
        <v>201401</v>
      </c>
      <c r="D2351" t="s">
        <v>5</v>
      </c>
      <c r="E2351">
        <v>1</v>
      </c>
      <c r="F2351">
        <v>80</v>
      </c>
      <c r="G2351">
        <v>0.112</v>
      </c>
      <c r="H2351">
        <v>675</v>
      </c>
    </row>
    <row r="2352" spans="1:8" x14ac:dyDescent="0.35">
      <c r="A2352" t="s">
        <v>4424</v>
      </c>
      <c r="B2352" t="s">
        <v>4425</v>
      </c>
      <c r="C2352">
        <v>201401</v>
      </c>
      <c r="D2352" t="s">
        <v>3</v>
      </c>
      <c r="E2352">
        <v>1</v>
      </c>
      <c r="F2352">
        <v>375</v>
      </c>
      <c r="G2352">
        <v>0.17199999999999999</v>
      </c>
      <c r="H2352">
        <v>676</v>
      </c>
    </row>
    <row r="2353" spans="1:8" x14ac:dyDescent="0.35">
      <c r="A2353" t="s">
        <v>4426</v>
      </c>
      <c r="B2353" t="s">
        <v>4427</v>
      </c>
      <c r="C2353">
        <v>201401</v>
      </c>
      <c r="D2353" t="s">
        <v>37</v>
      </c>
      <c r="E2353">
        <v>1</v>
      </c>
      <c r="F2353">
        <v>235</v>
      </c>
      <c r="G2353">
        <v>0.113</v>
      </c>
      <c r="H2353">
        <v>676</v>
      </c>
    </row>
    <row r="2354" spans="1:8" x14ac:dyDescent="0.35">
      <c r="A2354" t="s">
        <v>4428</v>
      </c>
      <c r="B2354" t="s">
        <v>4429</v>
      </c>
      <c r="C2354">
        <v>201401</v>
      </c>
      <c r="D2354" t="s">
        <v>38</v>
      </c>
      <c r="E2354">
        <v>1</v>
      </c>
      <c r="F2354">
        <v>235</v>
      </c>
      <c r="G2354">
        <v>0.11</v>
      </c>
      <c r="H2354">
        <v>676</v>
      </c>
    </row>
    <row r="2355" spans="1:8" x14ac:dyDescent="0.35">
      <c r="A2355" t="s">
        <v>4430</v>
      </c>
      <c r="B2355" t="s">
        <v>4431</v>
      </c>
      <c r="C2355">
        <v>201401</v>
      </c>
      <c r="D2355" t="s">
        <v>39</v>
      </c>
      <c r="E2355">
        <v>1</v>
      </c>
      <c r="F2355">
        <v>155</v>
      </c>
      <c r="G2355">
        <v>0.19700000000000001</v>
      </c>
      <c r="H2355">
        <v>676</v>
      </c>
    </row>
    <row r="2356" spans="1:8" x14ac:dyDescent="0.35">
      <c r="A2356" t="s">
        <v>4432</v>
      </c>
      <c r="B2356" t="s">
        <v>4433</v>
      </c>
      <c r="C2356">
        <v>201401</v>
      </c>
      <c r="D2356" t="s">
        <v>40</v>
      </c>
      <c r="E2356">
        <v>1</v>
      </c>
      <c r="F2356">
        <v>115</v>
      </c>
      <c r="G2356">
        <v>0.20799999999999999</v>
      </c>
      <c r="H2356">
        <v>676</v>
      </c>
    </row>
    <row r="2357" spans="1:8" x14ac:dyDescent="0.35">
      <c r="A2357" t="s">
        <v>4434</v>
      </c>
      <c r="B2357" t="s">
        <v>4435</v>
      </c>
      <c r="C2357">
        <v>201401</v>
      </c>
      <c r="D2357" t="s">
        <v>283</v>
      </c>
      <c r="E2357">
        <v>1</v>
      </c>
      <c r="F2357" t="s">
        <v>389</v>
      </c>
      <c r="G2357" t="s">
        <v>389</v>
      </c>
      <c r="H2357">
        <v>676</v>
      </c>
    </row>
    <row r="2358" spans="1:8" x14ac:dyDescent="0.35">
      <c r="A2358" t="s">
        <v>4436</v>
      </c>
      <c r="B2358" t="s">
        <v>4437</v>
      </c>
      <c r="C2358">
        <v>201401</v>
      </c>
      <c r="D2358" t="s">
        <v>29</v>
      </c>
      <c r="E2358">
        <v>1</v>
      </c>
      <c r="F2358">
        <v>395</v>
      </c>
      <c r="G2358">
        <v>0.192</v>
      </c>
      <c r="H2358">
        <v>676</v>
      </c>
    </row>
    <row r="2359" spans="1:8" x14ac:dyDescent="0.35">
      <c r="A2359" t="s">
        <v>4438</v>
      </c>
      <c r="B2359" t="s">
        <v>4439</v>
      </c>
      <c r="C2359">
        <v>201401</v>
      </c>
      <c r="D2359" t="s">
        <v>30</v>
      </c>
      <c r="E2359">
        <v>1</v>
      </c>
      <c r="F2359">
        <v>345</v>
      </c>
      <c r="G2359">
        <v>0.17</v>
      </c>
      <c r="H2359">
        <v>676</v>
      </c>
    </row>
    <row r="2360" spans="1:8" x14ac:dyDescent="0.35">
      <c r="A2360" t="s">
        <v>4440</v>
      </c>
      <c r="B2360" t="s">
        <v>4441</v>
      </c>
      <c r="C2360">
        <v>201401</v>
      </c>
      <c r="D2360" t="s">
        <v>31</v>
      </c>
      <c r="E2360">
        <v>1</v>
      </c>
      <c r="F2360">
        <v>320</v>
      </c>
      <c r="G2360">
        <v>0.161</v>
      </c>
      <c r="H2360">
        <v>676</v>
      </c>
    </row>
    <row r="2361" spans="1:8" x14ac:dyDescent="0.35">
      <c r="A2361" t="s">
        <v>4442</v>
      </c>
      <c r="B2361" t="s">
        <v>4443</v>
      </c>
      <c r="C2361">
        <v>201401</v>
      </c>
      <c r="D2361" t="s">
        <v>32</v>
      </c>
      <c r="E2361">
        <v>1</v>
      </c>
      <c r="F2361">
        <v>330</v>
      </c>
      <c r="G2361">
        <v>0.16</v>
      </c>
      <c r="H2361">
        <v>676</v>
      </c>
    </row>
    <row r="2362" spans="1:8" x14ac:dyDescent="0.35">
      <c r="A2362" t="s">
        <v>4444</v>
      </c>
      <c r="B2362" t="s">
        <v>4445</v>
      </c>
      <c r="C2362">
        <v>201401</v>
      </c>
      <c r="D2362" t="s">
        <v>33</v>
      </c>
      <c r="E2362">
        <v>1</v>
      </c>
      <c r="F2362">
        <v>240</v>
      </c>
      <c r="G2362">
        <v>0.12</v>
      </c>
      <c r="H2362">
        <v>676</v>
      </c>
    </row>
    <row r="2363" spans="1:8" x14ac:dyDescent="0.35">
      <c r="A2363" t="s">
        <v>4446</v>
      </c>
      <c r="B2363" t="s">
        <v>4447</v>
      </c>
      <c r="C2363">
        <v>201401</v>
      </c>
      <c r="D2363" t="s">
        <v>34</v>
      </c>
      <c r="E2363">
        <v>1</v>
      </c>
      <c r="F2363">
        <v>250</v>
      </c>
      <c r="G2363">
        <v>0.13</v>
      </c>
      <c r="H2363">
        <v>676</v>
      </c>
    </row>
    <row r="2364" spans="1:8" x14ac:dyDescent="0.35">
      <c r="A2364" t="s">
        <v>4448</v>
      </c>
      <c r="B2364" t="s">
        <v>4449</v>
      </c>
      <c r="C2364">
        <v>201401</v>
      </c>
      <c r="D2364" t="s">
        <v>35</v>
      </c>
      <c r="E2364">
        <v>1</v>
      </c>
      <c r="F2364">
        <v>210</v>
      </c>
      <c r="G2364">
        <v>0.107</v>
      </c>
      <c r="H2364">
        <v>676</v>
      </c>
    </row>
    <row r="2365" spans="1:8" x14ac:dyDescent="0.35">
      <c r="A2365" t="s">
        <v>4450</v>
      </c>
      <c r="B2365" t="s">
        <v>4451</v>
      </c>
      <c r="C2365">
        <v>201401</v>
      </c>
      <c r="D2365" t="s">
        <v>36</v>
      </c>
      <c r="E2365">
        <v>1</v>
      </c>
      <c r="F2365">
        <v>240</v>
      </c>
      <c r="G2365">
        <v>0.11899999999999999</v>
      </c>
      <c r="H2365">
        <v>676</v>
      </c>
    </row>
    <row r="2366" spans="1:8" x14ac:dyDescent="0.35">
      <c r="A2366" t="s">
        <v>4452</v>
      </c>
      <c r="B2366" t="s">
        <v>4453</v>
      </c>
      <c r="C2366">
        <v>201401</v>
      </c>
      <c r="D2366" t="s">
        <v>208</v>
      </c>
      <c r="E2366">
        <v>1</v>
      </c>
      <c r="F2366">
        <v>415</v>
      </c>
      <c r="G2366">
        <v>0.16</v>
      </c>
      <c r="H2366">
        <v>676</v>
      </c>
    </row>
    <row r="2367" spans="1:8" x14ac:dyDescent="0.35">
      <c r="A2367" t="s">
        <v>4454</v>
      </c>
      <c r="B2367" t="s">
        <v>4455</v>
      </c>
      <c r="C2367">
        <v>201401</v>
      </c>
      <c r="D2367" t="s">
        <v>5</v>
      </c>
      <c r="E2367">
        <v>1</v>
      </c>
      <c r="F2367">
        <v>360</v>
      </c>
      <c r="G2367">
        <v>0.16800000000000001</v>
      </c>
      <c r="H2367">
        <v>676</v>
      </c>
    </row>
    <row r="2368" spans="1:8" x14ac:dyDescent="0.35">
      <c r="A2368" t="s">
        <v>4456</v>
      </c>
      <c r="B2368" t="s">
        <v>4456</v>
      </c>
      <c r="C2368">
        <v>201401</v>
      </c>
      <c r="D2368" t="s">
        <v>3</v>
      </c>
      <c r="E2368">
        <v>1</v>
      </c>
      <c r="F2368">
        <v>55</v>
      </c>
      <c r="G2368">
        <v>6.9000000000000006E-2</v>
      </c>
      <c r="H2368">
        <v>677</v>
      </c>
    </row>
    <row r="2369" spans="1:8" x14ac:dyDescent="0.35">
      <c r="A2369" t="s">
        <v>4457</v>
      </c>
      <c r="B2369" t="s">
        <v>4457</v>
      </c>
      <c r="C2369">
        <v>201401</v>
      </c>
      <c r="D2369" t="s">
        <v>29</v>
      </c>
      <c r="E2369">
        <v>1</v>
      </c>
      <c r="F2369">
        <v>40</v>
      </c>
      <c r="G2369">
        <v>5.3999999999999999E-2</v>
      </c>
      <c r="H2369">
        <v>677</v>
      </c>
    </row>
    <row r="2370" spans="1:8" x14ac:dyDescent="0.35">
      <c r="A2370" t="s">
        <v>4458</v>
      </c>
      <c r="B2370" t="s">
        <v>4458</v>
      </c>
      <c r="C2370">
        <v>201401</v>
      </c>
      <c r="D2370" t="s">
        <v>30</v>
      </c>
      <c r="E2370">
        <v>1</v>
      </c>
      <c r="F2370">
        <v>40</v>
      </c>
      <c r="G2370">
        <v>5.0999999999999997E-2</v>
      </c>
      <c r="H2370">
        <v>677</v>
      </c>
    </row>
    <row r="2371" spans="1:8" x14ac:dyDescent="0.35">
      <c r="A2371" t="s">
        <v>4459</v>
      </c>
      <c r="B2371" t="s">
        <v>4459</v>
      </c>
      <c r="C2371">
        <v>201401</v>
      </c>
      <c r="D2371" t="s">
        <v>31</v>
      </c>
      <c r="E2371">
        <v>1</v>
      </c>
      <c r="F2371">
        <v>30</v>
      </c>
      <c r="G2371">
        <v>0.04</v>
      </c>
      <c r="H2371">
        <v>677</v>
      </c>
    </row>
    <row r="2372" spans="1:8" x14ac:dyDescent="0.35">
      <c r="A2372" t="s">
        <v>4460</v>
      </c>
      <c r="B2372" t="s">
        <v>4460</v>
      </c>
      <c r="C2372">
        <v>201401</v>
      </c>
      <c r="D2372" t="s">
        <v>32</v>
      </c>
      <c r="E2372">
        <v>1</v>
      </c>
      <c r="F2372">
        <v>25</v>
      </c>
      <c r="G2372">
        <v>3.5999999999999997E-2</v>
      </c>
      <c r="H2372">
        <v>677</v>
      </c>
    </row>
    <row r="2373" spans="1:8" x14ac:dyDescent="0.35">
      <c r="A2373" t="s">
        <v>4461</v>
      </c>
      <c r="B2373" t="s">
        <v>4461</v>
      </c>
      <c r="C2373">
        <v>201401</v>
      </c>
      <c r="D2373" t="s">
        <v>33</v>
      </c>
      <c r="E2373">
        <v>1</v>
      </c>
      <c r="F2373">
        <v>25</v>
      </c>
      <c r="G2373">
        <v>3.6999999999999998E-2</v>
      </c>
      <c r="H2373">
        <v>677</v>
      </c>
    </row>
    <row r="2374" spans="1:8" x14ac:dyDescent="0.35">
      <c r="A2374" t="s">
        <v>4462</v>
      </c>
      <c r="B2374" t="s">
        <v>4462</v>
      </c>
      <c r="C2374">
        <v>201401</v>
      </c>
      <c r="D2374" t="s">
        <v>208</v>
      </c>
      <c r="E2374">
        <v>1</v>
      </c>
      <c r="F2374">
        <v>55</v>
      </c>
      <c r="G2374">
        <v>5.1999999999999998E-2</v>
      </c>
      <c r="H2374">
        <v>677</v>
      </c>
    </row>
    <row r="2375" spans="1:8" x14ac:dyDescent="0.35">
      <c r="A2375" t="s">
        <v>4463</v>
      </c>
      <c r="B2375" t="s">
        <v>4463</v>
      </c>
      <c r="C2375">
        <v>201401</v>
      </c>
      <c r="D2375" t="s">
        <v>5</v>
      </c>
      <c r="E2375">
        <v>1</v>
      </c>
      <c r="F2375">
        <v>40</v>
      </c>
      <c r="G2375">
        <v>5.2999999999999999E-2</v>
      </c>
      <c r="H2375">
        <v>677</v>
      </c>
    </row>
    <row r="2376" spans="1:8" x14ac:dyDescent="0.35">
      <c r="A2376" t="s">
        <v>4464</v>
      </c>
      <c r="B2376" t="s">
        <v>4464</v>
      </c>
      <c r="C2376">
        <v>201401</v>
      </c>
      <c r="D2376" t="s">
        <v>3</v>
      </c>
      <c r="E2376">
        <v>1</v>
      </c>
      <c r="F2376">
        <v>130</v>
      </c>
      <c r="G2376">
        <v>0.11899999999999999</v>
      </c>
      <c r="H2376">
        <v>678</v>
      </c>
    </row>
    <row r="2377" spans="1:8" x14ac:dyDescent="0.35">
      <c r="A2377" t="s">
        <v>4465</v>
      </c>
      <c r="B2377" t="s">
        <v>4465</v>
      </c>
      <c r="C2377">
        <v>201401</v>
      </c>
      <c r="D2377" t="s">
        <v>37</v>
      </c>
      <c r="E2377">
        <v>1</v>
      </c>
      <c r="F2377">
        <v>185</v>
      </c>
      <c r="G2377">
        <v>0.151</v>
      </c>
      <c r="H2377">
        <v>678</v>
      </c>
    </row>
    <row r="2378" spans="1:8" x14ac:dyDescent="0.35">
      <c r="A2378" t="s">
        <v>4466</v>
      </c>
      <c r="B2378" t="s">
        <v>4466</v>
      </c>
      <c r="C2378">
        <v>201401</v>
      </c>
      <c r="D2378" t="s">
        <v>38</v>
      </c>
      <c r="E2378">
        <v>1</v>
      </c>
      <c r="F2378">
        <v>170</v>
      </c>
      <c r="G2378">
        <v>0.13700000000000001</v>
      </c>
      <c r="H2378">
        <v>678</v>
      </c>
    </row>
    <row r="2379" spans="1:8" x14ac:dyDescent="0.35">
      <c r="A2379" t="s">
        <v>4467</v>
      </c>
      <c r="B2379" t="s">
        <v>4467</v>
      </c>
      <c r="C2379">
        <v>201401</v>
      </c>
      <c r="D2379" t="s">
        <v>39</v>
      </c>
      <c r="E2379">
        <v>1</v>
      </c>
      <c r="F2379">
        <v>95</v>
      </c>
      <c r="G2379">
        <v>0.14399999999999999</v>
      </c>
      <c r="H2379">
        <v>678</v>
      </c>
    </row>
    <row r="2380" spans="1:8" x14ac:dyDescent="0.35">
      <c r="A2380" t="s">
        <v>4468</v>
      </c>
      <c r="B2380" t="s">
        <v>4468</v>
      </c>
      <c r="C2380">
        <v>201401</v>
      </c>
      <c r="D2380" t="s">
        <v>40</v>
      </c>
      <c r="E2380">
        <v>1</v>
      </c>
      <c r="F2380">
        <v>80</v>
      </c>
      <c r="G2380">
        <v>0.16700000000000001</v>
      </c>
      <c r="H2380">
        <v>678</v>
      </c>
    </row>
    <row r="2381" spans="1:8" x14ac:dyDescent="0.35">
      <c r="A2381" t="s">
        <v>4469</v>
      </c>
      <c r="B2381" t="s">
        <v>4469</v>
      </c>
      <c r="C2381">
        <v>201401</v>
      </c>
      <c r="D2381" t="s">
        <v>29</v>
      </c>
      <c r="E2381">
        <v>1</v>
      </c>
      <c r="F2381">
        <v>110</v>
      </c>
      <c r="G2381">
        <v>0.105</v>
      </c>
      <c r="H2381">
        <v>678</v>
      </c>
    </row>
    <row r="2382" spans="1:8" x14ac:dyDescent="0.35">
      <c r="A2382" t="s">
        <v>4470</v>
      </c>
      <c r="B2382" t="s">
        <v>4470</v>
      </c>
      <c r="C2382">
        <v>201401</v>
      </c>
      <c r="D2382" t="s">
        <v>30</v>
      </c>
      <c r="E2382">
        <v>1</v>
      </c>
      <c r="F2382">
        <v>85</v>
      </c>
      <c r="G2382">
        <v>7.8E-2</v>
      </c>
      <c r="H2382">
        <v>678</v>
      </c>
    </row>
    <row r="2383" spans="1:8" x14ac:dyDescent="0.35">
      <c r="A2383" t="s">
        <v>4471</v>
      </c>
      <c r="B2383" t="s">
        <v>4471</v>
      </c>
      <c r="C2383">
        <v>201401</v>
      </c>
      <c r="D2383" t="s">
        <v>31</v>
      </c>
      <c r="E2383">
        <v>1</v>
      </c>
      <c r="F2383">
        <v>100</v>
      </c>
      <c r="G2383">
        <v>9.5000000000000001E-2</v>
      </c>
      <c r="H2383">
        <v>678</v>
      </c>
    </row>
    <row r="2384" spans="1:8" x14ac:dyDescent="0.35">
      <c r="A2384" t="s">
        <v>4472</v>
      </c>
      <c r="B2384" t="s">
        <v>4472</v>
      </c>
      <c r="C2384">
        <v>201401</v>
      </c>
      <c r="D2384" t="s">
        <v>32</v>
      </c>
      <c r="E2384">
        <v>1</v>
      </c>
      <c r="F2384">
        <v>80</v>
      </c>
      <c r="G2384">
        <v>8.2000000000000003E-2</v>
      </c>
      <c r="H2384">
        <v>678</v>
      </c>
    </row>
    <row r="2385" spans="1:8" x14ac:dyDescent="0.35">
      <c r="A2385" t="s">
        <v>4473</v>
      </c>
      <c r="B2385" t="s">
        <v>4473</v>
      </c>
      <c r="C2385">
        <v>201401</v>
      </c>
      <c r="D2385" t="s">
        <v>33</v>
      </c>
      <c r="E2385">
        <v>1</v>
      </c>
      <c r="F2385">
        <v>75</v>
      </c>
      <c r="G2385">
        <v>8.3000000000000004E-2</v>
      </c>
      <c r="H2385">
        <v>678</v>
      </c>
    </row>
    <row r="2386" spans="1:8" x14ac:dyDescent="0.35">
      <c r="A2386" t="s">
        <v>4474</v>
      </c>
      <c r="B2386" t="s">
        <v>4474</v>
      </c>
      <c r="C2386">
        <v>201401</v>
      </c>
      <c r="D2386" t="s">
        <v>34</v>
      </c>
      <c r="E2386">
        <v>1</v>
      </c>
      <c r="F2386">
        <v>175</v>
      </c>
      <c r="G2386">
        <v>0.16200000000000001</v>
      </c>
      <c r="H2386">
        <v>678</v>
      </c>
    </row>
    <row r="2387" spans="1:8" x14ac:dyDescent="0.35">
      <c r="A2387" t="s">
        <v>4475</v>
      </c>
      <c r="B2387" t="s">
        <v>4475</v>
      </c>
      <c r="C2387">
        <v>201401</v>
      </c>
      <c r="D2387" t="s">
        <v>35</v>
      </c>
      <c r="E2387">
        <v>1</v>
      </c>
      <c r="F2387">
        <v>140</v>
      </c>
      <c r="G2387">
        <v>0.126</v>
      </c>
      <c r="H2387">
        <v>678</v>
      </c>
    </row>
    <row r="2388" spans="1:8" x14ac:dyDescent="0.35">
      <c r="A2388" t="s">
        <v>4476</v>
      </c>
      <c r="B2388" t="s">
        <v>4476</v>
      </c>
      <c r="C2388">
        <v>201401</v>
      </c>
      <c r="D2388" t="s">
        <v>36</v>
      </c>
      <c r="E2388">
        <v>1</v>
      </c>
      <c r="F2388">
        <v>145</v>
      </c>
      <c r="G2388">
        <v>0.13100000000000001</v>
      </c>
      <c r="H2388">
        <v>678</v>
      </c>
    </row>
    <row r="2389" spans="1:8" x14ac:dyDescent="0.35">
      <c r="A2389" t="s">
        <v>4477</v>
      </c>
      <c r="B2389" t="s">
        <v>4477</v>
      </c>
      <c r="C2389">
        <v>201401</v>
      </c>
      <c r="D2389" t="s">
        <v>208</v>
      </c>
      <c r="E2389">
        <v>1</v>
      </c>
      <c r="F2389">
        <v>115</v>
      </c>
      <c r="G2389">
        <v>0.129</v>
      </c>
      <c r="H2389">
        <v>678</v>
      </c>
    </row>
    <row r="2390" spans="1:8" x14ac:dyDescent="0.35">
      <c r="A2390" t="s">
        <v>4478</v>
      </c>
      <c r="B2390" t="s">
        <v>4478</v>
      </c>
      <c r="C2390">
        <v>201401</v>
      </c>
      <c r="D2390" t="s">
        <v>5</v>
      </c>
      <c r="E2390">
        <v>1</v>
      </c>
      <c r="F2390">
        <v>135</v>
      </c>
      <c r="G2390">
        <v>0.122</v>
      </c>
      <c r="H2390">
        <v>678</v>
      </c>
    </row>
    <row r="2391" spans="1:8" x14ac:dyDescent="0.35">
      <c r="A2391" t="s">
        <v>4479</v>
      </c>
      <c r="B2391" t="s">
        <v>4480</v>
      </c>
      <c r="C2391">
        <v>201401</v>
      </c>
      <c r="D2391" t="s">
        <v>3</v>
      </c>
      <c r="E2391">
        <v>1</v>
      </c>
      <c r="F2391">
        <v>45</v>
      </c>
      <c r="G2391">
        <v>4.9000000000000002E-2</v>
      </c>
      <c r="H2391">
        <v>679</v>
      </c>
    </row>
    <row r="2392" spans="1:8" x14ac:dyDescent="0.35">
      <c r="A2392" t="s">
        <v>4481</v>
      </c>
      <c r="B2392" t="s">
        <v>4482</v>
      </c>
      <c r="C2392">
        <v>201401</v>
      </c>
      <c r="D2392" t="s">
        <v>29</v>
      </c>
      <c r="E2392">
        <v>1</v>
      </c>
      <c r="F2392">
        <v>50</v>
      </c>
      <c r="G2392">
        <v>5.8000000000000003E-2</v>
      </c>
      <c r="H2392">
        <v>679</v>
      </c>
    </row>
    <row r="2393" spans="1:8" x14ac:dyDescent="0.35">
      <c r="A2393" t="s">
        <v>4483</v>
      </c>
      <c r="B2393" t="s">
        <v>4484</v>
      </c>
      <c r="C2393">
        <v>201401</v>
      </c>
      <c r="D2393" t="s">
        <v>30</v>
      </c>
      <c r="E2393">
        <v>1</v>
      </c>
      <c r="F2393">
        <v>45</v>
      </c>
      <c r="G2393">
        <v>5.0999999999999997E-2</v>
      </c>
      <c r="H2393">
        <v>679</v>
      </c>
    </row>
    <row r="2394" spans="1:8" x14ac:dyDescent="0.35">
      <c r="A2394" t="s">
        <v>4485</v>
      </c>
      <c r="B2394" t="s">
        <v>4486</v>
      </c>
      <c r="C2394">
        <v>201401</v>
      </c>
      <c r="D2394" t="s">
        <v>31</v>
      </c>
      <c r="E2394">
        <v>1</v>
      </c>
      <c r="F2394">
        <v>40</v>
      </c>
      <c r="G2394">
        <v>4.4999999999999998E-2</v>
      </c>
      <c r="H2394">
        <v>679</v>
      </c>
    </row>
    <row r="2395" spans="1:8" x14ac:dyDescent="0.35">
      <c r="A2395" t="s">
        <v>4487</v>
      </c>
      <c r="B2395" t="s">
        <v>4488</v>
      </c>
      <c r="C2395">
        <v>201401</v>
      </c>
      <c r="D2395" t="s">
        <v>32</v>
      </c>
      <c r="E2395">
        <v>1</v>
      </c>
      <c r="F2395">
        <v>35</v>
      </c>
      <c r="G2395">
        <v>0.04</v>
      </c>
      <c r="H2395">
        <v>679</v>
      </c>
    </row>
    <row r="2396" spans="1:8" x14ac:dyDescent="0.35">
      <c r="A2396" t="s">
        <v>4489</v>
      </c>
      <c r="B2396" t="s">
        <v>4490</v>
      </c>
      <c r="C2396">
        <v>201401</v>
      </c>
      <c r="D2396" t="s">
        <v>33</v>
      </c>
      <c r="E2396">
        <v>1</v>
      </c>
      <c r="F2396">
        <v>40</v>
      </c>
      <c r="G2396">
        <v>4.5999999999999999E-2</v>
      </c>
      <c r="H2396">
        <v>679</v>
      </c>
    </row>
    <row r="2397" spans="1:8" x14ac:dyDescent="0.35">
      <c r="A2397" t="s">
        <v>4491</v>
      </c>
      <c r="B2397" t="s">
        <v>4492</v>
      </c>
      <c r="C2397">
        <v>201401</v>
      </c>
      <c r="D2397" t="s">
        <v>208</v>
      </c>
      <c r="E2397">
        <v>1</v>
      </c>
      <c r="F2397">
        <v>20</v>
      </c>
      <c r="G2397">
        <v>4.2999999999999997E-2</v>
      </c>
      <c r="H2397">
        <v>679</v>
      </c>
    </row>
    <row r="2398" spans="1:8" x14ac:dyDescent="0.35">
      <c r="A2398" t="s">
        <v>4493</v>
      </c>
      <c r="B2398" t="s">
        <v>4494</v>
      </c>
      <c r="C2398">
        <v>201401</v>
      </c>
      <c r="D2398" t="s">
        <v>5</v>
      </c>
      <c r="E2398">
        <v>1</v>
      </c>
      <c r="F2398">
        <v>65</v>
      </c>
      <c r="G2398">
        <v>7.5999999999999998E-2</v>
      </c>
      <c r="H2398">
        <v>679</v>
      </c>
    </row>
    <row r="2399" spans="1:8" x14ac:dyDescent="0.35">
      <c r="A2399" t="s">
        <v>4495</v>
      </c>
      <c r="B2399" t="s">
        <v>4496</v>
      </c>
      <c r="C2399">
        <v>201401</v>
      </c>
      <c r="D2399" t="s">
        <v>3</v>
      </c>
      <c r="E2399">
        <v>1</v>
      </c>
      <c r="F2399">
        <v>110</v>
      </c>
      <c r="G2399">
        <v>5.6000000000000001E-2</v>
      </c>
      <c r="H2399">
        <v>680</v>
      </c>
    </row>
    <row r="2400" spans="1:8" x14ac:dyDescent="0.35">
      <c r="A2400" t="s">
        <v>4497</v>
      </c>
      <c r="B2400" t="s">
        <v>4498</v>
      </c>
      <c r="C2400">
        <v>201401</v>
      </c>
      <c r="D2400" t="s">
        <v>38</v>
      </c>
      <c r="E2400">
        <v>1</v>
      </c>
      <c r="F2400" t="s">
        <v>389</v>
      </c>
      <c r="G2400" t="s">
        <v>389</v>
      </c>
      <c r="H2400">
        <v>680</v>
      </c>
    </row>
    <row r="2401" spans="1:8" x14ac:dyDescent="0.35">
      <c r="A2401" t="s">
        <v>4499</v>
      </c>
      <c r="B2401" t="s">
        <v>4500</v>
      </c>
      <c r="C2401">
        <v>201401</v>
      </c>
      <c r="D2401" t="s">
        <v>39</v>
      </c>
      <c r="E2401">
        <v>1</v>
      </c>
      <c r="F2401" t="s">
        <v>389</v>
      </c>
      <c r="G2401" t="s">
        <v>389</v>
      </c>
      <c r="H2401">
        <v>680</v>
      </c>
    </row>
    <row r="2402" spans="1:8" x14ac:dyDescent="0.35">
      <c r="A2402" t="s">
        <v>4501</v>
      </c>
      <c r="B2402" t="s">
        <v>4502</v>
      </c>
      <c r="C2402">
        <v>201401</v>
      </c>
      <c r="D2402" t="s">
        <v>29</v>
      </c>
      <c r="E2402">
        <v>1</v>
      </c>
      <c r="F2402">
        <v>85</v>
      </c>
      <c r="G2402">
        <v>4.8000000000000001E-2</v>
      </c>
      <c r="H2402">
        <v>680</v>
      </c>
    </row>
    <row r="2403" spans="1:8" x14ac:dyDescent="0.35">
      <c r="A2403" t="s">
        <v>4503</v>
      </c>
      <c r="B2403" t="s">
        <v>4504</v>
      </c>
      <c r="C2403">
        <v>201401</v>
      </c>
      <c r="D2403" t="s">
        <v>30</v>
      </c>
      <c r="E2403">
        <v>1</v>
      </c>
      <c r="F2403">
        <v>85</v>
      </c>
      <c r="G2403">
        <v>4.9000000000000002E-2</v>
      </c>
      <c r="H2403">
        <v>680</v>
      </c>
    </row>
    <row r="2404" spans="1:8" x14ac:dyDescent="0.35">
      <c r="A2404" t="s">
        <v>4505</v>
      </c>
      <c r="B2404" t="s">
        <v>4506</v>
      </c>
      <c r="C2404">
        <v>201401</v>
      </c>
      <c r="D2404" t="s">
        <v>31</v>
      </c>
      <c r="E2404">
        <v>1</v>
      </c>
      <c r="F2404">
        <v>75</v>
      </c>
      <c r="G2404">
        <v>4.4999999999999998E-2</v>
      </c>
      <c r="H2404">
        <v>680</v>
      </c>
    </row>
    <row r="2405" spans="1:8" x14ac:dyDescent="0.35">
      <c r="A2405" t="s">
        <v>4507</v>
      </c>
      <c r="B2405" t="s">
        <v>4508</v>
      </c>
      <c r="C2405">
        <v>201401</v>
      </c>
      <c r="D2405" t="s">
        <v>32</v>
      </c>
      <c r="E2405">
        <v>1</v>
      </c>
      <c r="F2405">
        <v>50</v>
      </c>
      <c r="G2405">
        <v>3.1E-2</v>
      </c>
      <c r="H2405">
        <v>680</v>
      </c>
    </row>
    <row r="2406" spans="1:8" x14ac:dyDescent="0.35">
      <c r="A2406" t="s">
        <v>4509</v>
      </c>
      <c r="B2406" t="s">
        <v>4510</v>
      </c>
      <c r="C2406">
        <v>201401</v>
      </c>
      <c r="D2406" t="s">
        <v>33</v>
      </c>
      <c r="E2406">
        <v>1</v>
      </c>
      <c r="F2406">
        <v>55</v>
      </c>
      <c r="G2406">
        <v>3.2000000000000001E-2</v>
      </c>
      <c r="H2406">
        <v>680</v>
      </c>
    </row>
    <row r="2407" spans="1:8" x14ac:dyDescent="0.35">
      <c r="A2407" t="s">
        <v>4511</v>
      </c>
      <c r="B2407" t="s">
        <v>4512</v>
      </c>
      <c r="C2407">
        <v>201401</v>
      </c>
      <c r="D2407" t="s">
        <v>208</v>
      </c>
      <c r="E2407">
        <v>1</v>
      </c>
      <c r="F2407">
        <v>85</v>
      </c>
      <c r="G2407">
        <v>0.06</v>
      </c>
      <c r="H2407">
        <v>680</v>
      </c>
    </row>
    <row r="2408" spans="1:8" x14ac:dyDescent="0.35">
      <c r="A2408" t="s">
        <v>4513</v>
      </c>
      <c r="B2408" t="s">
        <v>4514</v>
      </c>
      <c r="C2408">
        <v>201401</v>
      </c>
      <c r="D2408" t="s">
        <v>5</v>
      </c>
      <c r="E2408">
        <v>1</v>
      </c>
      <c r="F2408">
        <v>95</v>
      </c>
      <c r="G2408">
        <v>5.0999999999999997E-2</v>
      </c>
      <c r="H2408">
        <v>680</v>
      </c>
    </row>
    <row r="2409" spans="1:8" x14ac:dyDescent="0.35">
      <c r="A2409" t="s">
        <v>4515</v>
      </c>
      <c r="B2409" t="s">
        <v>4516</v>
      </c>
      <c r="C2409">
        <v>201401</v>
      </c>
      <c r="D2409" t="s">
        <v>3</v>
      </c>
      <c r="E2409">
        <v>1</v>
      </c>
      <c r="F2409">
        <v>690</v>
      </c>
      <c r="G2409">
        <v>0.161</v>
      </c>
      <c r="H2409">
        <v>681</v>
      </c>
    </row>
    <row r="2410" spans="1:8" x14ac:dyDescent="0.35">
      <c r="A2410" t="s">
        <v>4517</v>
      </c>
      <c r="B2410" t="s">
        <v>4518</v>
      </c>
      <c r="C2410">
        <v>201401</v>
      </c>
      <c r="D2410" t="s">
        <v>37</v>
      </c>
      <c r="E2410">
        <v>1</v>
      </c>
      <c r="F2410">
        <v>385</v>
      </c>
      <c r="G2410">
        <v>0.114</v>
      </c>
      <c r="H2410">
        <v>681</v>
      </c>
    </row>
    <row r="2411" spans="1:8" x14ac:dyDescent="0.35">
      <c r="A2411" t="s">
        <v>4519</v>
      </c>
      <c r="B2411" t="s">
        <v>4520</v>
      </c>
      <c r="C2411">
        <v>201401</v>
      </c>
      <c r="D2411" t="s">
        <v>38</v>
      </c>
      <c r="E2411">
        <v>1</v>
      </c>
      <c r="F2411">
        <v>385</v>
      </c>
      <c r="G2411">
        <v>0.11</v>
      </c>
      <c r="H2411">
        <v>681</v>
      </c>
    </row>
    <row r="2412" spans="1:8" x14ac:dyDescent="0.35">
      <c r="A2412" t="s">
        <v>4521</v>
      </c>
      <c r="B2412" t="s">
        <v>4522</v>
      </c>
      <c r="C2412">
        <v>201401</v>
      </c>
      <c r="D2412" t="s">
        <v>39</v>
      </c>
      <c r="E2412">
        <v>1</v>
      </c>
      <c r="F2412">
        <v>295</v>
      </c>
      <c r="G2412">
        <v>0.16800000000000001</v>
      </c>
      <c r="H2412">
        <v>681</v>
      </c>
    </row>
    <row r="2413" spans="1:8" x14ac:dyDescent="0.35">
      <c r="A2413" t="s">
        <v>4523</v>
      </c>
      <c r="B2413" t="s">
        <v>4524</v>
      </c>
      <c r="C2413">
        <v>201401</v>
      </c>
      <c r="D2413" t="s">
        <v>40</v>
      </c>
      <c r="E2413">
        <v>1</v>
      </c>
      <c r="F2413">
        <v>200</v>
      </c>
      <c r="G2413">
        <v>0.14199999999999999</v>
      </c>
      <c r="H2413">
        <v>681</v>
      </c>
    </row>
    <row r="2414" spans="1:8" x14ac:dyDescent="0.35">
      <c r="A2414" t="s">
        <v>4525</v>
      </c>
      <c r="B2414" t="s">
        <v>4526</v>
      </c>
      <c r="C2414">
        <v>201401</v>
      </c>
      <c r="D2414" t="s">
        <v>29</v>
      </c>
      <c r="E2414">
        <v>1</v>
      </c>
      <c r="F2414">
        <v>625</v>
      </c>
      <c r="G2414">
        <v>0.152</v>
      </c>
      <c r="H2414">
        <v>681</v>
      </c>
    </row>
    <row r="2415" spans="1:8" x14ac:dyDescent="0.35">
      <c r="A2415" t="s">
        <v>4527</v>
      </c>
      <c r="B2415" t="s">
        <v>4528</v>
      </c>
      <c r="C2415">
        <v>201401</v>
      </c>
      <c r="D2415" t="s">
        <v>30</v>
      </c>
      <c r="E2415">
        <v>1</v>
      </c>
      <c r="F2415">
        <v>580</v>
      </c>
      <c r="G2415">
        <v>0.151</v>
      </c>
      <c r="H2415">
        <v>681</v>
      </c>
    </row>
    <row r="2416" spans="1:8" x14ac:dyDescent="0.35">
      <c r="A2416" t="s">
        <v>4529</v>
      </c>
      <c r="B2416" t="s">
        <v>4530</v>
      </c>
      <c r="C2416">
        <v>201401</v>
      </c>
      <c r="D2416" t="s">
        <v>31</v>
      </c>
      <c r="E2416">
        <v>1</v>
      </c>
      <c r="F2416">
        <v>535</v>
      </c>
      <c r="G2416">
        <v>0.14199999999999999</v>
      </c>
      <c r="H2416">
        <v>681</v>
      </c>
    </row>
    <row r="2417" spans="1:8" x14ac:dyDescent="0.35">
      <c r="A2417" t="s">
        <v>4531</v>
      </c>
      <c r="B2417" t="s">
        <v>4532</v>
      </c>
      <c r="C2417">
        <v>201401</v>
      </c>
      <c r="D2417" t="s">
        <v>32</v>
      </c>
      <c r="E2417">
        <v>1</v>
      </c>
      <c r="F2417">
        <v>510</v>
      </c>
      <c r="G2417">
        <v>0.14599999999999999</v>
      </c>
      <c r="H2417">
        <v>681</v>
      </c>
    </row>
    <row r="2418" spans="1:8" x14ac:dyDescent="0.35">
      <c r="A2418" t="s">
        <v>4533</v>
      </c>
      <c r="B2418" t="s">
        <v>4534</v>
      </c>
      <c r="C2418">
        <v>201401</v>
      </c>
      <c r="D2418" t="s">
        <v>33</v>
      </c>
      <c r="E2418">
        <v>1</v>
      </c>
      <c r="F2418">
        <v>480</v>
      </c>
      <c r="G2418">
        <v>0.13700000000000001</v>
      </c>
      <c r="H2418">
        <v>681</v>
      </c>
    </row>
    <row r="2419" spans="1:8" x14ac:dyDescent="0.35">
      <c r="A2419" t="s">
        <v>4535</v>
      </c>
      <c r="B2419" t="s">
        <v>4536</v>
      </c>
      <c r="C2419">
        <v>201401</v>
      </c>
      <c r="D2419" t="s">
        <v>34</v>
      </c>
      <c r="E2419">
        <v>1</v>
      </c>
      <c r="F2419">
        <v>430</v>
      </c>
      <c r="G2419">
        <v>0.13100000000000001</v>
      </c>
      <c r="H2419">
        <v>681</v>
      </c>
    </row>
    <row r="2420" spans="1:8" x14ac:dyDescent="0.35">
      <c r="A2420" t="s">
        <v>4537</v>
      </c>
      <c r="B2420" t="s">
        <v>4538</v>
      </c>
      <c r="C2420">
        <v>201401</v>
      </c>
      <c r="D2420" t="s">
        <v>35</v>
      </c>
      <c r="E2420">
        <v>1</v>
      </c>
      <c r="F2420">
        <v>395</v>
      </c>
      <c r="G2420">
        <v>0.11899999999999999</v>
      </c>
      <c r="H2420">
        <v>681</v>
      </c>
    </row>
    <row r="2421" spans="1:8" x14ac:dyDescent="0.35">
      <c r="A2421" t="s">
        <v>4539</v>
      </c>
      <c r="B2421" t="s">
        <v>4540</v>
      </c>
      <c r="C2421">
        <v>201401</v>
      </c>
      <c r="D2421" t="s">
        <v>36</v>
      </c>
      <c r="E2421">
        <v>1</v>
      </c>
      <c r="F2421">
        <v>370</v>
      </c>
      <c r="G2421">
        <v>0.112</v>
      </c>
      <c r="H2421">
        <v>681</v>
      </c>
    </row>
    <row r="2422" spans="1:8" x14ac:dyDescent="0.35">
      <c r="A2422" t="s">
        <v>4541</v>
      </c>
      <c r="B2422" t="s">
        <v>4542</v>
      </c>
      <c r="C2422">
        <v>201401</v>
      </c>
      <c r="D2422" t="s">
        <v>208</v>
      </c>
      <c r="E2422">
        <v>1</v>
      </c>
      <c r="F2422">
        <v>605</v>
      </c>
      <c r="G2422">
        <v>0.14299999999999999</v>
      </c>
      <c r="H2422">
        <v>681</v>
      </c>
    </row>
    <row r="2423" spans="1:8" x14ac:dyDescent="0.35">
      <c r="A2423" t="s">
        <v>4543</v>
      </c>
      <c r="B2423" t="s">
        <v>4544</v>
      </c>
      <c r="C2423">
        <v>201401</v>
      </c>
      <c r="D2423" t="s">
        <v>5</v>
      </c>
      <c r="E2423">
        <v>1</v>
      </c>
      <c r="F2423">
        <v>680</v>
      </c>
      <c r="G2423">
        <v>0.159</v>
      </c>
      <c r="H2423">
        <v>681</v>
      </c>
    </row>
    <row r="2424" spans="1:8" x14ac:dyDescent="0.35">
      <c r="A2424" t="s">
        <v>4545</v>
      </c>
      <c r="B2424" t="s">
        <v>4546</v>
      </c>
      <c r="C2424">
        <v>201501</v>
      </c>
      <c r="D2424" t="s">
        <v>3</v>
      </c>
      <c r="E2424">
        <v>1</v>
      </c>
      <c r="F2424">
        <v>525</v>
      </c>
      <c r="G2424">
        <v>0.69699999999999995</v>
      </c>
      <c r="H2424">
        <v>660</v>
      </c>
    </row>
    <row r="2425" spans="1:8" x14ac:dyDescent="0.35">
      <c r="A2425" t="s">
        <v>4547</v>
      </c>
      <c r="B2425" t="s">
        <v>4548</v>
      </c>
      <c r="C2425">
        <v>201501</v>
      </c>
      <c r="D2425" t="s">
        <v>37</v>
      </c>
      <c r="E2425">
        <v>1</v>
      </c>
      <c r="F2425">
        <v>410</v>
      </c>
      <c r="G2425">
        <v>0.67300000000000004</v>
      </c>
      <c r="H2425">
        <v>660</v>
      </c>
    </row>
    <row r="2426" spans="1:8" x14ac:dyDescent="0.35">
      <c r="A2426" t="s">
        <v>4549</v>
      </c>
      <c r="B2426" t="s">
        <v>4550</v>
      </c>
      <c r="C2426">
        <v>201501</v>
      </c>
      <c r="D2426" t="s">
        <v>38</v>
      </c>
      <c r="E2426">
        <v>1</v>
      </c>
      <c r="F2426">
        <v>435</v>
      </c>
      <c r="G2426">
        <v>0.65400000000000003</v>
      </c>
      <c r="H2426">
        <v>660</v>
      </c>
    </row>
    <row r="2427" spans="1:8" x14ac:dyDescent="0.35">
      <c r="A2427" t="s">
        <v>4551</v>
      </c>
      <c r="B2427" t="s">
        <v>4552</v>
      </c>
      <c r="C2427">
        <v>201501</v>
      </c>
      <c r="D2427" t="s">
        <v>39</v>
      </c>
      <c r="E2427">
        <v>1</v>
      </c>
      <c r="F2427">
        <v>110</v>
      </c>
      <c r="G2427">
        <v>0.312</v>
      </c>
      <c r="H2427">
        <v>660</v>
      </c>
    </row>
    <row r="2428" spans="1:8" x14ac:dyDescent="0.35">
      <c r="A2428" t="s">
        <v>4553</v>
      </c>
      <c r="B2428" t="s">
        <v>4554</v>
      </c>
      <c r="C2428">
        <v>201501</v>
      </c>
      <c r="D2428" t="s">
        <v>40</v>
      </c>
      <c r="E2428">
        <v>1</v>
      </c>
      <c r="F2428">
        <v>110</v>
      </c>
      <c r="G2428">
        <v>0.372</v>
      </c>
      <c r="H2428">
        <v>660</v>
      </c>
    </row>
    <row r="2429" spans="1:8" x14ac:dyDescent="0.35">
      <c r="A2429" t="s">
        <v>4555</v>
      </c>
      <c r="B2429" t="s">
        <v>4556</v>
      </c>
      <c r="C2429">
        <v>201501</v>
      </c>
      <c r="D2429" t="s">
        <v>29</v>
      </c>
      <c r="E2429">
        <v>1</v>
      </c>
      <c r="F2429">
        <v>520</v>
      </c>
      <c r="G2429">
        <v>0.69399999999999995</v>
      </c>
      <c r="H2429">
        <v>660</v>
      </c>
    </row>
    <row r="2430" spans="1:8" x14ac:dyDescent="0.35">
      <c r="A2430" t="s">
        <v>4557</v>
      </c>
      <c r="B2430" t="s">
        <v>4558</v>
      </c>
      <c r="C2430">
        <v>201501</v>
      </c>
      <c r="D2430" t="s">
        <v>30</v>
      </c>
      <c r="E2430">
        <v>1</v>
      </c>
      <c r="F2430">
        <v>510</v>
      </c>
      <c r="G2430">
        <v>0.71299999999999997</v>
      </c>
      <c r="H2430">
        <v>660</v>
      </c>
    </row>
    <row r="2431" spans="1:8" x14ac:dyDescent="0.35">
      <c r="A2431" t="s">
        <v>4559</v>
      </c>
      <c r="B2431" t="s">
        <v>4560</v>
      </c>
      <c r="C2431">
        <v>201501</v>
      </c>
      <c r="D2431" t="s">
        <v>31</v>
      </c>
      <c r="E2431">
        <v>1</v>
      </c>
      <c r="F2431">
        <v>450</v>
      </c>
      <c r="G2431">
        <v>0.67700000000000005</v>
      </c>
      <c r="H2431">
        <v>660</v>
      </c>
    </row>
    <row r="2432" spans="1:8" x14ac:dyDescent="0.35">
      <c r="A2432" t="s">
        <v>4561</v>
      </c>
      <c r="B2432" t="s">
        <v>4562</v>
      </c>
      <c r="C2432">
        <v>201501</v>
      </c>
      <c r="D2432" t="s">
        <v>32</v>
      </c>
      <c r="E2432">
        <v>1</v>
      </c>
      <c r="F2432">
        <v>485</v>
      </c>
      <c r="G2432">
        <v>0.73399999999999999</v>
      </c>
      <c r="H2432">
        <v>660</v>
      </c>
    </row>
    <row r="2433" spans="1:8" x14ac:dyDescent="0.35">
      <c r="A2433" t="s">
        <v>4563</v>
      </c>
      <c r="B2433" t="s">
        <v>4564</v>
      </c>
      <c r="C2433">
        <v>201501</v>
      </c>
      <c r="D2433" t="s">
        <v>33</v>
      </c>
      <c r="E2433">
        <v>1</v>
      </c>
      <c r="F2433">
        <v>490</v>
      </c>
      <c r="G2433">
        <v>0.70399999999999996</v>
      </c>
      <c r="H2433">
        <v>660</v>
      </c>
    </row>
    <row r="2434" spans="1:8" x14ac:dyDescent="0.35">
      <c r="A2434" t="s">
        <v>4565</v>
      </c>
      <c r="B2434" t="s">
        <v>4566</v>
      </c>
      <c r="C2434">
        <v>201501</v>
      </c>
      <c r="D2434" t="s">
        <v>34</v>
      </c>
      <c r="E2434">
        <v>1</v>
      </c>
      <c r="F2434">
        <v>420</v>
      </c>
      <c r="G2434">
        <v>0.67700000000000005</v>
      </c>
      <c r="H2434">
        <v>660</v>
      </c>
    </row>
    <row r="2435" spans="1:8" x14ac:dyDescent="0.35">
      <c r="A2435" t="s">
        <v>4567</v>
      </c>
      <c r="B2435" t="s">
        <v>4568</v>
      </c>
      <c r="C2435">
        <v>201501</v>
      </c>
      <c r="D2435" t="s">
        <v>35</v>
      </c>
      <c r="E2435">
        <v>1</v>
      </c>
      <c r="F2435">
        <v>430</v>
      </c>
      <c r="G2435">
        <v>0.65</v>
      </c>
      <c r="H2435">
        <v>660</v>
      </c>
    </row>
    <row r="2436" spans="1:8" x14ac:dyDescent="0.35">
      <c r="A2436" t="s">
        <v>4569</v>
      </c>
      <c r="B2436" t="s">
        <v>4570</v>
      </c>
      <c r="C2436">
        <v>201501</v>
      </c>
      <c r="D2436" t="s">
        <v>36</v>
      </c>
      <c r="E2436">
        <v>1</v>
      </c>
      <c r="F2436">
        <v>430</v>
      </c>
      <c r="G2436">
        <v>0.65400000000000003</v>
      </c>
      <c r="H2436">
        <v>660</v>
      </c>
    </row>
    <row r="2437" spans="1:8" x14ac:dyDescent="0.35">
      <c r="A2437" t="s">
        <v>4571</v>
      </c>
      <c r="B2437" t="s">
        <v>4572</v>
      </c>
      <c r="C2437">
        <v>201501</v>
      </c>
      <c r="D2437" t="s">
        <v>208</v>
      </c>
      <c r="E2437">
        <v>1</v>
      </c>
      <c r="F2437">
        <v>425</v>
      </c>
      <c r="G2437">
        <v>0.67200000000000004</v>
      </c>
      <c r="H2437">
        <v>660</v>
      </c>
    </row>
    <row r="2438" spans="1:8" x14ac:dyDescent="0.35">
      <c r="A2438" t="s">
        <v>4573</v>
      </c>
      <c r="B2438" t="s">
        <v>4574</v>
      </c>
      <c r="C2438">
        <v>201501</v>
      </c>
      <c r="D2438" t="s">
        <v>5</v>
      </c>
      <c r="E2438">
        <v>1</v>
      </c>
      <c r="F2438">
        <v>540</v>
      </c>
      <c r="G2438">
        <v>0.69299999999999995</v>
      </c>
      <c r="H2438">
        <v>660</v>
      </c>
    </row>
    <row r="2439" spans="1:8" x14ac:dyDescent="0.35">
      <c r="A2439" t="s">
        <v>4575</v>
      </c>
      <c r="B2439" t="s">
        <v>4575</v>
      </c>
      <c r="C2439">
        <v>201501</v>
      </c>
      <c r="D2439" t="s">
        <v>3</v>
      </c>
      <c r="E2439">
        <v>1</v>
      </c>
      <c r="F2439">
        <v>1225</v>
      </c>
      <c r="G2439">
        <v>0.97099999999999997</v>
      </c>
      <c r="H2439">
        <v>661</v>
      </c>
    </row>
    <row r="2440" spans="1:8" x14ac:dyDescent="0.35">
      <c r="A2440" t="s">
        <v>4576</v>
      </c>
      <c r="B2440" t="s">
        <v>4576</v>
      </c>
      <c r="C2440">
        <v>201501</v>
      </c>
      <c r="D2440" t="s">
        <v>37</v>
      </c>
      <c r="E2440">
        <v>1</v>
      </c>
      <c r="F2440">
        <v>1050</v>
      </c>
      <c r="G2440">
        <v>0.80900000000000005</v>
      </c>
      <c r="H2440">
        <v>661</v>
      </c>
    </row>
    <row r="2441" spans="1:8" x14ac:dyDescent="0.35">
      <c r="A2441" t="s">
        <v>4577</v>
      </c>
      <c r="B2441" t="s">
        <v>4577</v>
      </c>
      <c r="C2441">
        <v>201501</v>
      </c>
      <c r="D2441" t="s">
        <v>38</v>
      </c>
      <c r="E2441">
        <v>1</v>
      </c>
      <c r="F2441">
        <v>1070</v>
      </c>
      <c r="G2441">
        <v>0.82199999999999995</v>
      </c>
      <c r="H2441">
        <v>661</v>
      </c>
    </row>
    <row r="2442" spans="1:8" x14ac:dyDescent="0.35">
      <c r="A2442" t="s">
        <v>4578</v>
      </c>
      <c r="B2442" t="s">
        <v>4578</v>
      </c>
      <c r="C2442">
        <v>201501</v>
      </c>
      <c r="D2442" t="s">
        <v>39</v>
      </c>
      <c r="E2442">
        <v>1</v>
      </c>
      <c r="F2442">
        <v>300</v>
      </c>
      <c r="G2442">
        <v>0.72099999999999997</v>
      </c>
      <c r="H2442">
        <v>661</v>
      </c>
    </row>
    <row r="2443" spans="1:8" x14ac:dyDescent="0.35">
      <c r="A2443" t="s">
        <v>4579</v>
      </c>
      <c r="B2443" t="s">
        <v>4579</v>
      </c>
      <c r="C2443">
        <v>201501</v>
      </c>
      <c r="D2443" t="s">
        <v>40</v>
      </c>
      <c r="E2443">
        <v>1</v>
      </c>
      <c r="F2443">
        <v>250</v>
      </c>
      <c r="G2443">
        <v>0.66900000000000004</v>
      </c>
      <c r="H2443">
        <v>661</v>
      </c>
    </row>
    <row r="2444" spans="1:8" x14ac:dyDescent="0.35">
      <c r="A2444" t="s">
        <v>4580</v>
      </c>
      <c r="B2444" t="s">
        <v>4580</v>
      </c>
      <c r="C2444">
        <v>201501</v>
      </c>
      <c r="D2444" t="s">
        <v>29</v>
      </c>
      <c r="E2444">
        <v>1</v>
      </c>
      <c r="F2444">
        <v>1220</v>
      </c>
      <c r="G2444">
        <v>0.98</v>
      </c>
      <c r="H2444">
        <v>661</v>
      </c>
    </row>
    <row r="2445" spans="1:8" x14ac:dyDescent="0.35">
      <c r="A2445" t="s">
        <v>4581</v>
      </c>
      <c r="B2445" t="s">
        <v>4581</v>
      </c>
      <c r="C2445">
        <v>201501</v>
      </c>
      <c r="D2445" t="s">
        <v>30</v>
      </c>
      <c r="E2445">
        <v>1</v>
      </c>
      <c r="F2445">
        <v>1255</v>
      </c>
      <c r="G2445">
        <v>0.97799999999999998</v>
      </c>
      <c r="H2445">
        <v>661</v>
      </c>
    </row>
    <row r="2446" spans="1:8" x14ac:dyDescent="0.35">
      <c r="A2446" t="s">
        <v>4582</v>
      </c>
      <c r="B2446" t="s">
        <v>4582</v>
      </c>
      <c r="C2446">
        <v>201501</v>
      </c>
      <c r="D2446" t="s">
        <v>31</v>
      </c>
      <c r="E2446">
        <v>1</v>
      </c>
      <c r="F2446">
        <v>1285</v>
      </c>
      <c r="G2446">
        <v>0.98199999999999998</v>
      </c>
      <c r="H2446">
        <v>661</v>
      </c>
    </row>
    <row r="2447" spans="1:8" x14ac:dyDescent="0.35">
      <c r="A2447" t="s">
        <v>4583</v>
      </c>
      <c r="B2447" t="s">
        <v>4583</v>
      </c>
      <c r="C2447">
        <v>201501</v>
      </c>
      <c r="D2447" t="s">
        <v>32</v>
      </c>
      <c r="E2447">
        <v>1</v>
      </c>
      <c r="F2447">
        <v>1185</v>
      </c>
      <c r="G2447">
        <v>0.98299999999999998</v>
      </c>
      <c r="H2447">
        <v>661</v>
      </c>
    </row>
    <row r="2448" spans="1:8" x14ac:dyDescent="0.35">
      <c r="A2448" t="s">
        <v>4584</v>
      </c>
      <c r="B2448" t="s">
        <v>4584</v>
      </c>
      <c r="C2448">
        <v>201501</v>
      </c>
      <c r="D2448" t="s">
        <v>33</v>
      </c>
      <c r="E2448">
        <v>1</v>
      </c>
      <c r="F2448">
        <v>1115</v>
      </c>
      <c r="G2448">
        <v>0.98199999999999998</v>
      </c>
      <c r="H2448">
        <v>661</v>
      </c>
    </row>
    <row r="2449" spans="1:8" x14ac:dyDescent="0.35">
      <c r="A2449" t="s">
        <v>4585</v>
      </c>
      <c r="B2449" t="s">
        <v>4585</v>
      </c>
      <c r="C2449">
        <v>201501</v>
      </c>
      <c r="D2449" t="s">
        <v>34</v>
      </c>
      <c r="E2449">
        <v>1</v>
      </c>
      <c r="F2449">
        <v>1015</v>
      </c>
      <c r="G2449">
        <v>0.83799999999999997</v>
      </c>
      <c r="H2449">
        <v>661</v>
      </c>
    </row>
    <row r="2450" spans="1:8" x14ac:dyDescent="0.35">
      <c r="A2450" t="s">
        <v>4586</v>
      </c>
      <c r="B2450" t="s">
        <v>4586</v>
      </c>
      <c r="C2450">
        <v>201501</v>
      </c>
      <c r="D2450" t="s">
        <v>35</v>
      </c>
      <c r="E2450">
        <v>1</v>
      </c>
      <c r="F2450">
        <v>965</v>
      </c>
      <c r="G2450">
        <v>0.84199999999999997</v>
      </c>
      <c r="H2450">
        <v>661</v>
      </c>
    </row>
    <row r="2451" spans="1:8" x14ac:dyDescent="0.35">
      <c r="A2451" t="s">
        <v>4587</v>
      </c>
      <c r="B2451" t="s">
        <v>4587</v>
      </c>
      <c r="C2451">
        <v>201501</v>
      </c>
      <c r="D2451" t="s">
        <v>36</v>
      </c>
      <c r="E2451">
        <v>1</v>
      </c>
      <c r="F2451">
        <v>1045</v>
      </c>
      <c r="G2451">
        <v>0.84</v>
      </c>
      <c r="H2451">
        <v>661</v>
      </c>
    </row>
    <row r="2452" spans="1:8" x14ac:dyDescent="0.35">
      <c r="A2452" t="s">
        <v>4588</v>
      </c>
      <c r="B2452" t="s">
        <v>4588</v>
      </c>
      <c r="C2452">
        <v>201501</v>
      </c>
      <c r="D2452" t="s">
        <v>208</v>
      </c>
      <c r="E2452">
        <v>1</v>
      </c>
      <c r="F2452">
        <v>1090</v>
      </c>
      <c r="G2452">
        <v>0.94699999999999995</v>
      </c>
      <c r="H2452">
        <v>661</v>
      </c>
    </row>
    <row r="2453" spans="1:8" x14ac:dyDescent="0.35">
      <c r="A2453" t="s">
        <v>4589</v>
      </c>
      <c r="B2453" t="s">
        <v>4589</v>
      </c>
      <c r="C2453">
        <v>201501</v>
      </c>
      <c r="D2453" t="s">
        <v>5</v>
      </c>
      <c r="E2453">
        <v>1</v>
      </c>
      <c r="F2453">
        <v>1250</v>
      </c>
      <c r="G2453">
        <v>0.94599999999999995</v>
      </c>
      <c r="H2453">
        <v>661</v>
      </c>
    </row>
    <row r="2454" spans="1:8" x14ac:dyDescent="0.35">
      <c r="A2454" t="s">
        <v>4590</v>
      </c>
      <c r="B2454" t="s">
        <v>4590</v>
      </c>
      <c r="C2454">
        <v>201501</v>
      </c>
      <c r="D2454" t="s">
        <v>3</v>
      </c>
      <c r="E2454">
        <v>1</v>
      </c>
      <c r="F2454">
        <v>265</v>
      </c>
      <c r="G2454">
        <v>0.24199999999999999</v>
      </c>
      <c r="H2454">
        <v>662</v>
      </c>
    </row>
    <row r="2455" spans="1:8" x14ac:dyDescent="0.35">
      <c r="A2455" t="s">
        <v>4591</v>
      </c>
      <c r="B2455" t="s">
        <v>4591</v>
      </c>
      <c r="C2455">
        <v>201501</v>
      </c>
      <c r="D2455" t="s">
        <v>37</v>
      </c>
      <c r="E2455">
        <v>1</v>
      </c>
      <c r="F2455">
        <v>200</v>
      </c>
      <c r="G2455">
        <v>0.17100000000000001</v>
      </c>
      <c r="H2455">
        <v>662</v>
      </c>
    </row>
    <row r="2456" spans="1:8" x14ac:dyDescent="0.35">
      <c r="A2456" t="s">
        <v>4592</v>
      </c>
      <c r="B2456" t="s">
        <v>4592</v>
      </c>
      <c r="C2456">
        <v>201501</v>
      </c>
      <c r="D2456" t="s">
        <v>38</v>
      </c>
      <c r="E2456">
        <v>1</v>
      </c>
      <c r="F2456">
        <v>210</v>
      </c>
      <c r="G2456">
        <v>0.191</v>
      </c>
      <c r="H2456">
        <v>662</v>
      </c>
    </row>
    <row r="2457" spans="1:8" x14ac:dyDescent="0.35">
      <c r="A2457" t="s">
        <v>4593</v>
      </c>
      <c r="B2457" t="s">
        <v>4593</v>
      </c>
      <c r="C2457">
        <v>201501</v>
      </c>
      <c r="D2457" t="s">
        <v>39</v>
      </c>
      <c r="E2457">
        <v>1</v>
      </c>
      <c r="F2457">
        <v>155</v>
      </c>
      <c r="G2457">
        <v>0.20799999999999999</v>
      </c>
      <c r="H2457">
        <v>662</v>
      </c>
    </row>
    <row r="2458" spans="1:8" x14ac:dyDescent="0.35">
      <c r="A2458" t="s">
        <v>4594</v>
      </c>
      <c r="B2458" t="s">
        <v>4594</v>
      </c>
      <c r="C2458">
        <v>201501</v>
      </c>
      <c r="D2458" t="s">
        <v>40</v>
      </c>
      <c r="E2458">
        <v>1</v>
      </c>
      <c r="F2458">
        <v>60</v>
      </c>
      <c r="G2458">
        <v>0.1</v>
      </c>
      <c r="H2458">
        <v>662</v>
      </c>
    </row>
    <row r="2459" spans="1:8" x14ac:dyDescent="0.35">
      <c r="A2459" t="s">
        <v>4595</v>
      </c>
      <c r="B2459" t="s">
        <v>4595</v>
      </c>
      <c r="C2459">
        <v>201501</v>
      </c>
      <c r="D2459" t="s">
        <v>29</v>
      </c>
      <c r="E2459">
        <v>1</v>
      </c>
      <c r="F2459">
        <v>310</v>
      </c>
      <c r="G2459">
        <v>0.27</v>
      </c>
      <c r="H2459">
        <v>662</v>
      </c>
    </row>
    <row r="2460" spans="1:8" x14ac:dyDescent="0.35">
      <c r="A2460" t="s">
        <v>4596</v>
      </c>
      <c r="B2460" t="s">
        <v>4596</v>
      </c>
      <c r="C2460">
        <v>201501</v>
      </c>
      <c r="D2460" t="s">
        <v>30</v>
      </c>
      <c r="E2460">
        <v>1</v>
      </c>
      <c r="F2460">
        <v>280</v>
      </c>
      <c r="G2460">
        <v>0.25</v>
      </c>
      <c r="H2460">
        <v>662</v>
      </c>
    </row>
    <row r="2461" spans="1:8" x14ac:dyDescent="0.35">
      <c r="A2461" t="s">
        <v>4597</v>
      </c>
      <c r="B2461" t="s">
        <v>4597</v>
      </c>
      <c r="C2461">
        <v>201501</v>
      </c>
      <c r="D2461" t="s">
        <v>31</v>
      </c>
      <c r="E2461">
        <v>1</v>
      </c>
      <c r="F2461">
        <v>255</v>
      </c>
      <c r="G2461">
        <v>0.22700000000000001</v>
      </c>
      <c r="H2461">
        <v>662</v>
      </c>
    </row>
    <row r="2462" spans="1:8" x14ac:dyDescent="0.35">
      <c r="A2462" t="s">
        <v>4598</v>
      </c>
      <c r="B2462" t="s">
        <v>4598</v>
      </c>
      <c r="C2462">
        <v>201501</v>
      </c>
      <c r="D2462" t="s">
        <v>32</v>
      </c>
      <c r="E2462">
        <v>1</v>
      </c>
      <c r="F2462">
        <v>240</v>
      </c>
      <c r="G2462">
        <v>0.22</v>
      </c>
      <c r="H2462">
        <v>662</v>
      </c>
    </row>
    <row r="2463" spans="1:8" x14ac:dyDescent="0.35">
      <c r="A2463" t="s">
        <v>4599</v>
      </c>
      <c r="B2463" t="s">
        <v>4599</v>
      </c>
      <c r="C2463">
        <v>201501</v>
      </c>
      <c r="D2463" t="s">
        <v>33</v>
      </c>
      <c r="E2463">
        <v>1</v>
      </c>
      <c r="F2463">
        <v>235</v>
      </c>
      <c r="G2463">
        <v>0.22</v>
      </c>
      <c r="H2463">
        <v>662</v>
      </c>
    </row>
    <row r="2464" spans="1:8" x14ac:dyDescent="0.35">
      <c r="A2464" t="s">
        <v>4600</v>
      </c>
      <c r="B2464" t="s">
        <v>4600</v>
      </c>
      <c r="C2464">
        <v>201501</v>
      </c>
      <c r="D2464" t="s">
        <v>34</v>
      </c>
      <c r="E2464">
        <v>1</v>
      </c>
      <c r="F2464">
        <v>210</v>
      </c>
      <c r="G2464">
        <v>0.20200000000000001</v>
      </c>
      <c r="H2464">
        <v>662</v>
      </c>
    </row>
    <row r="2465" spans="1:8" x14ac:dyDescent="0.35">
      <c r="A2465" t="s">
        <v>4601</v>
      </c>
      <c r="B2465" t="s">
        <v>4601</v>
      </c>
      <c r="C2465">
        <v>201501</v>
      </c>
      <c r="D2465" t="s">
        <v>35</v>
      </c>
      <c r="E2465">
        <v>1</v>
      </c>
      <c r="F2465">
        <v>215</v>
      </c>
      <c r="G2465">
        <v>0.20599999999999999</v>
      </c>
      <c r="H2465">
        <v>662</v>
      </c>
    </row>
    <row r="2466" spans="1:8" x14ac:dyDescent="0.35">
      <c r="A2466" t="s">
        <v>4602</v>
      </c>
      <c r="B2466" t="s">
        <v>4602</v>
      </c>
      <c r="C2466">
        <v>201501</v>
      </c>
      <c r="D2466" t="s">
        <v>36</v>
      </c>
      <c r="E2466">
        <v>1</v>
      </c>
      <c r="F2466">
        <v>220</v>
      </c>
      <c r="G2466">
        <v>0.19600000000000001</v>
      </c>
      <c r="H2466">
        <v>662</v>
      </c>
    </row>
    <row r="2467" spans="1:8" x14ac:dyDescent="0.35">
      <c r="A2467" t="s">
        <v>4603</v>
      </c>
      <c r="B2467" t="s">
        <v>4603</v>
      </c>
      <c r="C2467">
        <v>201501</v>
      </c>
      <c r="D2467" t="s">
        <v>208</v>
      </c>
      <c r="E2467">
        <v>1</v>
      </c>
      <c r="F2467">
        <v>280</v>
      </c>
      <c r="G2467">
        <v>0.249</v>
      </c>
      <c r="H2467">
        <v>662</v>
      </c>
    </row>
    <row r="2468" spans="1:8" x14ac:dyDescent="0.35">
      <c r="A2468" t="s">
        <v>4604</v>
      </c>
      <c r="B2468" t="s">
        <v>4604</v>
      </c>
      <c r="C2468">
        <v>201501</v>
      </c>
      <c r="D2468" t="s">
        <v>5</v>
      </c>
      <c r="E2468">
        <v>1</v>
      </c>
      <c r="F2468">
        <v>290</v>
      </c>
      <c r="G2468">
        <v>0.246</v>
      </c>
      <c r="H2468">
        <v>662</v>
      </c>
    </row>
    <row r="2469" spans="1:8" x14ac:dyDescent="0.35">
      <c r="A2469" t="s">
        <v>4605</v>
      </c>
      <c r="B2469" t="s">
        <v>4606</v>
      </c>
      <c r="C2469">
        <v>201501</v>
      </c>
      <c r="D2469" t="s">
        <v>3</v>
      </c>
      <c r="E2469">
        <v>1</v>
      </c>
      <c r="F2469">
        <v>295</v>
      </c>
      <c r="G2469">
        <v>0.27100000000000002</v>
      </c>
      <c r="H2469">
        <v>663</v>
      </c>
    </row>
    <row r="2470" spans="1:8" x14ac:dyDescent="0.35">
      <c r="A2470" t="s">
        <v>4607</v>
      </c>
      <c r="B2470" t="s">
        <v>4608</v>
      </c>
      <c r="C2470">
        <v>201501</v>
      </c>
      <c r="D2470" t="s">
        <v>37</v>
      </c>
      <c r="E2470">
        <v>1</v>
      </c>
      <c r="F2470">
        <v>225</v>
      </c>
      <c r="G2470">
        <v>0.20399999999999999</v>
      </c>
      <c r="H2470">
        <v>663</v>
      </c>
    </row>
    <row r="2471" spans="1:8" x14ac:dyDescent="0.35">
      <c r="A2471" t="s">
        <v>4609</v>
      </c>
      <c r="B2471" t="s">
        <v>4610</v>
      </c>
      <c r="C2471">
        <v>201501</v>
      </c>
      <c r="D2471" t="s">
        <v>38</v>
      </c>
      <c r="E2471">
        <v>1</v>
      </c>
      <c r="F2471">
        <v>250</v>
      </c>
      <c r="G2471">
        <v>0.20699999999999999</v>
      </c>
      <c r="H2471">
        <v>663</v>
      </c>
    </row>
    <row r="2472" spans="1:8" x14ac:dyDescent="0.35">
      <c r="A2472" t="s">
        <v>4611</v>
      </c>
      <c r="B2472" t="s">
        <v>4612</v>
      </c>
      <c r="C2472">
        <v>201501</v>
      </c>
      <c r="D2472" t="s">
        <v>39</v>
      </c>
      <c r="E2472">
        <v>1</v>
      </c>
      <c r="F2472">
        <v>135</v>
      </c>
      <c r="G2472">
        <v>0.224</v>
      </c>
      <c r="H2472">
        <v>663</v>
      </c>
    </row>
    <row r="2473" spans="1:8" x14ac:dyDescent="0.35">
      <c r="A2473" t="s">
        <v>4613</v>
      </c>
      <c r="B2473" t="s">
        <v>4614</v>
      </c>
      <c r="C2473">
        <v>201501</v>
      </c>
      <c r="D2473" t="s">
        <v>40</v>
      </c>
      <c r="E2473">
        <v>1</v>
      </c>
      <c r="F2473">
        <v>140</v>
      </c>
      <c r="G2473">
        <v>0.29599999999999999</v>
      </c>
      <c r="H2473">
        <v>663</v>
      </c>
    </row>
    <row r="2474" spans="1:8" x14ac:dyDescent="0.35">
      <c r="A2474" t="s">
        <v>4615</v>
      </c>
      <c r="B2474" t="s">
        <v>4616</v>
      </c>
      <c r="C2474">
        <v>201501</v>
      </c>
      <c r="D2474" t="s">
        <v>29</v>
      </c>
      <c r="E2474">
        <v>1</v>
      </c>
      <c r="F2474">
        <v>280</v>
      </c>
      <c r="G2474">
        <v>0.24399999999999999</v>
      </c>
      <c r="H2474">
        <v>663</v>
      </c>
    </row>
    <row r="2475" spans="1:8" x14ac:dyDescent="0.35">
      <c r="A2475" t="s">
        <v>4617</v>
      </c>
      <c r="B2475" t="s">
        <v>4618</v>
      </c>
      <c r="C2475">
        <v>201501</v>
      </c>
      <c r="D2475" t="s">
        <v>30</v>
      </c>
      <c r="E2475">
        <v>1</v>
      </c>
      <c r="F2475">
        <v>270</v>
      </c>
      <c r="G2475">
        <v>0.247</v>
      </c>
      <c r="H2475">
        <v>663</v>
      </c>
    </row>
    <row r="2476" spans="1:8" x14ac:dyDescent="0.35">
      <c r="A2476" t="s">
        <v>4619</v>
      </c>
      <c r="B2476" t="s">
        <v>4620</v>
      </c>
      <c r="C2476">
        <v>201501</v>
      </c>
      <c r="D2476" t="s">
        <v>31</v>
      </c>
      <c r="E2476">
        <v>1</v>
      </c>
      <c r="F2476">
        <v>275</v>
      </c>
      <c r="G2476">
        <v>0.25800000000000001</v>
      </c>
      <c r="H2476">
        <v>663</v>
      </c>
    </row>
    <row r="2477" spans="1:8" x14ac:dyDescent="0.35">
      <c r="A2477" t="s">
        <v>4621</v>
      </c>
      <c r="B2477" t="s">
        <v>4622</v>
      </c>
      <c r="C2477">
        <v>201501</v>
      </c>
      <c r="D2477" t="s">
        <v>32</v>
      </c>
      <c r="E2477">
        <v>1</v>
      </c>
      <c r="F2477">
        <v>240</v>
      </c>
      <c r="G2477">
        <v>0.22700000000000001</v>
      </c>
      <c r="H2477">
        <v>663</v>
      </c>
    </row>
    <row r="2478" spans="1:8" x14ac:dyDescent="0.35">
      <c r="A2478" t="s">
        <v>4623</v>
      </c>
      <c r="B2478" t="s">
        <v>4624</v>
      </c>
      <c r="C2478">
        <v>201501</v>
      </c>
      <c r="D2478" t="s">
        <v>33</v>
      </c>
      <c r="E2478">
        <v>1</v>
      </c>
      <c r="F2478">
        <v>230</v>
      </c>
      <c r="G2478">
        <v>0.22800000000000001</v>
      </c>
      <c r="H2478">
        <v>663</v>
      </c>
    </row>
    <row r="2479" spans="1:8" x14ac:dyDescent="0.35">
      <c r="A2479" t="s">
        <v>4625</v>
      </c>
      <c r="B2479" t="s">
        <v>4626</v>
      </c>
      <c r="C2479">
        <v>201501</v>
      </c>
      <c r="D2479" t="s">
        <v>34</v>
      </c>
      <c r="E2479">
        <v>1</v>
      </c>
      <c r="F2479">
        <v>240</v>
      </c>
      <c r="G2479">
        <v>0.218</v>
      </c>
      <c r="H2479">
        <v>663</v>
      </c>
    </row>
    <row r="2480" spans="1:8" x14ac:dyDescent="0.35">
      <c r="A2480" t="s">
        <v>4627</v>
      </c>
      <c r="B2480" t="s">
        <v>4628</v>
      </c>
      <c r="C2480">
        <v>201501</v>
      </c>
      <c r="D2480" t="s">
        <v>35</v>
      </c>
      <c r="E2480">
        <v>1</v>
      </c>
      <c r="F2480">
        <v>250</v>
      </c>
      <c r="G2480">
        <v>0.22500000000000001</v>
      </c>
      <c r="H2480">
        <v>663</v>
      </c>
    </row>
    <row r="2481" spans="1:8" x14ac:dyDescent="0.35">
      <c r="A2481" t="s">
        <v>4629</v>
      </c>
      <c r="B2481" t="s">
        <v>4630</v>
      </c>
      <c r="C2481">
        <v>201501</v>
      </c>
      <c r="D2481" t="s">
        <v>36</v>
      </c>
      <c r="E2481">
        <v>1</v>
      </c>
      <c r="F2481">
        <v>255</v>
      </c>
      <c r="G2481">
        <v>0.218</v>
      </c>
      <c r="H2481">
        <v>663</v>
      </c>
    </row>
    <row r="2482" spans="1:8" x14ac:dyDescent="0.35">
      <c r="A2482" t="s">
        <v>4631</v>
      </c>
      <c r="B2482" t="s">
        <v>4632</v>
      </c>
      <c r="C2482">
        <v>201501</v>
      </c>
      <c r="D2482" t="s">
        <v>208</v>
      </c>
      <c r="E2482">
        <v>1</v>
      </c>
      <c r="F2482">
        <v>255</v>
      </c>
      <c r="G2482">
        <v>0.223</v>
      </c>
      <c r="H2482">
        <v>663</v>
      </c>
    </row>
    <row r="2483" spans="1:8" x14ac:dyDescent="0.35">
      <c r="A2483" t="s">
        <v>4633</v>
      </c>
      <c r="B2483" t="s">
        <v>4634</v>
      </c>
      <c r="C2483">
        <v>201501</v>
      </c>
      <c r="D2483" t="s">
        <v>5</v>
      </c>
      <c r="E2483">
        <v>1</v>
      </c>
      <c r="F2483">
        <v>295</v>
      </c>
      <c r="G2483">
        <v>0.26</v>
      </c>
      <c r="H2483">
        <v>663</v>
      </c>
    </row>
    <row r="2484" spans="1:8" x14ac:dyDescent="0.35">
      <c r="A2484" t="s">
        <v>4635</v>
      </c>
      <c r="B2484" t="s">
        <v>4636</v>
      </c>
      <c r="C2484">
        <v>201501</v>
      </c>
      <c r="D2484" t="s">
        <v>3</v>
      </c>
      <c r="E2484">
        <v>1</v>
      </c>
      <c r="F2484">
        <v>130</v>
      </c>
      <c r="G2484">
        <v>7.1999999999999995E-2</v>
      </c>
      <c r="H2484">
        <v>664</v>
      </c>
    </row>
    <row r="2485" spans="1:8" x14ac:dyDescent="0.35">
      <c r="A2485" t="s">
        <v>4637</v>
      </c>
      <c r="B2485" t="s">
        <v>4638</v>
      </c>
      <c r="C2485">
        <v>201501</v>
      </c>
      <c r="D2485" t="s">
        <v>37</v>
      </c>
      <c r="E2485">
        <v>1</v>
      </c>
      <c r="F2485">
        <v>75</v>
      </c>
      <c r="G2485">
        <v>4.5999999999999999E-2</v>
      </c>
      <c r="H2485">
        <v>664</v>
      </c>
    </row>
    <row r="2486" spans="1:8" x14ac:dyDescent="0.35">
      <c r="A2486" t="s">
        <v>4639</v>
      </c>
      <c r="B2486" t="s">
        <v>4640</v>
      </c>
      <c r="C2486">
        <v>201501</v>
      </c>
      <c r="D2486" t="s">
        <v>38</v>
      </c>
      <c r="E2486">
        <v>1</v>
      </c>
      <c r="F2486">
        <v>95</v>
      </c>
      <c r="G2486">
        <v>5.8000000000000003E-2</v>
      </c>
      <c r="H2486">
        <v>664</v>
      </c>
    </row>
    <row r="2487" spans="1:8" x14ac:dyDescent="0.35">
      <c r="A2487" t="s">
        <v>4641</v>
      </c>
      <c r="B2487" t="s">
        <v>4642</v>
      </c>
      <c r="C2487">
        <v>201501</v>
      </c>
      <c r="D2487" t="s">
        <v>39</v>
      </c>
      <c r="E2487">
        <v>1</v>
      </c>
      <c r="F2487">
        <v>45</v>
      </c>
      <c r="G2487">
        <v>5.2999999999999999E-2</v>
      </c>
      <c r="H2487">
        <v>664</v>
      </c>
    </row>
    <row r="2488" spans="1:8" x14ac:dyDescent="0.35">
      <c r="A2488" t="s">
        <v>4643</v>
      </c>
      <c r="B2488" t="s">
        <v>4644</v>
      </c>
      <c r="C2488">
        <v>201501</v>
      </c>
      <c r="D2488" t="s">
        <v>40</v>
      </c>
      <c r="E2488">
        <v>1</v>
      </c>
      <c r="F2488">
        <v>45</v>
      </c>
      <c r="G2488">
        <v>5.8999999999999997E-2</v>
      </c>
      <c r="H2488">
        <v>664</v>
      </c>
    </row>
    <row r="2489" spans="1:8" x14ac:dyDescent="0.35">
      <c r="A2489" t="s">
        <v>4645</v>
      </c>
      <c r="B2489" t="s">
        <v>4646</v>
      </c>
      <c r="C2489">
        <v>201501</v>
      </c>
      <c r="D2489" t="s">
        <v>29</v>
      </c>
      <c r="E2489">
        <v>1</v>
      </c>
      <c r="F2489">
        <v>105</v>
      </c>
      <c r="G2489">
        <v>0.06</v>
      </c>
      <c r="H2489">
        <v>664</v>
      </c>
    </row>
    <row r="2490" spans="1:8" x14ac:dyDescent="0.35">
      <c r="A2490" t="s">
        <v>4647</v>
      </c>
      <c r="B2490" t="s">
        <v>4648</v>
      </c>
      <c r="C2490">
        <v>201501</v>
      </c>
      <c r="D2490" t="s">
        <v>30</v>
      </c>
      <c r="E2490">
        <v>1</v>
      </c>
      <c r="F2490">
        <v>95</v>
      </c>
      <c r="G2490">
        <v>5.2999999999999999E-2</v>
      </c>
      <c r="H2490">
        <v>664</v>
      </c>
    </row>
    <row r="2491" spans="1:8" x14ac:dyDescent="0.35">
      <c r="A2491" t="s">
        <v>4649</v>
      </c>
      <c r="B2491" t="s">
        <v>4650</v>
      </c>
      <c r="C2491">
        <v>201501</v>
      </c>
      <c r="D2491" t="s">
        <v>31</v>
      </c>
      <c r="E2491">
        <v>1</v>
      </c>
      <c r="F2491">
        <v>135</v>
      </c>
      <c r="G2491">
        <v>7.9000000000000001E-2</v>
      </c>
      <c r="H2491">
        <v>664</v>
      </c>
    </row>
    <row r="2492" spans="1:8" x14ac:dyDescent="0.35">
      <c r="A2492" t="s">
        <v>4651</v>
      </c>
      <c r="B2492" t="s">
        <v>4652</v>
      </c>
      <c r="C2492">
        <v>201501</v>
      </c>
      <c r="D2492" t="s">
        <v>32</v>
      </c>
      <c r="E2492">
        <v>1</v>
      </c>
      <c r="F2492">
        <v>105</v>
      </c>
      <c r="G2492">
        <v>6.2E-2</v>
      </c>
      <c r="H2492">
        <v>664</v>
      </c>
    </row>
    <row r="2493" spans="1:8" x14ac:dyDescent="0.35">
      <c r="A2493" t="s">
        <v>4653</v>
      </c>
      <c r="B2493" t="s">
        <v>4654</v>
      </c>
      <c r="C2493">
        <v>201501</v>
      </c>
      <c r="D2493" t="s">
        <v>33</v>
      </c>
      <c r="E2493">
        <v>1</v>
      </c>
      <c r="F2493">
        <v>90</v>
      </c>
      <c r="G2493">
        <v>5.0999999999999997E-2</v>
      </c>
      <c r="H2493">
        <v>664</v>
      </c>
    </row>
    <row r="2494" spans="1:8" x14ac:dyDescent="0.35">
      <c r="A2494" t="s">
        <v>4655</v>
      </c>
      <c r="B2494" t="s">
        <v>4656</v>
      </c>
      <c r="C2494">
        <v>201501</v>
      </c>
      <c r="D2494" t="s">
        <v>34</v>
      </c>
      <c r="E2494">
        <v>1</v>
      </c>
      <c r="F2494">
        <v>75</v>
      </c>
      <c r="G2494">
        <v>4.9000000000000002E-2</v>
      </c>
      <c r="H2494">
        <v>664</v>
      </c>
    </row>
    <row r="2495" spans="1:8" x14ac:dyDescent="0.35">
      <c r="A2495" t="s">
        <v>4657</v>
      </c>
      <c r="B2495" t="s">
        <v>4658</v>
      </c>
      <c r="C2495">
        <v>201501</v>
      </c>
      <c r="D2495" t="s">
        <v>35</v>
      </c>
      <c r="E2495">
        <v>1</v>
      </c>
      <c r="F2495">
        <v>55</v>
      </c>
      <c r="G2495">
        <v>3.5000000000000003E-2</v>
      </c>
      <c r="H2495">
        <v>664</v>
      </c>
    </row>
    <row r="2496" spans="1:8" x14ac:dyDescent="0.35">
      <c r="A2496" t="s">
        <v>4659</v>
      </c>
      <c r="B2496" t="s">
        <v>4660</v>
      </c>
      <c r="C2496">
        <v>201501</v>
      </c>
      <c r="D2496" t="s">
        <v>36</v>
      </c>
      <c r="E2496">
        <v>1</v>
      </c>
      <c r="F2496">
        <v>80</v>
      </c>
      <c r="G2496">
        <v>4.9000000000000002E-2</v>
      </c>
      <c r="H2496">
        <v>664</v>
      </c>
    </row>
    <row r="2497" spans="1:8" x14ac:dyDescent="0.35">
      <c r="A2497" t="s">
        <v>4661</v>
      </c>
      <c r="B2497" t="s">
        <v>4662</v>
      </c>
      <c r="C2497">
        <v>201501</v>
      </c>
      <c r="D2497" t="s">
        <v>208</v>
      </c>
      <c r="E2497">
        <v>1</v>
      </c>
      <c r="F2497">
        <v>95</v>
      </c>
      <c r="G2497">
        <v>5.6000000000000001E-2</v>
      </c>
      <c r="H2497">
        <v>664</v>
      </c>
    </row>
    <row r="2498" spans="1:8" x14ac:dyDescent="0.35">
      <c r="A2498" t="s">
        <v>4663</v>
      </c>
      <c r="B2498" t="s">
        <v>4664</v>
      </c>
      <c r="C2498">
        <v>201501</v>
      </c>
      <c r="D2498" t="s">
        <v>5</v>
      </c>
      <c r="E2498">
        <v>1</v>
      </c>
      <c r="F2498">
        <v>120</v>
      </c>
      <c r="G2498">
        <v>6.8000000000000005E-2</v>
      </c>
      <c r="H2498">
        <v>664</v>
      </c>
    </row>
    <row r="2499" spans="1:8" x14ac:dyDescent="0.35">
      <c r="A2499" t="s">
        <v>4665</v>
      </c>
      <c r="B2499" t="s">
        <v>4666</v>
      </c>
      <c r="C2499">
        <v>201501</v>
      </c>
      <c r="D2499" t="s">
        <v>3</v>
      </c>
      <c r="E2499">
        <v>1</v>
      </c>
      <c r="F2499">
        <v>220</v>
      </c>
      <c r="G2499">
        <v>0.13300000000000001</v>
      </c>
      <c r="H2499">
        <v>665</v>
      </c>
    </row>
    <row r="2500" spans="1:8" x14ac:dyDescent="0.35">
      <c r="A2500" t="s">
        <v>4667</v>
      </c>
      <c r="B2500" t="s">
        <v>4668</v>
      </c>
      <c r="C2500">
        <v>201501</v>
      </c>
      <c r="D2500" t="s">
        <v>37</v>
      </c>
      <c r="E2500">
        <v>1</v>
      </c>
      <c r="F2500">
        <v>120</v>
      </c>
      <c r="G2500">
        <v>9.5000000000000001E-2</v>
      </c>
      <c r="H2500">
        <v>665</v>
      </c>
    </row>
    <row r="2501" spans="1:8" x14ac:dyDescent="0.35">
      <c r="A2501" t="s">
        <v>4669</v>
      </c>
      <c r="B2501" t="s">
        <v>4670</v>
      </c>
      <c r="C2501">
        <v>201501</v>
      </c>
      <c r="D2501" t="s">
        <v>38</v>
      </c>
      <c r="E2501">
        <v>1</v>
      </c>
      <c r="F2501">
        <v>135</v>
      </c>
      <c r="G2501">
        <v>0.107</v>
      </c>
      <c r="H2501">
        <v>665</v>
      </c>
    </row>
    <row r="2502" spans="1:8" x14ac:dyDescent="0.35">
      <c r="A2502" t="s">
        <v>4671</v>
      </c>
      <c r="B2502" t="s">
        <v>4672</v>
      </c>
      <c r="C2502">
        <v>201501</v>
      </c>
      <c r="D2502" t="s">
        <v>39</v>
      </c>
      <c r="E2502">
        <v>1</v>
      </c>
      <c r="F2502">
        <v>70</v>
      </c>
      <c r="G2502">
        <v>0.373</v>
      </c>
      <c r="H2502">
        <v>665</v>
      </c>
    </row>
    <row r="2503" spans="1:8" x14ac:dyDescent="0.35">
      <c r="A2503" t="s">
        <v>4673</v>
      </c>
      <c r="B2503" t="s">
        <v>4674</v>
      </c>
      <c r="C2503">
        <v>201501</v>
      </c>
      <c r="D2503" t="s">
        <v>40</v>
      </c>
      <c r="E2503">
        <v>1</v>
      </c>
      <c r="F2503">
        <v>60</v>
      </c>
      <c r="G2503">
        <v>0.40699999999999997</v>
      </c>
      <c r="H2503">
        <v>665</v>
      </c>
    </row>
    <row r="2504" spans="1:8" x14ac:dyDescent="0.35">
      <c r="A2504" t="s">
        <v>4675</v>
      </c>
      <c r="B2504" t="s">
        <v>4676</v>
      </c>
      <c r="C2504">
        <v>201501</v>
      </c>
      <c r="D2504" t="s">
        <v>29</v>
      </c>
      <c r="E2504">
        <v>1</v>
      </c>
      <c r="F2504">
        <v>195</v>
      </c>
      <c r="G2504">
        <v>0.113</v>
      </c>
      <c r="H2504">
        <v>665</v>
      </c>
    </row>
    <row r="2505" spans="1:8" x14ac:dyDescent="0.35">
      <c r="A2505" t="s">
        <v>4677</v>
      </c>
      <c r="B2505" t="s">
        <v>4678</v>
      </c>
      <c r="C2505">
        <v>201501</v>
      </c>
      <c r="D2505" t="s">
        <v>30</v>
      </c>
      <c r="E2505">
        <v>1</v>
      </c>
      <c r="F2505">
        <v>190</v>
      </c>
      <c r="G2505">
        <v>0.121</v>
      </c>
      <c r="H2505">
        <v>665</v>
      </c>
    </row>
    <row r="2506" spans="1:8" x14ac:dyDescent="0.35">
      <c r="A2506" t="s">
        <v>4679</v>
      </c>
      <c r="B2506" t="s">
        <v>4680</v>
      </c>
      <c r="C2506">
        <v>201501</v>
      </c>
      <c r="D2506" t="s">
        <v>31</v>
      </c>
      <c r="E2506">
        <v>1</v>
      </c>
      <c r="F2506">
        <v>180</v>
      </c>
      <c r="G2506">
        <v>0.114</v>
      </c>
      <c r="H2506">
        <v>665</v>
      </c>
    </row>
    <row r="2507" spans="1:8" x14ac:dyDescent="0.35">
      <c r="A2507" t="s">
        <v>4681</v>
      </c>
      <c r="B2507" t="s">
        <v>4682</v>
      </c>
      <c r="C2507">
        <v>201501</v>
      </c>
      <c r="D2507" t="s">
        <v>32</v>
      </c>
      <c r="E2507">
        <v>1</v>
      </c>
      <c r="F2507">
        <v>165</v>
      </c>
      <c r="G2507">
        <v>0.111</v>
      </c>
      <c r="H2507">
        <v>665</v>
      </c>
    </row>
    <row r="2508" spans="1:8" x14ac:dyDescent="0.35">
      <c r="A2508" t="s">
        <v>4683</v>
      </c>
      <c r="B2508" t="s">
        <v>4684</v>
      </c>
      <c r="C2508">
        <v>201501</v>
      </c>
      <c r="D2508" t="s">
        <v>33</v>
      </c>
      <c r="E2508">
        <v>1</v>
      </c>
      <c r="F2508">
        <v>155</v>
      </c>
      <c r="G2508">
        <v>0.106</v>
      </c>
      <c r="H2508">
        <v>665</v>
      </c>
    </row>
    <row r="2509" spans="1:8" x14ac:dyDescent="0.35">
      <c r="A2509" t="s">
        <v>4685</v>
      </c>
      <c r="B2509" t="s">
        <v>4686</v>
      </c>
      <c r="C2509">
        <v>201501</v>
      </c>
      <c r="D2509" t="s">
        <v>34</v>
      </c>
      <c r="E2509">
        <v>1</v>
      </c>
      <c r="F2509">
        <v>115</v>
      </c>
      <c r="G2509">
        <v>0.10100000000000001</v>
      </c>
      <c r="H2509">
        <v>665</v>
      </c>
    </row>
    <row r="2510" spans="1:8" x14ac:dyDescent="0.35">
      <c r="A2510" t="s">
        <v>4687</v>
      </c>
      <c r="B2510" t="s">
        <v>4688</v>
      </c>
      <c r="C2510">
        <v>201501</v>
      </c>
      <c r="D2510" t="s">
        <v>35</v>
      </c>
      <c r="E2510">
        <v>1</v>
      </c>
      <c r="F2510">
        <v>110</v>
      </c>
      <c r="G2510">
        <v>0.1</v>
      </c>
      <c r="H2510">
        <v>665</v>
      </c>
    </row>
    <row r="2511" spans="1:8" x14ac:dyDescent="0.35">
      <c r="A2511" t="s">
        <v>4689</v>
      </c>
      <c r="B2511" t="s">
        <v>4690</v>
      </c>
      <c r="C2511">
        <v>201501</v>
      </c>
      <c r="D2511" t="s">
        <v>36</v>
      </c>
      <c r="E2511">
        <v>1</v>
      </c>
      <c r="F2511">
        <v>115</v>
      </c>
      <c r="G2511">
        <v>9.6000000000000002E-2</v>
      </c>
      <c r="H2511">
        <v>665</v>
      </c>
    </row>
    <row r="2512" spans="1:8" x14ac:dyDescent="0.35">
      <c r="A2512" t="s">
        <v>4691</v>
      </c>
      <c r="B2512" t="s">
        <v>4692</v>
      </c>
      <c r="C2512">
        <v>201501</v>
      </c>
      <c r="D2512" t="s">
        <v>208</v>
      </c>
      <c r="E2512">
        <v>1</v>
      </c>
      <c r="F2512">
        <v>225</v>
      </c>
      <c r="G2512">
        <v>0.13400000000000001</v>
      </c>
      <c r="H2512">
        <v>665</v>
      </c>
    </row>
    <row r="2513" spans="1:8" x14ac:dyDescent="0.35">
      <c r="A2513" t="s">
        <v>4693</v>
      </c>
      <c r="B2513" t="s">
        <v>4694</v>
      </c>
      <c r="C2513">
        <v>201501</v>
      </c>
      <c r="D2513" t="s">
        <v>5</v>
      </c>
      <c r="E2513">
        <v>1</v>
      </c>
      <c r="F2513">
        <v>220</v>
      </c>
      <c r="G2513">
        <v>0.13100000000000001</v>
      </c>
      <c r="H2513">
        <v>665</v>
      </c>
    </row>
    <row r="2514" spans="1:8" x14ac:dyDescent="0.35">
      <c r="A2514" t="s">
        <v>4695</v>
      </c>
      <c r="B2514" t="s">
        <v>4695</v>
      </c>
      <c r="C2514">
        <v>201501</v>
      </c>
      <c r="D2514" t="s">
        <v>3</v>
      </c>
      <c r="E2514">
        <v>1</v>
      </c>
      <c r="F2514">
        <v>240</v>
      </c>
      <c r="G2514">
        <v>0.183</v>
      </c>
      <c r="H2514">
        <v>666</v>
      </c>
    </row>
    <row r="2515" spans="1:8" x14ac:dyDescent="0.35">
      <c r="A2515" t="s">
        <v>4696</v>
      </c>
      <c r="B2515" t="s">
        <v>4696</v>
      </c>
      <c r="C2515">
        <v>201501</v>
      </c>
      <c r="D2515" t="s">
        <v>37</v>
      </c>
      <c r="E2515">
        <v>1</v>
      </c>
      <c r="F2515">
        <v>140</v>
      </c>
      <c r="G2515">
        <v>0.107</v>
      </c>
      <c r="H2515">
        <v>666</v>
      </c>
    </row>
    <row r="2516" spans="1:8" x14ac:dyDescent="0.35">
      <c r="A2516" t="s">
        <v>4697</v>
      </c>
      <c r="B2516" t="s">
        <v>4697</v>
      </c>
      <c r="C2516">
        <v>201501</v>
      </c>
      <c r="D2516" t="s">
        <v>38</v>
      </c>
      <c r="E2516">
        <v>1</v>
      </c>
      <c r="F2516">
        <v>180</v>
      </c>
      <c r="G2516">
        <v>0.126</v>
      </c>
      <c r="H2516">
        <v>666</v>
      </c>
    </row>
    <row r="2517" spans="1:8" x14ac:dyDescent="0.35">
      <c r="A2517" t="s">
        <v>4698</v>
      </c>
      <c r="B2517" t="s">
        <v>4698</v>
      </c>
      <c r="C2517">
        <v>201501</v>
      </c>
      <c r="D2517" t="s">
        <v>39</v>
      </c>
      <c r="E2517">
        <v>1</v>
      </c>
      <c r="F2517">
        <v>70</v>
      </c>
      <c r="G2517">
        <v>0.108</v>
      </c>
      <c r="H2517">
        <v>666</v>
      </c>
    </row>
    <row r="2518" spans="1:8" x14ac:dyDescent="0.35">
      <c r="A2518" t="s">
        <v>4699</v>
      </c>
      <c r="B2518" t="s">
        <v>4699</v>
      </c>
      <c r="C2518">
        <v>201501</v>
      </c>
      <c r="D2518" t="s">
        <v>40</v>
      </c>
      <c r="E2518">
        <v>1</v>
      </c>
      <c r="F2518">
        <v>95</v>
      </c>
      <c r="G2518">
        <v>0.158</v>
      </c>
      <c r="H2518">
        <v>666</v>
      </c>
    </row>
    <row r="2519" spans="1:8" x14ac:dyDescent="0.35">
      <c r="A2519" t="s">
        <v>4700</v>
      </c>
      <c r="B2519" t="s">
        <v>4700</v>
      </c>
      <c r="C2519">
        <v>201501</v>
      </c>
      <c r="D2519" t="s">
        <v>29</v>
      </c>
      <c r="E2519">
        <v>1</v>
      </c>
      <c r="F2519">
        <v>270</v>
      </c>
      <c r="G2519">
        <v>0.19400000000000001</v>
      </c>
      <c r="H2519">
        <v>666</v>
      </c>
    </row>
    <row r="2520" spans="1:8" x14ac:dyDescent="0.35">
      <c r="A2520" t="s">
        <v>4701</v>
      </c>
      <c r="B2520" t="s">
        <v>4701</v>
      </c>
      <c r="C2520">
        <v>201501</v>
      </c>
      <c r="D2520" t="s">
        <v>30</v>
      </c>
      <c r="E2520">
        <v>1</v>
      </c>
      <c r="F2520">
        <v>245</v>
      </c>
      <c r="G2520">
        <v>0.192</v>
      </c>
      <c r="H2520">
        <v>666</v>
      </c>
    </row>
    <row r="2521" spans="1:8" x14ac:dyDescent="0.35">
      <c r="A2521" t="s">
        <v>4702</v>
      </c>
      <c r="B2521" t="s">
        <v>4702</v>
      </c>
      <c r="C2521">
        <v>201501</v>
      </c>
      <c r="D2521" t="s">
        <v>31</v>
      </c>
      <c r="E2521">
        <v>1</v>
      </c>
      <c r="F2521">
        <v>235</v>
      </c>
      <c r="G2521">
        <v>0.183</v>
      </c>
      <c r="H2521">
        <v>666</v>
      </c>
    </row>
    <row r="2522" spans="1:8" x14ac:dyDescent="0.35">
      <c r="A2522" t="s">
        <v>4703</v>
      </c>
      <c r="B2522" t="s">
        <v>4703</v>
      </c>
      <c r="C2522">
        <v>201501</v>
      </c>
      <c r="D2522" t="s">
        <v>32</v>
      </c>
      <c r="E2522">
        <v>1</v>
      </c>
      <c r="F2522">
        <v>235</v>
      </c>
      <c r="G2522">
        <v>0.17499999999999999</v>
      </c>
      <c r="H2522">
        <v>666</v>
      </c>
    </row>
    <row r="2523" spans="1:8" x14ac:dyDescent="0.35">
      <c r="A2523" t="s">
        <v>4704</v>
      </c>
      <c r="B2523" t="s">
        <v>4704</v>
      </c>
      <c r="C2523">
        <v>201501</v>
      </c>
      <c r="D2523" t="s">
        <v>33</v>
      </c>
      <c r="E2523">
        <v>1</v>
      </c>
      <c r="F2523">
        <v>205</v>
      </c>
      <c r="G2523">
        <v>0.155</v>
      </c>
      <c r="H2523">
        <v>666</v>
      </c>
    </row>
    <row r="2524" spans="1:8" x14ac:dyDescent="0.35">
      <c r="A2524" t="s">
        <v>4705</v>
      </c>
      <c r="B2524" t="s">
        <v>4705</v>
      </c>
      <c r="C2524">
        <v>201501</v>
      </c>
      <c r="D2524" t="s">
        <v>34</v>
      </c>
      <c r="E2524">
        <v>1</v>
      </c>
      <c r="F2524">
        <v>170</v>
      </c>
      <c r="G2524">
        <v>0.13400000000000001</v>
      </c>
      <c r="H2524">
        <v>666</v>
      </c>
    </row>
    <row r="2525" spans="1:8" x14ac:dyDescent="0.35">
      <c r="A2525" t="s">
        <v>4706</v>
      </c>
      <c r="B2525" t="s">
        <v>4706</v>
      </c>
      <c r="C2525">
        <v>201501</v>
      </c>
      <c r="D2525" t="s">
        <v>35</v>
      </c>
      <c r="E2525">
        <v>1</v>
      </c>
      <c r="F2525">
        <v>180</v>
      </c>
      <c r="G2525">
        <v>0.14399999999999999</v>
      </c>
      <c r="H2525">
        <v>666</v>
      </c>
    </row>
    <row r="2526" spans="1:8" x14ac:dyDescent="0.35">
      <c r="A2526" t="s">
        <v>4707</v>
      </c>
      <c r="B2526" t="s">
        <v>4707</v>
      </c>
      <c r="C2526">
        <v>201501</v>
      </c>
      <c r="D2526" t="s">
        <v>36</v>
      </c>
      <c r="E2526">
        <v>1</v>
      </c>
      <c r="F2526">
        <v>160</v>
      </c>
      <c r="G2526">
        <v>0.126</v>
      </c>
      <c r="H2526">
        <v>666</v>
      </c>
    </row>
    <row r="2527" spans="1:8" x14ac:dyDescent="0.35">
      <c r="A2527" t="s">
        <v>4708</v>
      </c>
      <c r="B2527" t="s">
        <v>4708</v>
      </c>
      <c r="C2527">
        <v>201501</v>
      </c>
      <c r="D2527" t="s">
        <v>208</v>
      </c>
      <c r="E2527">
        <v>1</v>
      </c>
      <c r="F2527">
        <v>230</v>
      </c>
      <c r="G2527">
        <v>0.214</v>
      </c>
      <c r="H2527">
        <v>666</v>
      </c>
    </row>
    <row r="2528" spans="1:8" x14ac:dyDescent="0.35">
      <c r="A2528" t="s">
        <v>4709</v>
      </c>
      <c r="B2528" t="s">
        <v>4709</v>
      </c>
      <c r="C2528">
        <v>201501</v>
      </c>
      <c r="D2528" t="s">
        <v>5</v>
      </c>
      <c r="E2528">
        <v>1</v>
      </c>
      <c r="F2528">
        <v>240</v>
      </c>
      <c r="G2528">
        <v>0.19</v>
      </c>
      <c r="H2528">
        <v>666</v>
      </c>
    </row>
    <row r="2529" spans="1:8" x14ac:dyDescent="0.35">
      <c r="A2529" t="s">
        <v>4710</v>
      </c>
      <c r="B2529" t="s">
        <v>4710</v>
      </c>
      <c r="C2529">
        <v>201501</v>
      </c>
      <c r="D2529" t="s">
        <v>3</v>
      </c>
      <c r="E2529">
        <v>1</v>
      </c>
      <c r="F2529">
        <v>445</v>
      </c>
      <c r="G2529">
        <v>0.746</v>
      </c>
      <c r="H2529">
        <v>667</v>
      </c>
    </row>
    <row r="2530" spans="1:8" x14ac:dyDescent="0.35">
      <c r="A2530" t="s">
        <v>4711</v>
      </c>
      <c r="B2530" t="s">
        <v>4711</v>
      </c>
      <c r="C2530">
        <v>201501</v>
      </c>
      <c r="D2530" t="s">
        <v>37</v>
      </c>
      <c r="E2530">
        <v>1</v>
      </c>
      <c r="F2530">
        <v>450</v>
      </c>
      <c r="G2530">
        <v>0.63300000000000001</v>
      </c>
      <c r="H2530">
        <v>667</v>
      </c>
    </row>
    <row r="2531" spans="1:8" x14ac:dyDescent="0.35">
      <c r="A2531" t="s">
        <v>4712</v>
      </c>
      <c r="B2531" t="s">
        <v>4712</v>
      </c>
      <c r="C2531">
        <v>201501</v>
      </c>
      <c r="D2531" t="s">
        <v>38</v>
      </c>
      <c r="E2531">
        <v>1</v>
      </c>
      <c r="F2531">
        <v>470</v>
      </c>
      <c r="G2531">
        <v>0.64600000000000002</v>
      </c>
      <c r="H2531">
        <v>667</v>
      </c>
    </row>
    <row r="2532" spans="1:8" x14ac:dyDescent="0.35">
      <c r="A2532" t="s">
        <v>4713</v>
      </c>
      <c r="B2532" t="s">
        <v>4713</v>
      </c>
      <c r="C2532">
        <v>201501</v>
      </c>
      <c r="D2532" t="s">
        <v>39</v>
      </c>
      <c r="E2532">
        <v>1</v>
      </c>
      <c r="F2532">
        <v>320</v>
      </c>
      <c r="G2532">
        <v>0.59799999999999998</v>
      </c>
      <c r="H2532">
        <v>667</v>
      </c>
    </row>
    <row r="2533" spans="1:8" x14ac:dyDescent="0.35">
      <c r="A2533" t="s">
        <v>4714</v>
      </c>
      <c r="B2533" t="s">
        <v>4714</v>
      </c>
      <c r="C2533">
        <v>201501</v>
      </c>
      <c r="D2533" t="s">
        <v>40</v>
      </c>
      <c r="E2533">
        <v>1</v>
      </c>
      <c r="F2533">
        <v>235</v>
      </c>
      <c r="G2533">
        <v>0.52900000000000003</v>
      </c>
      <c r="H2533">
        <v>667</v>
      </c>
    </row>
    <row r="2534" spans="1:8" x14ac:dyDescent="0.35">
      <c r="A2534" t="s">
        <v>4715</v>
      </c>
      <c r="B2534" t="s">
        <v>4715</v>
      </c>
      <c r="C2534">
        <v>201501</v>
      </c>
      <c r="D2534" t="s">
        <v>29</v>
      </c>
      <c r="E2534">
        <v>1</v>
      </c>
      <c r="F2534">
        <v>485</v>
      </c>
      <c r="G2534">
        <v>0.76100000000000001</v>
      </c>
      <c r="H2534">
        <v>667</v>
      </c>
    </row>
    <row r="2535" spans="1:8" x14ac:dyDescent="0.35">
      <c r="A2535" t="s">
        <v>4716</v>
      </c>
      <c r="B2535" t="s">
        <v>4716</v>
      </c>
      <c r="C2535">
        <v>201501</v>
      </c>
      <c r="D2535" t="s">
        <v>30</v>
      </c>
      <c r="E2535">
        <v>1</v>
      </c>
      <c r="F2535">
        <v>490</v>
      </c>
      <c r="G2535">
        <v>0.71799999999999997</v>
      </c>
      <c r="H2535">
        <v>667</v>
      </c>
    </row>
    <row r="2536" spans="1:8" x14ac:dyDescent="0.35">
      <c r="A2536" t="s">
        <v>4717</v>
      </c>
      <c r="B2536" t="s">
        <v>4717</v>
      </c>
      <c r="C2536">
        <v>201501</v>
      </c>
      <c r="D2536" t="s">
        <v>31</v>
      </c>
      <c r="E2536">
        <v>1</v>
      </c>
      <c r="F2536">
        <v>445</v>
      </c>
      <c r="G2536">
        <v>0.72799999999999998</v>
      </c>
      <c r="H2536">
        <v>667</v>
      </c>
    </row>
    <row r="2537" spans="1:8" x14ac:dyDescent="0.35">
      <c r="A2537" t="s">
        <v>4718</v>
      </c>
      <c r="B2537" t="s">
        <v>4718</v>
      </c>
      <c r="C2537">
        <v>201501</v>
      </c>
      <c r="D2537" t="s">
        <v>32</v>
      </c>
      <c r="E2537">
        <v>1</v>
      </c>
      <c r="F2537">
        <v>460</v>
      </c>
      <c r="G2537">
        <v>0.69899999999999995</v>
      </c>
      <c r="H2537">
        <v>667</v>
      </c>
    </row>
    <row r="2538" spans="1:8" x14ac:dyDescent="0.35">
      <c r="A2538" t="s">
        <v>4719</v>
      </c>
      <c r="B2538" t="s">
        <v>4719</v>
      </c>
      <c r="C2538">
        <v>201501</v>
      </c>
      <c r="D2538" t="s">
        <v>33</v>
      </c>
      <c r="E2538">
        <v>1</v>
      </c>
      <c r="F2538">
        <v>475</v>
      </c>
      <c r="G2538">
        <v>0.69299999999999995</v>
      </c>
      <c r="H2538">
        <v>667</v>
      </c>
    </row>
    <row r="2539" spans="1:8" x14ac:dyDescent="0.35">
      <c r="A2539" t="s">
        <v>4720</v>
      </c>
      <c r="B2539" t="s">
        <v>4720</v>
      </c>
      <c r="C2539">
        <v>201501</v>
      </c>
      <c r="D2539" t="s">
        <v>34</v>
      </c>
      <c r="E2539">
        <v>1</v>
      </c>
      <c r="F2539">
        <v>485</v>
      </c>
      <c r="G2539">
        <v>0.69699999999999995</v>
      </c>
      <c r="H2539">
        <v>667</v>
      </c>
    </row>
    <row r="2540" spans="1:8" x14ac:dyDescent="0.35">
      <c r="A2540" t="s">
        <v>4721</v>
      </c>
      <c r="B2540" t="s">
        <v>4721</v>
      </c>
      <c r="C2540">
        <v>201501</v>
      </c>
      <c r="D2540" t="s">
        <v>35</v>
      </c>
      <c r="E2540">
        <v>1</v>
      </c>
      <c r="F2540">
        <v>440</v>
      </c>
      <c r="G2540">
        <v>0.67100000000000004</v>
      </c>
      <c r="H2540">
        <v>667</v>
      </c>
    </row>
    <row r="2541" spans="1:8" x14ac:dyDescent="0.35">
      <c r="A2541" t="s">
        <v>4722</v>
      </c>
      <c r="B2541" t="s">
        <v>4722</v>
      </c>
      <c r="C2541">
        <v>201501</v>
      </c>
      <c r="D2541" t="s">
        <v>36</v>
      </c>
      <c r="E2541">
        <v>1</v>
      </c>
      <c r="F2541">
        <v>455</v>
      </c>
      <c r="G2541">
        <v>0.68</v>
      </c>
      <c r="H2541">
        <v>667</v>
      </c>
    </row>
    <row r="2542" spans="1:8" x14ac:dyDescent="0.35">
      <c r="A2542" t="s">
        <v>4723</v>
      </c>
      <c r="B2542" t="s">
        <v>4723</v>
      </c>
      <c r="C2542">
        <v>201501</v>
      </c>
      <c r="D2542" t="s">
        <v>208</v>
      </c>
      <c r="E2542">
        <v>1</v>
      </c>
      <c r="F2542">
        <v>230</v>
      </c>
      <c r="G2542">
        <v>0.77300000000000002</v>
      </c>
      <c r="H2542">
        <v>667</v>
      </c>
    </row>
    <row r="2543" spans="1:8" x14ac:dyDescent="0.35">
      <c r="A2543" t="s">
        <v>4724</v>
      </c>
      <c r="B2543" t="s">
        <v>4724</v>
      </c>
      <c r="C2543">
        <v>201501</v>
      </c>
      <c r="D2543" t="s">
        <v>5</v>
      </c>
      <c r="E2543">
        <v>1</v>
      </c>
      <c r="F2543">
        <v>775</v>
      </c>
      <c r="G2543">
        <v>0.79800000000000004</v>
      </c>
      <c r="H2543">
        <v>667</v>
      </c>
    </row>
    <row r="2544" spans="1:8" x14ac:dyDescent="0.35">
      <c r="A2544" t="s">
        <v>4725</v>
      </c>
      <c r="B2544" t="s">
        <v>4726</v>
      </c>
      <c r="C2544">
        <v>201501</v>
      </c>
      <c r="D2544" t="s">
        <v>3</v>
      </c>
      <c r="E2544">
        <v>1</v>
      </c>
      <c r="F2544">
        <v>290</v>
      </c>
      <c r="G2544">
        <v>0.221</v>
      </c>
      <c r="H2544">
        <v>668</v>
      </c>
    </row>
    <row r="2545" spans="1:8" x14ac:dyDescent="0.35">
      <c r="A2545" t="s">
        <v>4727</v>
      </c>
      <c r="B2545" t="s">
        <v>4728</v>
      </c>
      <c r="C2545">
        <v>201501</v>
      </c>
      <c r="D2545" t="s">
        <v>37</v>
      </c>
      <c r="E2545">
        <v>1</v>
      </c>
      <c r="F2545">
        <v>190</v>
      </c>
      <c r="G2545">
        <v>0.156</v>
      </c>
      <c r="H2545">
        <v>668</v>
      </c>
    </row>
    <row r="2546" spans="1:8" x14ac:dyDescent="0.35">
      <c r="A2546" t="s">
        <v>4729</v>
      </c>
      <c r="B2546" t="s">
        <v>4730</v>
      </c>
      <c r="C2546">
        <v>201501</v>
      </c>
      <c r="D2546" t="s">
        <v>38</v>
      </c>
      <c r="E2546">
        <v>1</v>
      </c>
      <c r="F2546">
        <v>170</v>
      </c>
      <c r="G2546">
        <v>0.13300000000000001</v>
      </c>
      <c r="H2546">
        <v>668</v>
      </c>
    </row>
    <row r="2547" spans="1:8" x14ac:dyDescent="0.35">
      <c r="A2547" t="s">
        <v>4731</v>
      </c>
      <c r="B2547" t="s">
        <v>4732</v>
      </c>
      <c r="C2547">
        <v>201501</v>
      </c>
      <c r="D2547" t="s">
        <v>39</v>
      </c>
      <c r="E2547">
        <v>1</v>
      </c>
      <c r="F2547">
        <v>80</v>
      </c>
      <c r="G2547">
        <v>0.11700000000000001</v>
      </c>
      <c r="H2547">
        <v>668</v>
      </c>
    </row>
    <row r="2548" spans="1:8" x14ac:dyDescent="0.35">
      <c r="A2548" t="s">
        <v>4733</v>
      </c>
      <c r="B2548" t="s">
        <v>4734</v>
      </c>
      <c r="C2548">
        <v>201501</v>
      </c>
      <c r="D2548" t="s">
        <v>40</v>
      </c>
      <c r="E2548">
        <v>1</v>
      </c>
      <c r="F2548">
        <v>95</v>
      </c>
      <c r="G2548">
        <v>0.16400000000000001</v>
      </c>
      <c r="H2548">
        <v>668</v>
      </c>
    </row>
    <row r="2549" spans="1:8" x14ac:dyDescent="0.35">
      <c r="A2549" t="s">
        <v>4735</v>
      </c>
      <c r="B2549" t="s">
        <v>4736</v>
      </c>
      <c r="C2549">
        <v>201501</v>
      </c>
      <c r="D2549" t="s">
        <v>29</v>
      </c>
      <c r="E2549">
        <v>1</v>
      </c>
      <c r="F2549">
        <v>255</v>
      </c>
      <c r="G2549">
        <v>0.19400000000000001</v>
      </c>
      <c r="H2549">
        <v>668</v>
      </c>
    </row>
    <row r="2550" spans="1:8" x14ac:dyDescent="0.35">
      <c r="A2550" t="s">
        <v>4737</v>
      </c>
      <c r="B2550" t="s">
        <v>4738</v>
      </c>
      <c r="C2550">
        <v>201501</v>
      </c>
      <c r="D2550" t="s">
        <v>30</v>
      </c>
      <c r="E2550">
        <v>1</v>
      </c>
      <c r="F2550">
        <v>255</v>
      </c>
      <c r="G2550">
        <v>0.19600000000000001</v>
      </c>
      <c r="H2550">
        <v>668</v>
      </c>
    </row>
    <row r="2551" spans="1:8" x14ac:dyDescent="0.35">
      <c r="A2551" t="s">
        <v>4739</v>
      </c>
      <c r="B2551" t="s">
        <v>4740</v>
      </c>
      <c r="C2551">
        <v>201501</v>
      </c>
      <c r="D2551" t="s">
        <v>31</v>
      </c>
      <c r="E2551">
        <v>1</v>
      </c>
      <c r="F2551">
        <v>250</v>
      </c>
      <c r="G2551">
        <v>0.19</v>
      </c>
      <c r="H2551">
        <v>668</v>
      </c>
    </row>
    <row r="2552" spans="1:8" x14ac:dyDescent="0.35">
      <c r="A2552" t="s">
        <v>4741</v>
      </c>
      <c r="B2552" t="s">
        <v>4742</v>
      </c>
      <c r="C2552">
        <v>201501</v>
      </c>
      <c r="D2552" t="s">
        <v>32</v>
      </c>
      <c r="E2552">
        <v>1</v>
      </c>
      <c r="F2552">
        <v>275</v>
      </c>
      <c r="G2552">
        <v>0.21199999999999999</v>
      </c>
      <c r="H2552">
        <v>668</v>
      </c>
    </row>
    <row r="2553" spans="1:8" x14ac:dyDescent="0.35">
      <c r="A2553" t="s">
        <v>4743</v>
      </c>
      <c r="B2553" t="s">
        <v>4744</v>
      </c>
      <c r="C2553">
        <v>201501</v>
      </c>
      <c r="D2553" t="s">
        <v>33</v>
      </c>
      <c r="E2553">
        <v>1</v>
      </c>
      <c r="F2553">
        <v>240</v>
      </c>
      <c r="G2553">
        <v>0.189</v>
      </c>
      <c r="H2553">
        <v>668</v>
      </c>
    </row>
    <row r="2554" spans="1:8" x14ac:dyDescent="0.35">
      <c r="A2554" t="s">
        <v>4745</v>
      </c>
      <c r="B2554" t="s">
        <v>4746</v>
      </c>
      <c r="C2554">
        <v>201501</v>
      </c>
      <c r="D2554" t="s">
        <v>34</v>
      </c>
      <c r="E2554">
        <v>1</v>
      </c>
      <c r="F2554">
        <v>165</v>
      </c>
      <c r="G2554">
        <v>0.14399999999999999</v>
      </c>
      <c r="H2554">
        <v>668</v>
      </c>
    </row>
    <row r="2555" spans="1:8" x14ac:dyDescent="0.35">
      <c r="A2555" t="s">
        <v>4747</v>
      </c>
      <c r="B2555" t="s">
        <v>4748</v>
      </c>
      <c r="C2555">
        <v>201501</v>
      </c>
      <c r="D2555" t="s">
        <v>35</v>
      </c>
      <c r="E2555">
        <v>1</v>
      </c>
      <c r="F2555">
        <v>185</v>
      </c>
      <c r="G2555">
        <v>0.16700000000000001</v>
      </c>
      <c r="H2555">
        <v>668</v>
      </c>
    </row>
    <row r="2556" spans="1:8" x14ac:dyDescent="0.35">
      <c r="A2556" t="s">
        <v>4749</v>
      </c>
      <c r="B2556" t="s">
        <v>4750</v>
      </c>
      <c r="C2556">
        <v>201501</v>
      </c>
      <c r="D2556" t="s">
        <v>36</v>
      </c>
      <c r="E2556">
        <v>1</v>
      </c>
      <c r="F2556">
        <v>180</v>
      </c>
      <c r="G2556">
        <v>0.155</v>
      </c>
      <c r="H2556">
        <v>668</v>
      </c>
    </row>
    <row r="2557" spans="1:8" x14ac:dyDescent="0.35">
      <c r="A2557" t="s">
        <v>4751</v>
      </c>
      <c r="B2557" t="s">
        <v>4752</v>
      </c>
      <c r="C2557">
        <v>201501</v>
      </c>
      <c r="D2557" t="s">
        <v>208</v>
      </c>
      <c r="E2557">
        <v>1</v>
      </c>
      <c r="F2557">
        <v>305</v>
      </c>
      <c r="G2557">
        <v>0.20399999999999999</v>
      </c>
      <c r="H2557">
        <v>668</v>
      </c>
    </row>
    <row r="2558" spans="1:8" x14ac:dyDescent="0.35">
      <c r="A2558" t="s">
        <v>4753</v>
      </c>
      <c r="B2558" t="s">
        <v>4754</v>
      </c>
      <c r="C2558">
        <v>201501</v>
      </c>
      <c r="D2558" t="s">
        <v>5</v>
      </c>
      <c r="E2558">
        <v>1</v>
      </c>
      <c r="F2558">
        <v>305</v>
      </c>
      <c r="G2558">
        <v>0.23300000000000001</v>
      </c>
      <c r="H2558">
        <v>668</v>
      </c>
    </row>
    <row r="2559" spans="1:8" x14ac:dyDescent="0.35">
      <c r="A2559" t="s">
        <v>4755</v>
      </c>
      <c r="B2559" t="s">
        <v>4756</v>
      </c>
      <c r="C2559">
        <v>201501</v>
      </c>
      <c r="D2559" t="s">
        <v>3</v>
      </c>
      <c r="E2559">
        <v>1</v>
      </c>
      <c r="F2559">
        <v>1125</v>
      </c>
      <c r="G2559">
        <v>0.59099999999999997</v>
      </c>
      <c r="H2559">
        <v>669</v>
      </c>
    </row>
    <row r="2560" spans="1:8" x14ac:dyDescent="0.35">
      <c r="A2560" t="s">
        <v>4757</v>
      </c>
      <c r="B2560" t="s">
        <v>4758</v>
      </c>
      <c r="C2560">
        <v>201501</v>
      </c>
      <c r="D2560" t="s">
        <v>37</v>
      </c>
      <c r="E2560">
        <v>1</v>
      </c>
      <c r="F2560">
        <v>755</v>
      </c>
      <c r="G2560">
        <v>0.38600000000000001</v>
      </c>
      <c r="H2560">
        <v>669</v>
      </c>
    </row>
    <row r="2561" spans="1:8" x14ac:dyDescent="0.35">
      <c r="A2561" t="s">
        <v>4759</v>
      </c>
      <c r="B2561" t="s">
        <v>4760</v>
      </c>
      <c r="C2561">
        <v>201501</v>
      </c>
      <c r="D2561" t="s">
        <v>38</v>
      </c>
      <c r="E2561">
        <v>1</v>
      </c>
      <c r="F2561">
        <v>705</v>
      </c>
      <c r="G2561">
        <v>0.35899999999999999</v>
      </c>
      <c r="H2561">
        <v>669</v>
      </c>
    </row>
    <row r="2562" spans="1:8" x14ac:dyDescent="0.35">
      <c r="A2562" t="s">
        <v>4761</v>
      </c>
      <c r="B2562" t="s">
        <v>4762</v>
      </c>
      <c r="C2562">
        <v>201501</v>
      </c>
      <c r="D2562" t="s">
        <v>39</v>
      </c>
      <c r="E2562">
        <v>1</v>
      </c>
      <c r="F2562">
        <v>460</v>
      </c>
      <c r="G2562">
        <v>0.55000000000000004</v>
      </c>
      <c r="H2562">
        <v>669</v>
      </c>
    </row>
    <row r="2563" spans="1:8" x14ac:dyDescent="0.35">
      <c r="A2563" t="s">
        <v>4763</v>
      </c>
      <c r="B2563" t="s">
        <v>4764</v>
      </c>
      <c r="C2563">
        <v>201501</v>
      </c>
      <c r="D2563" t="s">
        <v>40</v>
      </c>
      <c r="E2563">
        <v>1</v>
      </c>
      <c r="F2563">
        <v>420</v>
      </c>
      <c r="G2563">
        <v>0.55900000000000005</v>
      </c>
      <c r="H2563">
        <v>669</v>
      </c>
    </row>
    <row r="2564" spans="1:8" x14ac:dyDescent="0.35">
      <c r="A2564" t="s">
        <v>4765</v>
      </c>
      <c r="B2564" t="s">
        <v>4766</v>
      </c>
      <c r="C2564">
        <v>201501</v>
      </c>
      <c r="D2564" t="s">
        <v>283</v>
      </c>
      <c r="E2564">
        <v>1</v>
      </c>
      <c r="F2564" t="s">
        <v>389</v>
      </c>
      <c r="G2564" t="s">
        <v>389</v>
      </c>
      <c r="H2564">
        <v>669</v>
      </c>
    </row>
    <row r="2565" spans="1:8" x14ac:dyDescent="0.35">
      <c r="A2565" t="s">
        <v>4767</v>
      </c>
      <c r="B2565" t="s">
        <v>4768</v>
      </c>
      <c r="C2565">
        <v>201501</v>
      </c>
      <c r="D2565" t="s">
        <v>29</v>
      </c>
      <c r="E2565">
        <v>1</v>
      </c>
      <c r="F2565">
        <v>1205</v>
      </c>
      <c r="G2565">
        <v>0.57599999999999996</v>
      </c>
      <c r="H2565">
        <v>669</v>
      </c>
    </row>
    <row r="2566" spans="1:8" x14ac:dyDescent="0.35">
      <c r="A2566" t="s">
        <v>4769</v>
      </c>
      <c r="B2566" t="s">
        <v>4770</v>
      </c>
      <c r="C2566">
        <v>201501</v>
      </c>
      <c r="D2566" t="s">
        <v>30</v>
      </c>
      <c r="E2566">
        <v>1</v>
      </c>
      <c r="F2566">
        <v>1085</v>
      </c>
      <c r="G2566">
        <v>0.54700000000000004</v>
      </c>
      <c r="H2566">
        <v>669</v>
      </c>
    </row>
    <row r="2567" spans="1:8" x14ac:dyDescent="0.35">
      <c r="A2567" t="s">
        <v>4771</v>
      </c>
      <c r="B2567" t="s">
        <v>4772</v>
      </c>
      <c r="C2567">
        <v>201501</v>
      </c>
      <c r="D2567" t="s">
        <v>31</v>
      </c>
      <c r="E2567">
        <v>1</v>
      </c>
      <c r="F2567">
        <v>1060</v>
      </c>
      <c r="G2567">
        <v>0.54200000000000004</v>
      </c>
      <c r="H2567">
        <v>669</v>
      </c>
    </row>
    <row r="2568" spans="1:8" x14ac:dyDescent="0.35">
      <c r="A2568" t="s">
        <v>4773</v>
      </c>
      <c r="B2568" t="s">
        <v>4774</v>
      </c>
      <c r="C2568">
        <v>201501</v>
      </c>
      <c r="D2568" t="s">
        <v>32</v>
      </c>
      <c r="E2568">
        <v>1</v>
      </c>
      <c r="F2568">
        <v>970</v>
      </c>
      <c r="G2568">
        <v>0.51400000000000001</v>
      </c>
      <c r="H2568">
        <v>669</v>
      </c>
    </row>
    <row r="2569" spans="1:8" x14ac:dyDescent="0.35">
      <c r="A2569" t="s">
        <v>4775</v>
      </c>
      <c r="B2569" t="s">
        <v>4776</v>
      </c>
      <c r="C2569">
        <v>201501</v>
      </c>
      <c r="D2569" t="s">
        <v>33</v>
      </c>
      <c r="E2569">
        <v>1</v>
      </c>
      <c r="F2569">
        <v>960</v>
      </c>
      <c r="G2569">
        <v>0.51800000000000002</v>
      </c>
      <c r="H2569">
        <v>669</v>
      </c>
    </row>
    <row r="2570" spans="1:8" x14ac:dyDescent="0.35">
      <c r="A2570" t="s">
        <v>4777</v>
      </c>
      <c r="B2570" t="s">
        <v>4778</v>
      </c>
      <c r="C2570">
        <v>201501</v>
      </c>
      <c r="D2570" t="s">
        <v>34</v>
      </c>
      <c r="E2570">
        <v>1</v>
      </c>
      <c r="F2570">
        <v>845</v>
      </c>
      <c r="G2570">
        <v>0.435</v>
      </c>
      <c r="H2570">
        <v>669</v>
      </c>
    </row>
    <row r="2571" spans="1:8" x14ac:dyDescent="0.35">
      <c r="A2571" t="s">
        <v>4779</v>
      </c>
      <c r="B2571" t="s">
        <v>4780</v>
      </c>
      <c r="C2571">
        <v>201501</v>
      </c>
      <c r="D2571" t="s">
        <v>35</v>
      </c>
      <c r="E2571">
        <v>1</v>
      </c>
      <c r="F2571">
        <v>830</v>
      </c>
      <c r="G2571">
        <v>0.436</v>
      </c>
      <c r="H2571">
        <v>669</v>
      </c>
    </row>
    <row r="2572" spans="1:8" x14ac:dyDescent="0.35">
      <c r="A2572" t="s">
        <v>4781</v>
      </c>
      <c r="B2572" t="s">
        <v>4782</v>
      </c>
      <c r="C2572">
        <v>201501</v>
      </c>
      <c r="D2572" t="s">
        <v>36</v>
      </c>
      <c r="E2572">
        <v>1</v>
      </c>
      <c r="F2572">
        <v>865</v>
      </c>
      <c r="G2572">
        <v>0.441</v>
      </c>
      <c r="H2572">
        <v>669</v>
      </c>
    </row>
    <row r="2573" spans="1:8" x14ac:dyDescent="0.35">
      <c r="A2573" t="s">
        <v>4783</v>
      </c>
      <c r="B2573" t="s">
        <v>4784</v>
      </c>
      <c r="C2573">
        <v>201501</v>
      </c>
      <c r="D2573" t="s">
        <v>208</v>
      </c>
      <c r="E2573">
        <v>1</v>
      </c>
      <c r="F2573">
        <v>1015</v>
      </c>
      <c r="G2573">
        <v>0.53600000000000003</v>
      </c>
      <c r="H2573">
        <v>669</v>
      </c>
    </row>
    <row r="2574" spans="1:8" x14ac:dyDescent="0.35">
      <c r="A2574" t="s">
        <v>4785</v>
      </c>
      <c r="B2574" t="s">
        <v>4786</v>
      </c>
      <c r="C2574">
        <v>201501</v>
      </c>
      <c r="D2574" t="s">
        <v>5</v>
      </c>
      <c r="E2574">
        <v>1</v>
      </c>
      <c r="F2574">
        <v>1160</v>
      </c>
      <c r="G2574">
        <v>0.58799999999999997</v>
      </c>
      <c r="H2574">
        <v>669</v>
      </c>
    </row>
    <row r="2575" spans="1:8" x14ac:dyDescent="0.35">
      <c r="A2575" t="s">
        <v>4787</v>
      </c>
      <c r="B2575" t="s">
        <v>4788</v>
      </c>
      <c r="C2575">
        <v>201501</v>
      </c>
      <c r="D2575" t="s">
        <v>3</v>
      </c>
      <c r="E2575">
        <v>1</v>
      </c>
      <c r="F2575">
        <v>415</v>
      </c>
      <c r="G2575">
        <v>0.159</v>
      </c>
      <c r="H2575">
        <v>670</v>
      </c>
    </row>
    <row r="2576" spans="1:8" x14ac:dyDescent="0.35">
      <c r="A2576" t="s">
        <v>4789</v>
      </c>
      <c r="B2576" t="s">
        <v>4790</v>
      </c>
      <c r="C2576">
        <v>201501</v>
      </c>
      <c r="D2576" t="s">
        <v>37</v>
      </c>
      <c r="E2576">
        <v>1</v>
      </c>
      <c r="F2576">
        <v>255</v>
      </c>
      <c r="G2576">
        <v>0.105</v>
      </c>
      <c r="H2576">
        <v>670</v>
      </c>
    </row>
    <row r="2577" spans="1:8" x14ac:dyDescent="0.35">
      <c r="A2577" t="s">
        <v>4791</v>
      </c>
      <c r="B2577" t="s">
        <v>4792</v>
      </c>
      <c r="C2577">
        <v>201501</v>
      </c>
      <c r="D2577" t="s">
        <v>38</v>
      </c>
      <c r="E2577">
        <v>1</v>
      </c>
      <c r="F2577">
        <v>225</v>
      </c>
      <c r="G2577">
        <v>9.6000000000000002E-2</v>
      </c>
      <c r="H2577">
        <v>670</v>
      </c>
    </row>
    <row r="2578" spans="1:8" x14ac:dyDescent="0.35">
      <c r="A2578" t="s">
        <v>4793</v>
      </c>
      <c r="B2578" t="s">
        <v>4794</v>
      </c>
      <c r="C2578">
        <v>201501</v>
      </c>
      <c r="D2578" t="s">
        <v>39</v>
      </c>
      <c r="E2578">
        <v>1</v>
      </c>
      <c r="F2578">
        <v>160</v>
      </c>
      <c r="G2578">
        <v>0.185</v>
      </c>
      <c r="H2578">
        <v>670</v>
      </c>
    </row>
    <row r="2579" spans="1:8" x14ac:dyDescent="0.35">
      <c r="A2579" t="s">
        <v>4795</v>
      </c>
      <c r="B2579" t="s">
        <v>4796</v>
      </c>
      <c r="C2579">
        <v>201501</v>
      </c>
      <c r="D2579" t="s">
        <v>40</v>
      </c>
      <c r="E2579">
        <v>1</v>
      </c>
      <c r="F2579">
        <v>135</v>
      </c>
      <c r="G2579">
        <v>0.19400000000000001</v>
      </c>
      <c r="H2579">
        <v>670</v>
      </c>
    </row>
    <row r="2580" spans="1:8" x14ac:dyDescent="0.35">
      <c r="A2580" t="s">
        <v>4797</v>
      </c>
      <c r="B2580" t="s">
        <v>4798</v>
      </c>
      <c r="C2580">
        <v>201501</v>
      </c>
      <c r="D2580" t="s">
        <v>29</v>
      </c>
      <c r="E2580">
        <v>1</v>
      </c>
      <c r="F2580">
        <v>415</v>
      </c>
      <c r="G2580">
        <v>0.14699999999999999</v>
      </c>
      <c r="H2580">
        <v>670</v>
      </c>
    </row>
    <row r="2581" spans="1:8" x14ac:dyDescent="0.35">
      <c r="A2581" t="s">
        <v>4799</v>
      </c>
      <c r="B2581" t="s">
        <v>4800</v>
      </c>
      <c r="C2581">
        <v>201501</v>
      </c>
      <c r="D2581" t="s">
        <v>30</v>
      </c>
      <c r="E2581">
        <v>1</v>
      </c>
      <c r="F2581">
        <v>355</v>
      </c>
      <c r="G2581">
        <v>0.13600000000000001</v>
      </c>
      <c r="H2581">
        <v>670</v>
      </c>
    </row>
    <row r="2582" spans="1:8" x14ac:dyDescent="0.35">
      <c r="A2582" t="s">
        <v>4801</v>
      </c>
      <c r="B2582" t="s">
        <v>4802</v>
      </c>
      <c r="C2582">
        <v>201501</v>
      </c>
      <c r="D2582" t="s">
        <v>31</v>
      </c>
      <c r="E2582">
        <v>1</v>
      </c>
      <c r="F2582">
        <v>345</v>
      </c>
      <c r="G2582">
        <v>0.13400000000000001</v>
      </c>
      <c r="H2582">
        <v>670</v>
      </c>
    </row>
    <row r="2583" spans="1:8" x14ac:dyDescent="0.35">
      <c r="A2583" t="s">
        <v>4803</v>
      </c>
      <c r="B2583" t="s">
        <v>4804</v>
      </c>
      <c r="C2583">
        <v>201501</v>
      </c>
      <c r="D2583" t="s">
        <v>32</v>
      </c>
      <c r="E2583">
        <v>1</v>
      </c>
      <c r="F2583">
        <v>315</v>
      </c>
      <c r="G2583">
        <v>0.127</v>
      </c>
      <c r="H2583">
        <v>670</v>
      </c>
    </row>
    <row r="2584" spans="1:8" x14ac:dyDescent="0.35">
      <c r="A2584" t="s">
        <v>4805</v>
      </c>
      <c r="B2584" t="s">
        <v>4806</v>
      </c>
      <c r="C2584">
        <v>201501</v>
      </c>
      <c r="D2584" t="s">
        <v>33</v>
      </c>
      <c r="E2584">
        <v>1</v>
      </c>
      <c r="F2584">
        <v>280</v>
      </c>
      <c r="G2584">
        <v>0.111</v>
      </c>
      <c r="H2584">
        <v>670</v>
      </c>
    </row>
    <row r="2585" spans="1:8" x14ac:dyDescent="0.35">
      <c r="A2585" t="s">
        <v>4807</v>
      </c>
      <c r="B2585" t="s">
        <v>4808</v>
      </c>
      <c r="C2585">
        <v>201501</v>
      </c>
      <c r="D2585" t="s">
        <v>34</v>
      </c>
      <c r="E2585">
        <v>1</v>
      </c>
      <c r="F2585">
        <v>290</v>
      </c>
      <c r="G2585">
        <v>0.121</v>
      </c>
      <c r="H2585">
        <v>670</v>
      </c>
    </row>
    <row r="2586" spans="1:8" x14ac:dyDescent="0.35">
      <c r="A2586" t="s">
        <v>4809</v>
      </c>
      <c r="B2586" t="s">
        <v>4810</v>
      </c>
      <c r="C2586">
        <v>201501</v>
      </c>
      <c r="D2586" t="s">
        <v>35</v>
      </c>
      <c r="E2586">
        <v>1</v>
      </c>
      <c r="F2586">
        <v>255</v>
      </c>
      <c r="G2586">
        <v>0.109</v>
      </c>
      <c r="H2586">
        <v>670</v>
      </c>
    </row>
    <row r="2587" spans="1:8" x14ac:dyDescent="0.35">
      <c r="A2587" t="s">
        <v>4811</v>
      </c>
      <c r="B2587" t="s">
        <v>4812</v>
      </c>
      <c r="C2587">
        <v>201501</v>
      </c>
      <c r="D2587" t="s">
        <v>36</v>
      </c>
      <c r="E2587">
        <v>1</v>
      </c>
      <c r="F2587">
        <v>235</v>
      </c>
      <c r="G2587">
        <v>9.9000000000000005E-2</v>
      </c>
      <c r="H2587">
        <v>670</v>
      </c>
    </row>
    <row r="2588" spans="1:8" x14ac:dyDescent="0.35">
      <c r="A2588" t="s">
        <v>4813</v>
      </c>
      <c r="B2588" t="s">
        <v>4814</v>
      </c>
      <c r="C2588">
        <v>201501</v>
      </c>
      <c r="D2588" t="s">
        <v>208</v>
      </c>
      <c r="E2588">
        <v>1</v>
      </c>
      <c r="F2588">
        <v>555</v>
      </c>
      <c r="G2588">
        <v>0.157</v>
      </c>
      <c r="H2588">
        <v>670</v>
      </c>
    </row>
    <row r="2589" spans="1:8" x14ac:dyDescent="0.35">
      <c r="A2589" t="s">
        <v>4815</v>
      </c>
      <c r="B2589" t="s">
        <v>4816</v>
      </c>
      <c r="C2589">
        <v>201501</v>
      </c>
      <c r="D2589" t="s">
        <v>5</v>
      </c>
      <c r="E2589">
        <v>1</v>
      </c>
      <c r="F2589">
        <v>435</v>
      </c>
      <c r="G2589">
        <v>0.16500000000000001</v>
      </c>
      <c r="H2589">
        <v>670</v>
      </c>
    </row>
    <row r="2590" spans="1:8" x14ac:dyDescent="0.35">
      <c r="A2590" t="s">
        <v>4817</v>
      </c>
      <c r="B2590" t="s">
        <v>4818</v>
      </c>
      <c r="C2590">
        <v>201501</v>
      </c>
      <c r="D2590" t="s">
        <v>3</v>
      </c>
      <c r="E2590">
        <v>1</v>
      </c>
      <c r="F2590">
        <v>265</v>
      </c>
      <c r="G2590">
        <v>0.17100000000000001</v>
      </c>
      <c r="H2590">
        <v>671</v>
      </c>
    </row>
    <row r="2591" spans="1:8" x14ac:dyDescent="0.35">
      <c r="A2591" t="s">
        <v>4819</v>
      </c>
      <c r="B2591" t="s">
        <v>4820</v>
      </c>
      <c r="C2591">
        <v>201501</v>
      </c>
      <c r="D2591" t="s">
        <v>37</v>
      </c>
      <c r="E2591">
        <v>1</v>
      </c>
      <c r="F2591">
        <v>145</v>
      </c>
      <c r="G2591">
        <v>9.9000000000000005E-2</v>
      </c>
      <c r="H2591">
        <v>671</v>
      </c>
    </row>
    <row r="2592" spans="1:8" x14ac:dyDescent="0.35">
      <c r="A2592" t="s">
        <v>4821</v>
      </c>
      <c r="B2592" t="s">
        <v>4822</v>
      </c>
      <c r="C2592">
        <v>201501</v>
      </c>
      <c r="D2592" t="s">
        <v>38</v>
      </c>
      <c r="E2592">
        <v>1</v>
      </c>
      <c r="F2592">
        <v>150</v>
      </c>
      <c r="G2592">
        <v>9.9000000000000005E-2</v>
      </c>
      <c r="H2592">
        <v>671</v>
      </c>
    </row>
    <row r="2593" spans="1:8" x14ac:dyDescent="0.35">
      <c r="A2593" t="s">
        <v>4823</v>
      </c>
      <c r="B2593" t="s">
        <v>4824</v>
      </c>
      <c r="C2593">
        <v>201501</v>
      </c>
      <c r="D2593" t="s">
        <v>39</v>
      </c>
      <c r="E2593">
        <v>1</v>
      </c>
      <c r="F2593">
        <v>100</v>
      </c>
      <c r="G2593">
        <v>0.45800000000000002</v>
      </c>
      <c r="H2593">
        <v>671</v>
      </c>
    </row>
    <row r="2594" spans="1:8" x14ac:dyDescent="0.35">
      <c r="A2594" t="s">
        <v>4825</v>
      </c>
      <c r="B2594" t="s">
        <v>4826</v>
      </c>
      <c r="C2594">
        <v>201501</v>
      </c>
      <c r="D2594" t="s">
        <v>40</v>
      </c>
      <c r="E2594">
        <v>1</v>
      </c>
      <c r="F2594">
        <v>15</v>
      </c>
      <c r="G2594">
        <v>7.8E-2</v>
      </c>
      <c r="H2594">
        <v>671</v>
      </c>
    </row>
    <row r="2595" spans="1:8" x14ac:dyDescent="0.35">
      <c r="A2595" t="s">
        <v>4827</v>
      </c>
      <c r="B2595" t="s">
        <v>4828</v>
      </c>
      <c r="C2595">
        <v>201501</v>
      </c>
      <c r="D2595" t="s">
        <v>29</v>
      </c>
      <c r="E2595">
        <v>1</v>
      </c>
      <c r="F2595">
        <v>285</v>
      </c>
      <c r="G2595">
        <v>0.185</v>
      </c>
      <c r="H2595">
        <v>671</v>
      </c>
    </row>
    <row r="2596" spans="1:8" x14ac:dyDescent="0.35">
      <c r="A2596" t="s">
        <v>4829</v>
      </c>
      <c r="B2596" t="s">
        <v>4830</v>
      </c>
      <c r="C2596">
        <v>201501</v>
      </c>
      <c r="D2596" t="s">
        <v>30</v>
      </c>
      <c r="E2596">
        <v>1</v>
      </c>
      <c r="F2596">
        <v>280</v>
      </c>
      <c r="G2596">
        <v>0.188</v>
      </c>
      <c r="H2596">
        <v>671</v>
      </c>
    </row>
    <row r="2597" spans="1:8" x14ac:dyDescent="0.35">
      <c r="A2597" t="s">
        <v>4831</v>
      </c>
      <c r="B2597" t="s">
        <v>4832</v>
      </c>
      <c r="C2597">
        <v>201501</v>
      </c>
      <c r="D2597" t="s">
        <v>31</v>
      </c>
      <c r="E2597">
        <v>1</v>
      </c>
      <c r="F2597">
        <v>255</v>
      </c>
      <c r="G2597">
        <v>0.16800000000000001</v>
      </c>
      <c r="H2597">
        <v>671</v>
      </c>
    </row>
    <row r="2598" spans="1:8" x14ac:dyDescent="0.35">
      <c r="A2598" t="s">
        <v>4833</v>
      </c>
      <c r="B2598" t="s">
        <v>4834</v>
      </c>
      <c r="C2598">
        <v>201501</v>
      </c>
      <c r="D2598" t="s">
        <v>32</v>
      </c>
      <c r="E2598">
        <v>1</v>
      </c>
      <c r="F2598">
        <v>255</v>
      </c>
      <c r="G2598">
        <v>0.161</v>
      </c>
      <c r="H2598">
        <v>671</v>
      </c>
    </row>
    <row r="2599" spans="1:8" x14ac:dyDescent="0.35">
      <c r="A2599" t="s">
        <v>4835</v>
      </c>
      <c r="B2599" t="s">
        <v>4836</v>
      </c>
      <c r="C2599">
        <v>201501</v>
      </c>
      <c r="D2599" t="s">
        <v>33</v>
      </c>
      <c r="E2599">
        <v>1</v>
      </c>
      <c r="F2599">
        <v>200</v>
      </c>
      <c r="G2599">
        <v>0.14199999999999999</v>
      </c>
      <c r="H2599">
        <v>671</v>
      </c>
    </row>
    <row r="2600" spans="1:8" x14ac:dyDescent="0.35">
      <c r="A2600" t="s">
        <v>4837</v>
      </c>
      <c r="B2600" t="s">
        <v>4838</v>
      </c>
      <c r="C2600">
        <v>201501</v>
      </c>
      <c r="D2600" t="s">
        <v>34</v>
      </c>
      <c r="E2600">
        <v>1</v>
      </c>
      <c r="F2600">
        <v>165</v>
      </c>
      <c r="G2600">
        <v>0.113</v>
      </c>
      <c r="H2600">
        <v>671</v>
      </c>
    </row>
    <row r="2601" spans="1:8" x14ac:dyDescent="0.35">
      <c r="A2601" t="s">
        <v>4839</v>
      </c>
      <c r="B2601" t="s">
        <v>4840</v>
      </c>
      <c r="C2601">
        <v>201501</v>
      </c>
      <c r="D2601" t="s">
        <v>35</v>
      </c>
      <c r="E2601">
        <v>1</v>
      </c>
      <c r="F2601">
        <v>195</v>
      </c>
      <c r="G2601">
        <v>0.13400000000000001</v>
      </c>
      <c r="H2601">
        <v>671</v>
      </c>
    </row>
    <row r="2602" spans="1:8" x14ac:dyDescent="0.35">
      <c r="A2602" t="s">
        <v>4841</v>
      </c>
      <c r="B2602" t="s">
        <v>4842</v>
      </c>
      <c r="C2602">
        <v>201501</v>
      </c>
      <c r="D2602" t="s">
        <v>36</v>
      </c>
      <c r="E2602">
        <v>1</v>
      </c>
      <c r="F2602">
        <v>175</v>
      </c>
      <c r="G2602">
        <v>0.11899999999999999</v>
      </c>
      <c r="H2602">
        <v>671</v>
      </c>
    </row>
    <row r="2603" spans="1:8" x14ac:dyDescent="0.35">
      <c r="A2603" t="s">
        <v>4843</v>
      </c>
      <c r="B2603" t="s">
        <v>4844</v>
      </c>
      <c r="C2603">
        <v>201501</v>
      </c>
      <c r="D2603" t="s">
        <v>208</v>
      </c>
      <c r="E2603">
        <v>1</v>
      </c>
      <c r="F2603">
        <v>360</v>
      </c>
      <c r="G2603">
        <v>0.17399999999999999</v>
      </c>
      <c r="H2603">
        <v>671</v>
      </c>
    </row>
    <row r="2604" spans="1:8" x14ac:dyDescent="0.35">
      <c r="A2604" t="s">
        <v>4845</v>
      </c>
      <c r="B2604" t="s">
        <v>4846</v>
      </c>
      <c r="C2604">
        <v>201501</v>
      </c>
      <c r="D2604" t="s">
        <v>5</v>
      </c>
      <c r="E2604">
        <v>1</v>
      </c>
      <c r="F2604">
        <v>265</v>
      </c>
      <c r="G2604">
        <v>0.17199999999999999</v>
      </c>
      <c r="H2604">
        <v>671</v>
      </c>
    </row>
    <row r="2605" spans="1:8" x14ac:dyDescent="0.35">
      <c r="A2605" t="s">
        <v>4847</v>
      </c>
      <c r="B2605" t="s">
        <v>4848</v>
      </c>
      <c r="C2605">
        <v>201501</v>
      </c>
      <c r="D2605" t="s">
        <v>3</v>
      </c>
      <c r="E2605">
        <v>1</v>
      </c>
      <c r="F2605">
        <v>145</v>
      </c>
      <c r="G2605">
        <v>9.1999999999999998E-2</v>
      </c>
      <c r="H2605">
        <v>672</v>
      </c>
    </row>
    <row r="2606" spans="1:8" x14ac:dyDescent="0.35">
      <c r="A2606" t="s">
        <v>4849</v>
      </c>
      <c r="B2606" t="s">
        <v>4850</v>
      </c>
      <c r="C2606">
        <v>201501</v>
      </c>
      <c r="D2606" t="s">
        <v>37</v>
      </c>
      <c r="E2606">
        <v>1</v>
      </c>
      <c r="F2606">
        <v>100</v>
      </c>
      <c r="G2606">
        <v>6.5000000000000002E-2</v>
      </c>
      <c r="H2606">
        <v>672</v>
      </c>
    </row>
    <row r="2607" spans="1:8" x14ac:dyDescent="0.35">
      <c r="A2607" t="s">
        <v>4851</v>
      </c>
      <c r="B2607" t="s">
        <v>4852</v>
      </c>
      <c r="C2607">
        <v>201501</v>
      </c>
      <c r="D2607" t="s">
        <v>38</v>
      </c>
      <c r="E2607">
        <v>1</v>
      </c>
      <c r="F2607">
        <v>85</v>
      </c>
      <c r="G2607">
        <v>5.2999999999999999E-2</v>
      </c>
      <c r="H2607">
        <v>672</v>
      </c>
    </row>
    <row r="2608" spans="1:8" x14ac:dyDescent="0.35">
      <c r="A2608" t="s">
        <v>4853</v>
      </c>
      <c r="B2608" t="s">
        <v>4854</v>
      </c>
      <c r="C2608">
        <v>201501</v>
      </c>
      <c r="D2608" t="s">
        <v>39</v>
      </c>
      <c r="E2608">
        <v>1</v>
      </c>
      <c r="F2608">
        <v>65</v>
      </c>
      <c r="G2608">
        <v>6.3E-2</v>
      </c>
      <c r="H2608">
        <v>672</v>
      </c>
    </row>
    <row r="2609" spans="1:8" x14ac:dyDescent="0.35">
      <c r="A2609" t="s">
        <v>4855</v>
      </c>
      <c r="B2609" t="s">
        <v>4856</v>
      </c>
      <c r="C2609">
        <v>201501</v>
      </c>
      <c r="D2609" t="s">
        <v>40</v>
      </c>
      <c r="E2609">
        <v>1</v>
      </c>
      <c r="F2609">
        <v>60</v>
      </c>
      <c r="G2609">
        <v>7.0999999999999994E-2</v>
      </c>
      <c r="H2609">
        <v>672</v>
      </c>
    </row>
    <row r="2610" spans="1:8" x14ac:dyDescent="0.35">
      <c r="A2610" t="s">
        <v>4857</v>
      </c>
      <c r="B2610" t="s">
        <v>4858</v>
      </c>
      <c r="C2610">
        <v>201501</v>
      </c>
      <c r="D2610" t="s">
        <v>29</v>
      </c>
      <c r="E2610">
        <v>1</v>
      </c>
      <c r="F2610">
        <v>160</v>
      </c>
      <c r="G2610">
        <v>9.7000000000000003E-2</v>
      </c>
      <c r="H2610">
        <v>672</v>
      </c>
    </row>
    <row r="2611" spans="1:8" x14ac:dyDescent="0.35">
      <c r="A2611" t="s">
        <v>4859</v>
      </c>
      <c r="B2611" t="s">
        <v>4860</v>
      </c>
      <c r="C2611">
        <v>201501</v>
      </c>
      <c r="D2611" t="s">
        <v>30</v>
      </c>
      <c r="E2611">
        <v>1</v>
      </c>
      <c r="F2611">
        <v>135</v>
      </c>
      <c r="G2611">
        <v>8.3000000000000004E-2</v>
      </c>
      <c r="H2611">
        <v>672</v>
      </c>
    </row>
    <row r="2612" spans="1:8" x14ac:dyDescent="0.35">
      <c r="A2612" t="s">
        <v>4861</v>
      </c>
      <c r="B2612" t="s">
        <v>4862</v>
      </c>
      <c r="C2612">
        <v>201501</v>
      </c>
      <c r="D2612" t="s">
        <v>31</v>
      </c>
      <c r="E2612">
        <v>1</v>
      </c>
      <c r="F2612">
        <v>130</v>
      </c>
      <c r="G2612">
        <v>8.5000000000000006E-2</v>
      </c>
      <c r="H2612">
        <v>672</v>
      </c>
    </row>
    <row r="2613" spans="1:8" x14ac:dyDescent="0.35">
      <c r="A2613" t="s">
        <v>4863</v>
      </c>
      <c r="B2613" t="s">
        <v>4864</v>
      </c>
      <c r="C2613">
        <v>201501</v>
      </c>
      <c r="D2613" t="s">
        <v>32</v>
      </c>
      <c r="E2613">
        <v>1</v>
      </c>
      <c r="F2613">
        <v>130</v>
      </c>
      <c r="G2613">
        <v>8.2000000000000003E-2</v>
      </c>
      <c r="H2613">
        <v>672</v>
      </c>
    </row>
    <row r="2614" spans="1:8" x14ac:dyDescent="0.35">
      <c r="A2614" t="s">
        <v>4865</v>
      </c>
      <c r="B2614" t="s">
        <v>4866</v>
      </c>
      <c r="C2614">
        <v>201501</v>
      </c>
      <c r="D2614" t="s">
        <v>33</v>
      </c>
      <c r="E2614">
        <v>1</v>
      </c>
      <c r="F2614">
        <v>115</v>
      </c>
      <c r="G2614">
        <v>7.6999999999999999E-2</v>
      </c>
      <c r="H2614">
        <v>672</v>
      </c>
    </row>
    <row r="2615" spans="1:8" x14ac:dyDescent="0.35">
      <c r="A2615" t="s">
        <v>4867</v>
      </c>
      <c r="B2615" t="s">
        <v>4868</v>
      </c>
      <c r="C2615">
        <v>201501</v>
      </c>
      <c r="D2615" t="s">
        <v>34</v>
      </c>
      <c r="E2615">
        <v>1</v>
      </c>
      <c r="F2615">
        <v>125</v>
      </c>
      <c r="G2615">
        <v>8.4000000000000005E-2</v>
      </c>
      <c r="H2615">
        <v>672</v>
      </c>
    </row>
    <row r="2616" spans="1:8" x14ac:dyDescent="0.35">
      <c r="A2616" t="s">
        <v>4869</v>
      </c>
      <c r="B2616" t="s">
        <v>4870</v>
      </c>
      <c r="C2616">
        <v>201501</v>
      </c>
      <c r="D2616" t="s">
        <v>35</v>
      </c>
      <c r="E2616">
        <v>1</v>
      </c>
      <c r="F2616">
        <v>80</v>
      </c>
      <c r="G2616">
        <v>5.5E-2</v>
      </c>
      <c r="H2616">
        <v>672</v>
      </c>
    </row>
    <row r="2617" spans="1:8" x14ac:dyDescent="0.35">
      <c r="A2617" t="s">
        <v>4871</v>
      </c>
      <c r="B2617" t="s">
        <v>4872</v>
      </c>
      <c r="C2617">
        <v>201501</v>
      </c>
      <c r="D2617" t="s">
        <v>36</v>
      </c>
      <c r="E2617">
        <v>1</v>
      </c>
      <c r="F2617">
        <v>110</v>
      </c>
      <c r="G2617">
        <v>6.8000000000000005E-2</v>
      </c>
      <c r="H2617">
        <v>672</v>
      </c>
    </row>
    <row r="2618" spans="1:8" x14ac:dyDescent="0.35">
      <c r="A2618" t="s">
        <v>4873</v>
      </c>
      <c r="B2618" t="s">
        <v>4874</v>
      </c>
      <c r="C2618">
        <v>201501</v>
      </c>
      <c r="D2618" t="s">
        <v>208</v>
      </c>
      <c r="E2618">
        <v>1</v>
      </c>
      <c r="F2618">
        <v>130</v>
      </c>
      <c r="G2618">
        <v>6.6000000000000003E-2</v>
      </c>
      <c r="H2618">
        <v>672</v>
      </c>
    </row>
    <row r="2619" spans="1:8" x14ac:dyDescent="0.35">
      <c r="A2619" t="s">
        <v>4875</v>
      </c>
      <c r="B2619" t="s">
        <v>4876</v>
      </c>
      <c r="C2619">
        <v>201501</v>
      </c>
      <c r="D2619" t="s">
        <v>5</v>
      </c>
      <c r="E2619">
        <v>1</v>
      </c>
      <c r="F2619">
        <v>125</v>
      </c>
      <c r="G2619">
        <v>7.4999999999999997E-2</v>
      </c>
      <c r="H2619">
        <v>672</v>
      </c>
    </row>
    <row r="2620" spans="1:8" x14ac:dyDescent="0.35">
      <c r="A2620" t="s">
        <v>4877</v>
      </c>
      <c r="B2620" t="s">
        <v>4878</v>
      </c>
      <c r="C2620">
        <v>201501</v>
      </c>
      <c r="D2620" t="s">
        <v>3</v>
      </c>
      <c r="E2620">
        <v>1</v>
      </c>
      <c r="F2620">
        <v>250</v>
      </c>
      <c r="G2620">
        <v>0.155</v>
      </c>
      <c r="H2620">
        <v>673</v>
      </c>
    </row>
    <row r="2621" spans="1:8" x14ac:dyDescent="0.35">
      <c r="A2621" t="s">
        <v>4879</v>
      </c>
      <c r="B2621" t="s">
        <v>4880</v>
      </c>
      <c r="C2621">
        <v>201501</v>
      </c>
      <c r="D2621" t="s">
        <v>37</v>
      </c>
      <c r="E2621">
        <v>1</v>
      </c>
      <c r="F2621">
        <v>130</v>
      </c>
      <c r="G2621">
        <v>8.6999999999999994E-2</v>
      </c>
      <c r="H2621">
        <v>673</v>
      </c>
    </row>
    <row r="2622" spans="1:8" x14ac:dyDescent="0.35">
      <c r="A2622" t="s">
        <v>4881</v>
      </c>
      <c r="B2622" t="s">
        <v>4882</v>
      </c>
      <c r="C2622">
        <v>201501</v>
      </c>
      <c r="D2622" t="s">
        <v>38</v>
      </c>
      <c r="E2622">
        <v>1</v>
      </c>
      <c r="F2622">
        <v>140</v>
      </c>
      <c r="G2622">
        <v>9.2999999999999999E-2</v>
      </c>
      <c r="H2622">
        <v>673</v>
      </c>
    </row>
    <row r="2623" spans="1:8" x14ac:dyDescent="0.35">
      <c r="A2623" t="s">
        <v>4883</v>
      </c>
      <c r="B2623" t="s">
        <v>4884</v>
      </c>
      <c r="C2623">
        <v>201501</v>
      </c>
      <c r="D2623" t="s">
        <v>39</v>
      </c>
      <c r="E2623">
        <v>1</v>
      </c>
      <c r="F2623">
        <v>80</v>
      </c>
      <c r="G2623">
        <v>0.08</v>
      </c>
      <c r="H2623">
        <v>673</v>
      </c>
    </row>
    <row r="2624" spans="1:8" x14ac:dyDescent="0.35">
      <c r="A2624" t="s">
        <v>4885</v>
      </c>
      <c r="B2624" t="s">
        <v>4886</v>
      </c>
      <c r="C2624">
        <v>201501</v>
      </c>
      <c r="D2624" t="s">
        <v>40</v>
      </c>
      <c r="E2624">
        <v>1</v>
      </c>
      <c r="F2624">
        <v>50</v>
      </c>
      <c r="G2624">
        <v>6.7000000000000004E-2</v>
      </c>
      <c r="H2624">
        <v>673</v>
      </c>
    </row>
    <row r="2625" spans="1:8" x14ac:dyDescent="0.35">
      <c r="A2625" t="s">
        <v>4887</v>
      </c>
      <c r="B2625" t="s">
        <v>4888</v>
      </c>
      <c r="C2625">
        <v>201501</v>
      </c>
      <c r="D2625" t="s">
        <v>29</v>
      </c>
      <c r="E2625">
        <v>1</v>
      </c>
      <c r="F2625">
        <v>245</v>
      </c>
      <c r="G2625">
        <v>0.14899999999999999</v>
      </c>
      <c r="H2625">
        <v>673</v>
      </c>
    </row>
    <row r="2626" spans="1:8" x14ac:dyDescent="0.35">
      <c r="A2626" t="s">
        <v>4889</v>
      </c>
      <c r="B2626" t="s">
        <v>4890</v>
      </c>
      <c r="C2626">
        <v>201501</v>
      </c>
      <c r="D2626" t="s">
        <v>30</v>
      </c>
      <c r="E2626">
        <v>1</v>
      </c>
      <c r="F2626">
        <v>200</v>
      </c>
      <c r="G2626">
        <v>0.126</v>
      </c>
      <c r="H2626">
        <v>673</v>
      </c>
    </row>
    <row r="2627" spans="1:8" x14ac:dyDescent="0.35">
      <c r="A2627" t="s">
        <v>4891</v>
      </c>
      <c r="B2627" t="s">
        <v>4892</v>
      </c>
      <c r="C2627">
        <v>201501</v>
      </c>
      <c r="D2627" t="s">
        <v>31</v>
      </c>
      <c r="E2627">
        <v>1</v>
      </c>
      <c r="F2627">
        <v>185</v>
      </c>
      <c r="G2627">
        <v>0.125</v>
      </c>
      <c r="H2627">
        <v>673</v>
      </c>
    </row>
    <row r="2628" spans="1:8" x14ac:dyDescent="0.35">
      <c r="A2628" t="s">
        <v>4893</v>
      </c>
      <c r="B2628" t="s">
        <v>4894</v>
      </c>
      <c r="C2628">
        <v>201501</v>
      </c>
      <c r="D2628" t="s">
        <v>32</v>
      </c>
      <c r="E2628">
        <v>1</v>
      </c>
      <c r="F2628">
        <v>170</v>
      </c>
      <c r="G2628">
        <v>0.113</v>
      </c>
      <c r="H2628">
        <v>673</v>
      </c>
    </row>
    <row r="2629" spans="1:8" x14ac:dyDescent="0.35">
      <c r="A2629" t="s">
        <v>4895</v>
      </c>
      <c r="B2629" t="s">
        <v>4896</v>
      </c>
      <c r="C2629">
        <v>201501</v>
      </c>
      <c r="D2629" t="s">
        <v>33</v>
      </c>
      <c r="E2629">
        <v>1</v>
      </c>
      <c r="F2629">
        <v>175</v>
      </c>
      <c r="G2629">
        <v>0.121</v>
      </c>
      <c r="H2629">
        <v>673</v>
      </c>
    </row>
    <row r="2630" spans="1:8" x14ac:dyDescent="0.35">
      <c r="A2630" t="s">
        <v>4897</v>
      </c>
      <c r="B2630" t="s">
        <v>4898</v>
      </c>
      <c r="C2630">
        <v>201501</v>
      </c>
      <c r="D2630" t="s">
        <v>34</v>
      </c>
      <c r="E2630">
        <v>1</v>
      </c>
      <c r="F2630">
        <v>165</v>
      </c>
      <c r="G2630">
        <v>0.11</v>
      </c>
      <c r="H2630">
        <v>673</v>
      </c>
    </row>
    <row r="2631" spans="1:8" x14ac:dyDescent="0.35">
      <c r="A2631" t="s">
        <v>4899</v>
      </c>
      <c r="B2631" t="s">
        <v>4900</v>
      </c>
      <c r="C2631">
        <v>201501</v>
      </c>
      <c r="D2631" t="s">
        <v>35</v>
      </c>
      <c r="E2631">
        <v>1</v>
      </c>
      <c r="F2631">
        <v>120</v>
      </c>
      <c r="G2631">
        <v>0.09</v>
      </c>
      <c r="H2631">
        <v>673</v>
      </c>
    </row>
    <row r="2632" spans="1:8" x14ac:dyDescent="0.35">
      <c r="A2632" t="s">
        <v>4901</v>
      </c>
      <c r="B2632" t="s">
        <v>4902</v>
      </c>
      <c r="C2632">
        <v>201501</v>
      </c>
      <c r="D2632" t="s">
        <v>36</v>
      </c>
      <c r="E2632">
        <v>1</v>
      </c>
      <c r="F2632">
        <v>125</v>
      </c>
      <c r="G2632">
        <v>0.09</v>
      </c>
      <c r="H2632">
        <v>673</v>
      </c>
    </row>
    <row r="2633" spans="1:8" x14ac:dyDescent="0.35">
      <c r="A2633" t="s">
        <v>4903</v>
      </c>
      <c r="B2633" t="s">
        <v>4904</v>
      </c>
      <c r="C2633">
        <v>201501</v>
      </c>
      <c r="D2633" t="s">
        <v>208</v>
      </c>
      <c r="E2633">
        <v>1</v>
      </c>
      <c r="F2633">
        <v>285</v>
      </c>
      <c r="G2633">
        <v>0.17399999999999999</v>
      </c>
      <c r="H2633">
        <v>673</v>
      </c>
    </row>
    <row r="2634" spans="1:8" x14ac:dyDescent="0.35">
      <c r="A2634" t="s">
        <v>4905</v>
      </c>
      <c r="B2634" t="s">
        <v>4906</v>
      </c>
      <c r="C2634">
        <v>201501</v>
      </c>
      <c r="D2634" t="s">
        <v>5</v>
      </c>
      <c r="E2634">
        <v>1</v>
      </c>
      <c r="F2634">
        <v>235</v>
      </c>
      <c r="G2634">
        <v>0.14199999999999999</v>
      </c>
      <c r="H2634">
        <v>673</v>
      </c>
    </row>
    <row r="2635" spans="1:8" x14ac:dyDescent="0.35">
      <c r="A2635" t="s">
        <v>4907</v>
      </c>
      <c r="B2635" t="s">
        <v>4907</v>
      </c>
      <c r="C2635">
        <v>201501</v>
      </c>
      <c r="D2635" t="s">
        <v>3</v>
      </c>
      <c r="E2635">
        <v>1</v>
      </c>
      <c r="F2635">
        <v>560</v>
      </c>
      <c r="G2635">
        <v>0.2</v>
      </c>
      <c r="H2635">
        <v>674</v>
      </c>
    </row>
    <row r="2636" spans="1:8" x14ac:dyDescent="0.35">
      <c r="A2636" t="s">
        <v>4908</v>
      </c>
      <c r="B2636" t="s">
        <v>4908</v>
      </c>
      <c r="C2636">
        <v>201501</v>
      </c>
      <c r="D2636" t="s">
        <v>37</v>
      </c>
      <c r="E2636">
        <v>1</v>
      </c>
      <c r="F2636">
        <v>495</v>
      </c>
      <c r="G2636">
        <v>0.193</v>
      </c>
      <c r="H2636">
        <v>674</v>
      </c>
    </row>
    <row r="2637" spans="1:8" x14ac:dyDescent="0.35">
      <c r="A2637" t="s">
        <v>4909</v>
      </c>
      <c r="B2637" t="s">
        <v>4909</v>
      </c>
      <c r="C2637">
        <v>201501</v>
      </c>
      <c r="D2637" t="s">
        <v>38</v>
      </c>
      <c r="E2637">
        <v>1</v>
      </c>
      <c r="F2637">
        <v>485</v>
      </c>
      <c r="G2637">
        <v>0.18099999999999999</v>
      </c>
      <c r="H2637">
        <v>674</v>
      </c>
    </row>
    <row r="2638" spans="1:8" x14ac:dyDescent="0.35">
      <c r="A2638" t="s">
        <v>4910</v>
      </c>
      <c r="B2638" t="s">
        <v>4910</v>
      </c>
      <c r="C2638">
        <v>201501</v>
      </c>
      <c r="D2638" t="s">
        <v>39</v>
      </c>
      <c r="E2638">
        <v>1</v>
      </c>
      <c r="F2638">
        <v>315</v>
      </c>
      <c r="G2638">
        <v>0.187</v>
      </c>
      <c r="H2638">
        <v>674</v>
      </c>
    </row>
    <row r="2639" spans="1:8" x14ac:dyDescent="0.35">
      <c r="A2639" t="s">
        <v>4911</v>
      </c>
      <c r="B2639" t="s">
        <v>4911</v>
      </c>
      <c r="C2639">
        <v>201501</v>
      </c>
      <c r="D2639" t="s">
        <v>40</v>
      </c>
      <c r="E2639">
        <v>1</v>
      </c>
      <c r="F2639">
        <v>280</v>
      </c>
      <c r="G2639">
        <v>0.20599999999999999</v>
      </c>
      <c r="H2639">
        <v>674</v>
      </c>
    </row>
    <row r="2640" spans="1:8" x14ac:dyDescent="0.35">
      <c r="A2640" t="s">
        <v>4912</v>
      </c>
      <c r="B2640" t="s">
        <v>4912</v>
      </c>
      <c r="C2640">
        <v>201501</v>
      </c>
      <c r="D2640" t="s">
        <v>283</v>
      </c>
      <c r="E2640">
        <v>1</v>
      </c>
      <c r="F2640" t="s">
        <v>389</v>
      </c>
      <c r="G2640" t="s">
        <v>389</v>
      </c>
      <c r="H2640">
        <v>674</v>
      </c>
    </row>
    <row r="2641" spans="1:8" x14ac:dyDescent="0.35">
      <c r="A2641" t="s">
        <v>4913</v>
      </c>
      <c r="B2641" t="s">
        <v>4913</v>
      </c>
      <c r="C2641">
        <v>201501</v>
      </c>
      <c r="D2641" t="s">
        <v>29</v>
      </c>
      <c r="E2641">
        <v>1</v>
      </c>
      <c r="F2641">
        <v>575</v>
      </c>
      <c r="G2641">
        <v>0.20899999999999999</v>
      </c>
      <c r="H2641">
        <v>674</v>
      </c>
    </row>
    <row r="2642" spans="1:8" x14ac:dyDescent="0.35">
      <c r="A2642" t="s">
        <v>4914</v>
      </c>
      <c r="B2642" t="s">
        <v>4914</v>
      </c>
      <c r="C2642">
        <v>201501</v>
      </c>
      <c r="D2642" t="s">
        <v>30</v>
      </c>
      <c r="E2642">
        <v>1</v>
      </c>
      <c r="F2642">
        <v>525</v>
      </c>
      <c r="G2642">
        <v>0.19700000000000001</v>
      </c>
      <c r="H2642">
        <v>674</v>
      </c>
    </row>
    <row r="2643" spans="1:8" x14ac:dyDescent="0.35">
      <c r="A2643" t="s">
        <v>4915</v>
      </c>
      <c r="B2643" t="s">
        <v>4915</v>
      </c>
      <c r="C2643">
        <v>201501</v>
      </c>
      <c r="D2643" t="s">
        <v>31</v>
      </c>
      <c r="E2643">
        <v>1</v>
      </c>
      <c r="F2643">
        <v>515</v>
      </c>
      <c r="G2643">
        <v>0.193</v>
      </c>
      <c r="H2643">
        <v>674</v>
      </c>
    </row>
    <row r="2644" spans="1:8" x14ac:dyDescent="0.35">
      <c r="A2644" t="s">
        <v>4916</v>
      </c>
      <c r="B2644" t="s">
        <v>4916</v>
      </c>
      <c r="C2644">
        <v>201501</v>
      </c>
      <c r="D2644" t="s">
        <v>32</v>
      </c>
      <c r="E2644">
        <v>1</v>
      </c>
      <c r="F2644">
        <v>525</v>
      </c>
      <c r="G2644">
        <v>0.19600000000000001</v>
      </c>
      <c r="H2644">
        <v>674</v>
      </c>
    </row>
    <row r="2645" spans="1:8" x14ac:dyDescent="0.35">
      <c r="A2645" t="s">
        <v>4917</v>
      </c>
      <c r="B2645" t="s">
        <v>4917</v>
      </c>
      <c r="C2645">
        <v>201501</v>
      </c>
      <c r="D2645" t="s">
        <v>33</v>
      </c>
      <c r="E2645">
        <v>1</v>
      </c>
      <c r="F2645">
        <v>480</v>
      </c>
      <c r="G2645">
        <v>0.19</v>
      </c>
      <c r="H2645">
        <v>674</v>
      </c>
    </row>
    <row r="2646" spans="1:8" x14ac:dyDescent="0.35">
      <c r="A2646" t="s">
        <v>4918</v>
      </c>
      <c r="B2646" t="s">
        <v>4918</v>
      </c>
      <c r="C2646">
        <v>201501</v>
      </c>
      <c r="D2646" t="s">
        <v>34</v>
      </c>
      <c r="E2646">
        <v>1</v>
      </c>
      <c r="F2646">
        <v>540</v>
      </c>
      <c r="G2646">
        <v>0.19800000000000001</v>
      </c>
      <c r="H2646">
        <v>674</v>
      </c>
    </row>
    <row r="2647" spans="1:8" x14ac:dyDescent="0.35">
      <c r="A2647" t="s">
        <v>4919</v>
      </c>
      <c r="B2647" t="s">
        <v>4919</v>
      </c>
      <c r="C2647">
        <v>201501</v>
      </c>
      <c r="D2647" t="s">
        <v>35</v>
      </c>
      <c r="E2647">
        <v>1</v>
      </c>
      <c r="F2647">
        <v>455</v>
      </c>
      <c r="G2647">
        <v>0.185</v>
      </c>
      <c r="H2647">
        <v>674</v>
      </c>
    </row>
    <row r="2648" spans="1:8" x14ac:dyDescent="0.35">
      <c r="A2648" t="s">
        <v>4920</v>
      </c>
      <c r="B2648" t="s">
        <v>4920</v>
      </c>
      <c r="C2648">
        <v>201501</v>
      </c>
      <c r="D2648" t="s">
        <v>36</v>
      </c>
      <c r="E2648">
        <v>1</v>
      </c>
      <c r="F2648">
        <v>495</v>
      </c>
      <c r="G2648">
        <v>0.19600000000000001</v>
      </c>
      <c r="H2648">
        <v>674</v>
      </c>
    </row>
    <row r="2649" spans="1:8" x14ac:dyDescent="0.35">
      <c r="A2649" t="s">
        <v>4921</v>
      </c>
      <c r="B2649" t="s">
        <v>4921</v>
      </c>
      <c r="C2649">
        <v>201501</v>
      </c>
      <c r="D2649" t="s">
        <v>208</v>
      </c>
      <c r="E2649">
        <v>1</v>
      </c>
      <c r="F2649">
        <v>615</v>
      </c>
      <c r="G2649">
        <v>0.18</v>
      </c>
      <c r="H2649">
        <v>674</v>
      </c>
    </row>
    <row r="2650" spans="1:8" x14ac:dyDescent="0.35">
      <c r="A2650" t="s">
        <v>4922</v>
      </c>
      <c r="B2650" t="s">
        <v>4922</v>
      </c>
      <c r="C2650">
        <v>201501</v>
      </c>
      <c r="D2650" t="s">
        <v>5</v>
      </c>
      <c r="E2650">
        <v>1</v>
      </c>
      <c r="F2650">
        <v>560</v>
      </c>
      <c r="G2650">
        <v>0.2</v>
      </c>
      <c r="H2650">
        <v>674</v>
      </c>
    </row>
    <row r="2651" spans="1:8" x14ac:dyDescent="0.35">
      <c r="A2651" t="s">
        <v>4923</v>
      </c>
      <c r="B2651" t="s">
        <v>4924</v>
      </c>
      <c r="C2651">
        <v>201501</v>
      </c>
      <c r="D2651" t="s">
        <v>3</v>
      </c>
      <c r="E2651">
        <v>1</v>
      </c>
      <c r="F2651">
        <v>85</v>
      </c>
      <c r="G2651">
        <v>0.11899999999999999</v>
      </c>
      <c r="H2651">
        <v>675</v>
      </c>
    </row>
    <row r="2652" spans="1:8" x14ac:dyDescent="0.35">
      <c r="A2652" t="s">
        <v>4925</v>
      </c>
      <c r="B2652" t="s">
        <v>4926</v>
      </c>
      <c r="C2652">
        <v>201501</v>
      </c>
      <c r="D2652" t="s">
        <v>29</v>
      </c>
      <c r="E2652">
        <v>1</v>
      </c>
      <c r="F2652">
        <v>90</v>
      </c>
      <c r="G2652">
        <v>0.12</v>
      </c>
      <c r="H2652">
        <v>675</v>
      </c>
    </row>
    <row r="2653" spans="1:8" x14ac:dyDescent="0.35">
      <c r="A2653" t="s">
        <v>4927</v>
      </c>
      <c r="B2653" t="s">
        <v>4928</v>
      </c>
      <c r="C2653">
        <v>201501</v>
      </c>
      <c r="D2653" t="s">
        <v>30</v>
      </c>
      <c r="E2653">
        <v>1</v>
      </c>
      <c r="F2653">
        <v>85</v>
      </c>
      <c r="G2653">
        <v>0.124</v>
      </c>
      <c r="H2653">
        <v>675</v>
      </c>
    </row>
    <row r="2654" spans="1:8" x14ac:dyDescent="0.35">
      <c r="A2654" t="s">
        <v>4929</v>
      </c>
      <c r="B2654" t="s">
        <v>4930</v>
      </c>
      <c r="C2654">
        <v>201501</v>
      </c>
      <c r="D2654" t="s">
        <v>31</v>
      </c>
      <c r="E2654">
        <v>1</v>
      </c>
      <c r="F2654">
        <v>85</v>
      </c>
      <c r="G2654">
        <v>0.129</v>
      </c>
      <c r="H2654">
        <v>675</v>
      </c>
    </row>
    <row r="2655" spans="1:8" x14ac:dyDescent="0.35">
      <c r="A2655" t="s">
        <v>4931</v>
      </c>
      <c r="B2655" t="s">
        <v>4932</v>
      </c>
      <c r="C2655">
        <v>201501</v>
      </c>
      <c r="D2655" t="s">
        <v>32</v>
      </c>
      <c r="E2655">
        <v>1</v>
      </c>
      <c r="F2655">
        <v>70</v>
      </c>
      <c r="G2655">
        <v>0.1</v>
      </c>
      <c r="H2655">
        <v>675</v>
      </c>
    </row>
    <row r="2656" spans="1:8" x14ac:dyDescent="0.35">
      <c r="A2656" t="s">
        <v>4933</v>
      </c>
      <c r="B2656" t="s">
        <v>4934</v>
      </c>
      <c r="C2656">
        <v>201501</v>
      </c>
      <c r="D2656" t="s">
        <v>33</v>
      </c>
      <c r="E2656">
        <v>1</v>
      </c>
      <c r="F2656">
        <v>65</v>
      </c>
      <c r="G2656">
        <v>0.1</v>
      </c>
      <c r="H2656">
        <v>675</v>
      </c>
    </row>
    <row r="2657" spans="1:8" x14ac:dyDescent="0.35">
      <c r="A2657" t="s">
        <v>4935</v>
      </c>
      <c r="B2657" t="s">
        <v>4936</v>
      </c>
      <c r="C2657">
        <v>201501</v>
      </c>
      <c r="D2657" t="s">
        <v>208</v>
      </c>
      <c r="E2657">
        <v>1</v>
      </c>
      <c r="F2657">
        <v>105</v>
      </c>
      <c r="G2657">
        <v>0.14000000000000001</v>
      </c>
      <c r="H2657">
        <v>675</v>
      </c>
    </row>
    <row r="2658" spans="1:8" x14ac:dyDescent="0.35">
      <c r="A2658" t="s">
        <v>4937</v>
      </c>
      <c r="B2658" t="s">
        <v>4938</v>
      </c>
      <c r="C2658">
        <v>201501</v>
      </c>
      <c r="D2658" t="s">
        <v>5</v>
      </c>
      <c r="E2658">
        <v>1</v>
      </c>
      <c r="F2658">
        <v>90</v>
      </c>
      <c r="G2658">
        <v>0.13</v>
      </c>
      <c r="H2658">
        <v>675</v>
      </c>
    </row>
    <row r="2659" spans="1:8" x14ac:dyDescent="0.35">
      <c r="A2659" t="s">
        <v>4939</v>
      </c>
      <c r="B2659" t="s">
        <v>4940</v>
      </c>
      <c r="C2659">
        <v>201501</v>
      </c>
      <c r="D2659" t="s">
        <v>3</v>
      </c>
      <c r="E2659">
        <v>1</v>
      </c>
      <c r="F2659">
        <v>360</v>
      </c>
      <c r="G2659">
        <v>0.16700000000000001</v>
      </c>
      <c r="H2659">
        <v>676</v>
      </c>
    </row>
    <row r="2660" spans="1:8" x14ac:dyDescent="0.35">
      <c r="A2660" t="s">
        <v>4941</v>
      </c>
      <c r="B2660" t="s">
        <v>4942</v>
      </c>
      <c r="C2660">
        <v>201501</v>
      </c>
      <c r="D2660" t="s">
        <v>37</v>
      </c>
      <c r="E2660">
        <v>1</v>
      </c>
      <c r="F2660">
        <v>235</v>
      </c>
      <c r="G2660">
        <v>0.11799999999999999</v>
      </c>
      <c r="H2660">
        <v>676</v>
      </c>
    </row>
    <row r="2661" spans="1:8" x14ac:dyDescent="0.35">
      <c r="A2661" t="s">
        <v>4943</v>
      </c>
      <c r="B2661" t="s">
        <v>4944</v>
      </c>
      <c r="C2661">
        <v>201501</v>
      </c>
      <c r="D2661" t="s">
        <v>38</v>
      </c>
      <c r="E2661">
        <v>1</v>
      </c>
      <c r="F2661">
        <v>230</v>
      </c>
      <c r="G2661">
        <v>0.11600000000000001</v>
      </c>
      <c r="H2661">
        <v>676</v>
      </c>
    </row>
    <row r="2662" spans="1:8" x14ac:dyDescent="0.35">
      <c r="A2662" t="s">
        <v>4945</v>
      </c>
      <c r="B2662" t="s">
        <v>4946</v>
      </c>
      <c r="C2662">
        <v>201501</v>
      </c>
      <c r="D2662" t="s">
        <v>39</v>
      </c>
      <c r="E2662">
        <v>1</v>
      </c>
      <c r="F2662">
        <v>170</v>
      </c>
      <c r="G2662">
        <v>0.218</v>
      </c>
      <c r="H2662">
        <v>676</v>
      </c>
    </row>
    <row r="2663" spans="1:8" x14ac:dyDescent="0.35">
      <c r="A2663" t="s">
        <v>4947</v>
      </c>
      <c r="B2663" t="s">
        <v>4948</v>
      </c>
      <c r="C2663">
        <v>201501</v>
      </c>
      <c r="D2663" t="s">
        <v>40</v>
      </c>
      <c r="E2663">
        <v>1</v>
      </c>
      <c r="F2663">
        <v>105</v>
      </c>
      <c r="G2663">
        <v>0.17199999999999999</v>
      </c>
      <c r="H2663">
        <v>676</v>
      </c>
    </row>
    <row r="2664" spans="1:8" x14ac:dyDescent="0.35">
      <c r="A2664" t="s">
        <v>4949</v>
      </c>
      <c r="B2664" t="s">
        <v>4950</v>
      </c>
      <c r="C2664">
        <v>201501</v>
      </c>
      <c r="D2664" t="s">
        <v>283</v>
      </c>
      <c r="E2664">
        <v>1</v>
      </c>
      <c r="F2664" t="s">
        <v>389</v>
      </c>
      <c r="G2664" t="s">
        <v>389</v>
      </c>
      <c r="H2664">
        <v>676</v>
      </c>
    </row>
    <row r="2665" spans="1:8" x14ac:dyDescent="0.35">
      <c r="A2665" t="s">
        <v>4951</v>
      </c>
      <c r="B2665" t="s">
        <v>4952</v>
      </c>
      <c r="C2665">
        <v>201501</v>
      </c>
      <c r="D2665" t="s">
        <v>29</v>
      </c>
      <c r="E2665">
        <v>1</v>
      </c>
      <c r="F2665">
        <v>365</v>
      </c>
      <c r="G2665">
        <v>0.16600000000000001</v>
      </c>
      <c r="H2665">
        <v>676</v>
      </c>
    </row>
    <row r="2666" spans="1:8" x14ac:dyDescent="0.35">
      <c r="A2666" t="s">
        <v>4953</v>
      </c>
      <c r="B2666" t="s">
        <v>4954</v>
      </c>
      <c r="C2666">
        <v>201501</v>
      </c>
      <c r="D2666" t="s">
        <v>30</v>
      </c>
      <c r="E2666">
        <v>1</v>
      </c>
      <c r="F2666">
        <v>380</v>
      </c>
      <c r="G2666">
        <v>0.186</v>
      </c>
      <c r="H2666">
        <v>676</v>
      </c>
    </row>
    <row r="2667" spans="1:8" x14ac:dyDescent="0.35">
      <c r="A2667" t="s">
        <v>4955</v>
      </c>
      <c r="B2667" t="s">
        <v>4956</v>
      </c>
      <c r="C2667">
        <v>201501</v>
      </c>
      <c r="D2667" t="s">
        <v>31</v>
      </c>
      <c r="E2667">
        <v>1</v>
      </c>
      <c r="F2667">
        <v>340</v>
      </c>
      <c r="G2667">
        <v>0.16700000000000001</v>
      </c>
      <c r="H2667">
        <v>676</v>
      </c>
    </row>
    <row r="2668" spans="1:8" x14ac:dyDescent="0.35">
      <c r="A2668" t="s">
        <v>4957</v>
      </c>
      <c r="B2668" t="s">
        <v>4958</v>
      </c>
      <c r="C2668">
        <v>201501</v>
      </c>
      <c r="D2668" t="s">
        <v>32</v>
      </c>
      <c r="E2668">
        <v>1</v>
      </c>
      <c r="F2668">
        <v>305</v>
      </c>
      <c r="G2668">
        <v>0.154</v>
      </c>
      <c r="H2668">
        <v>676</v>
      </c>
    </row>
    <row r="2669" spans="1:8" x14ac:dyDescent="0.35">
      <c r="A2669" t="s">
        <v>4959</v>
      </c>
      <c r="B2669" t="s">
        <v>4960</v>
      </c>
      <c r="C2669">
        <v>201501</v>
      </c>
      <c r="D2669" t="s">
        <v>33</v>
      </c>
      <c r="E2669">
        <v>1</v>
      </c>
      <c r="F2669">
        <v>325</v>
      </c>
      <c r="G2669">
        <v>0.157</v>
      </c>
      <c r="H2669">
        <v>676</v>
      </c>
    </row>
    <row r="2670" spans="1:8" x14ac:dyDescent="0.35">
      <c r="A2670" t="s">
        <v>4961</v>
      </c>
      <c r="B2670" t="s">
        <v>4962</v>
      </c>
      <c r="C2670">
        <v>201501</v>
      </c>
      <c r="D2670" t="s">
        <v>34</v>
      </c>
      <c r="E2670">
        <v>1</v>
      </c>
      <c r="F2670">
        <v>240</v>
      </c>
      <c r="G2670">
        <v>0.11799999999999999</v>
      </c>
      <c r="H2670">
        <v>676</v>
      </c>
    </row>
    <row r="2671" spans="1:8" x14ac:dyDescent="0.35">
      <c r="A2671" t="s">
        <v>4963</v>
      </c>
      <c r="B2671" t="s">
        <v>4964</v>
      </c>
      <c r="C2671">
        <v>201501</v>
      </c>
      <c r="D2671" t="s">
        <v>35</v>
      </c>
      <c r="E2671">
        <v>1</v>
      </c>
      <c r="F2671">
        <v>250</v>
      </c>
      <c r="G2671">
        <v>0.128</v>
      </c>
      <c r="H2671">
        <v>676</v>
      </c>
    </row>
    <row r="2672" spans="1:8" x14ac:dyDescent="0.35">
      <c r="A2672" t="s">
        <v>4965</v>
      </c>
      <c r="B2672" t="s">
        <v>4966</v>
      </c>
      <c r="C2672">
        <v>201501</v>
      </c>
      <c r="D2672" t="s">
        <v>36</v>
      </c>
      <c r="E2672">
        <v>1</v>
      </c>
      <c r="F2672">
        <v>210</v>
      </c>
      <c r="G2672">
        <v>0.107</v>
      </c>
      <c r="H2672">
        <v>676</v>
      </c>
    </row>
    <row r="2673" spans="1:8" x14ac:dyDescent="0.35">
      <c r="A2673" t="s">
        <v>4967</v>
      </c>
      <c r="B2673" t="s">
        <v>4968</v>
      </c>
      <c r="C2673">
        <v>201501</v>
      </c>
      <c r="D2673" t="s">
        <v>208</v>
      </c>
      <c r="E2673">
        <v>1</v>
      </c>
      <c r="F2673">
        <v>460</v>
      </c>
      <c r="G2673">
        <v>0.17299999999999999</v>
      </c>
      <c r="H2673">
        <v>676</v>
      </c>
    </row>
    <row r="2674" spans="1:8" x14ac:dyDescent="0.35">
      <c r="A2674" t="s">
        <v>4969</v>
      </c>
      <c r="B2674" t="s">
        <v>4970</v>
      </c>
      <c r="C2674">
        <v>201501</v>
      </c>
      <c r="D2674" t="s">
        <v>5</v>
      </c>
      <c r="E2674">
        <v>1</v>
      </c>
      <c r="F2674">
        <v>385</v>
      </c>
      <c r="G2674">
        <v>0.183</v>
      </c>
      <c r="H2674">
        <v>676</v>
      </c>
    </row>
    <row r="2675" spans="1:8" x14ac:dyDescent="0.35">
      <c r="A2675" t="s">
        <v>4971</v>
      </c>
      <c r="B2675" t="s">
        <v>4971</v>
      </c>
      <c r="C2675">
        <v>201501</v>
      </c>
      <c r="D2675" t="s">
        <v>3</v>
      </c>
      <c r="E2675">
        <v>1</v>
      </c>
      <c r="F2675">
        <v>40</v>
      </c>
      <c r="G2675">
        <v>4.9000000000000002E-2</v>
      </c>
      <c r="H2675">
        <v>677</v>
      </c>
    </row>
    <row r="2676" spans="1:8" x14ac:dyDescent="0.35">
      <c r="A2676" t="s">
        <v>4972</v>
      </c>
      <c r="B2676" t="s">
        <v>4972</v>
      </c>
      <c r="C2676">
        <v>201501</v>
      </c>
      <c r="D2676" t="s">
        <v>29</v>
      </c>
      <c r="E2676">
        <v>1</v>
      </c>
      <c r="F2676">
        <v>55</v>
      </c>
      <c r="G2676">
        <v>6.7000000000000004E-2</v>
      </c>
      <c r="H2676">
        <v>677</v>
      </c>
    </row>
    <row r="2677" spans="1:8" x14ac:dyDescent="0.35">
      <c r="A2677" t="s">
        <v>4973</v>
      </c>
      <c r="B2677" t="s">
        <v>4973</v>
      </c>
      <c r="C2677">
        <v>201501</v>
      </c>
      <c r="D2677" t="s">
        <v>30</v>
      </c>
      <c r="E2677">
        <v>1</v>
      </c>
      <c r="F2677">
        <v>35</v>
      </c>
      <c r="G2677">
        <v>4.7E-2</v>
      </c>
      <c r="H2677">
        <v>677</v>
      </c>
    </row>
    <row r="2678" spans="1:8" x14ac:dyDescent="0.35">
      <c r="A2678" t="s">
        <v>4974</v>
      </c>
      <c r="B2678" t="s">
        <v>4974</v>
      </c>
      <c r="C2678">
        <v>201501</v>
      </c>
      <c r="D2678" t="s">
        <v>31</v>
      </c>
      <c r="E2678">
        <v>1</v>
      </c>
      <c r="F2678">
        <v>40</v>
      </c>
      <c r="G2678">
        <v>0.05</v>
      </c>
      <c r="H2678">
        <v>677</v>
      </c>
    </row>
    <row r="2679" spans="1:8" x14ac:dyDescent="0.35">
      <c r="A2679" t="s">
        <v>4975</v>
      </c>
      <c r="B2679" t="s">
        <v>4975</v>
      </c>
      <c r="C2679">
        <v>201501</v>
      </c>
      <c r="D2679" t="s">
        <v>32</v>
      </c>
      <c r="E2679">
        <v>1</v>
      </c>
      <c r="F2679">
        <v>25</v>
      </c>
      <c r="G2679">
        <v>3.9E-2</v>
      </c>
      <c r="H2679">
        <v>677</v>
      </c>
    </row>
    <row r="2680" spans="1:8" x14ac:dyDescent="0.35">
      <c r="A2680" t="s">
        <v>4976</v>
      </c>
      <c r="B2680" t="s">
        <v>4976</v>
      </c>
      <c r="C2680">
        <v>201501</v>
      </c>
      <c r="D2680" t="s">
        <v>33</v>
      </c>
      <c r="E2680">
        <v>1</v>
      </c>
      <c r="F2680">
        <v>25</v>
      </c>
      <c r="G2680">
        <v>3.5000000000000003E-2</v>
      </c>
      <c r="H2680">
        <v>677</v>
      </c>
    </row>
    <row r="2681" spans="1:8" x14ac:dyDescent="0.35">
      <c r="A2681" t="s">
        <v>4977</v>
      </c>
      <c r="B2681" t="s">
        <v>4977</v>
      </c>
      <c r="C2681">
        <v>201501</v>
      </c>
      <c r="D2681" t="s">
        <v>208</v>
      </c>
      <c r="E2681">
        <v>1</v>
      </c>
      <c r="F2681">
        <v>55</v>
      </c>
      <c r="G2681">
        <v>5.6000000000000001E-2</v>
      </c>
      <c r="H2681">
        <v>677</v>
      </c>
    </row>
    <row r="2682" spans="1:8" x14ac:dyDescent="0.35">
      <c r="A2682" t="s">
        <v>4978</v>
      </c>
      <c r="B2682" t="s">
        <v>4978</v>
      </c>
      <c r="C2682">
        <v>201501</v>
      </c>
      <c r="D2682" t="s">
        <v>5</v>
      </c>
      <c r="E2682">
        <v>1</v>
      </c>
      <c r="F2682">
        <v>45</v>
      </c>
      <c r="G2682">
        <v>5.5E-2</v>
      </c>
      <c r="H2682">
        <v>677</v>
      </c>
    </row>
    <row r="2683" spans="1:8" x14ac:dyDescent="0.35">
      <c r="A2683" t="s">
        <v>4979</v>
      </c>
      <c r="B2683" t="s">
        <v>4979</v>
      </c>
      <c r="C2683">
        <v>201501</v>
      </c>
      <c r="D2683" t="s">
        <v>3</v>
      </c>
      <c r="E2683">
        <v>1</v>
      </c>
      <c r="F2683">
        <v>130</v>
      </c>
      <c r="G2683">
        <v>0.11799999999999999</v>
      </c>
      <c r="H2683">
        <v>678</v>
      </c>
    </row>
    <row r="2684" spans="1:8" x14ac:dyDescent="0.35">
      <c r="A2684" t="s">
        <v>4980</v>
      </c>
      <c r="B2684" t="s">
        <v>4980</v>
      </c>
      <c r="C2684">
        <v>201501</v>
      </c>
      <c r="D2684" t="s">
        <v>37</v>
      </c>
      <c r="E2684">
        <v>1</v>
      </c>
      <c r="F2684">
        <v>140</v>
      </c>
      <c r="G2684">
        <v>0.129</v>
      </c>
      <c r="H2684">
        <v>678</v>
      </c>
    </row>
    <row r="2685" spans="1:8" x14ac:dyDescent="0.35">
      <c r="A2685" t="s">
        <v>4981</v>
      </c>
      <c r="B2685" t="s">
        <v>4981</v>
      </c>
      <c r="C2685">
        <v>201501</v>
      </c>
      <c r="D2685" t="s">
        <v>38</v>
      </c>
      <c r="E2685">
        <v>1</v>
      </c>
      <c r="F2685">
        <v>185</v>
      </c>
      <c r="G2685">
        <v>0.152</v>
      </c>
      <c r="H2685">
        <v>678</v>
      </c>
    </row>
    <row r="2686" spans="1:8" x14ac:dyDescent="0.35">
      <c r="A2686" t="s">
        <v>4982</v>
      </c>
      <c r="B2686" t="s">
        <v>4982</v>
      </c>
      <c r="C2686">
        <v>201501</v>
      </c>
      <c r="D2686" t="s">
        <v>39</v>
      </c>
      <c r="E2686">
        <v>1</v>
      </c>
      <c r="F2686">
        <v>100</v>
      </c>
      <c r="G2686">
        <v>0.17299999999999999</v>
      </c>
      <c r="H2686">
        <v>678</v>
      </c>
    </row>
    <row r="2687" spans="1:8" x14ac:dyDescent="0.35">
      <c r="A2687" t="s">
        <v>4983</v>
      </c>
      <c r="B2687" t="s">
        <v>4983</v>
      </c>
      <c r="C2687">
        <v>201501</v>
      </c>
      <c r="D2687" t="s">
        <v>40</v>
      </c>
      <c r="E2687">
        <v>1</v>
      </c>
      <c r="F2687">
        <v>80</v>
      </c>
      <c r="G2687">
        <v>0.16600000000000001</v>
      </c>
      <c r="H2687">
        <v>678</v>
      </c>
    </row>
    <row r="2688" spans="1:8" x14ac:dyDescent="0.35">
      <c r="A2688" t="s">
        <v>4984</v>
      </c>
      <c r="B2688" t="s">
        <v>4984</v>
      </c>
      <c r="C2688">
        <v>201501</v>
      </c>
      <c r="D2688" t="s">
        <v>29</v>
      </c>
      <c r="E2688">
        <v>1</v>
      </c>
      <c r="F2688">
        <v>125</v>
      </c>
      <c r="G2688">
        <v>0.11899999999999999</v>
      </c>
      <c r="H2688">
        <v>678</v>
      </c>
    </row>
    <row r="2689" spans="1:8" x14ac:dyDescent="0.35">
      <c r="A2689" t="s">
        <v>4985</v>
      </c>
      <c r="B2689" t="s">
        <v>4985</v>
      </c>
      <c r="C2689">
        <v>201501</v>
      </c>
      <c r="D2689" t="s">
        <v>30</v>
      </c>
      <c r="E2689">
        <v>1</v>
      </c>
      <c r="F2689">
        <v>105</v>
      </c>
      <c r="G2689">
        <v>0.10100000000000001</v>
      </c>
      <c r="H2689">
        <v>678</v>
      </c>
    </row>
    <row r="2690" spans="1:8" x14ac:dyDescent="0.35">
      <c r="A2690" t="s">
        <v>4986</v>
      </c>
      <c r="B2690" t="s">
        <v>4986</v>
      </c>
      <c r="C2690">
        <v>201501</v>
      </c>
      <c r="D2690" t="s">
        <v>31</v>
      </c>
      <c r="E2690">
        <v>1</v>
      </c>
      <c r="F2690">
        <v>85</v>
      </c>
      <c r="G2690">
        <v>7.8E-2</v>
      </c>
      <c r="H2690">
        <v>678</v>
      </c>
    </row>
    <row r="2691" spans="1:8" x14ac:dyDescent="0.35">
      <c r="A2691" t="s">
        <v>4987</v>
      </c>
      <c r="B2691" t="s">
        <v>4987</v>
      </c>
      <c r="C2691">
        <v>201501</v>
      </c>
      <c r="D2691" t="s">
        <v>32</v>
      </c>
      <c r="E2691">
        <v>1</v>
      </c>
      <c r="F2691">
        <v>100</v>
      </c>
      <c r="G2691">
        <v>9.1999999999999998E-2</v>
      </c>
      <c r="H2691">
        <v>678</v>
      </c>
    </row>
    <row r="2692" spans="1:8" x14ac:dyDescent="0.35">
      <c r="A2692" t="s">
        <v>4988</v>
      </c>
      <c r="B2692" t="s">
        <v>4988</v>
      </c>
      <c r="C2692">
        <v>201501</v>
      </c>
      <c r="D2692" t="s">
        <v>33</v>
      </c>
      <c r="E2692">
        <v>1</v>
      </c>
      <c r="F2692">
        <v>75</v>
      </c>
      <c r="G2692">
        <v>7.9000000000000001E-2</v>
      </c>
      <c r="H2692">
        <v>678</v>
      </c>
    </row>
    <row r="2693" spans="1:8" x14ac:dyDescent="0.35">
      <c r="A2693" t="s">
        <v>4989</v>
      </c>
      <c r="B2693" t="s">
        <v>4989</v>
      </c>
      <c r="C2693">
        <v>201501</v>
      </c>
      <c r="D2693" t="s">
        <v>34</v>
      </c>
      <c r="E2693">
        <v>1</v>
      </c>
      <c r="F2693">
        <v>180</v>
      </c>
      <c r="G2693">
        <v>0.17599999999999999</v>
      </c>
      <c r="H2693">
        <v>678</v>
      </c>
    </row>
    <row r="2694" spans="1:8" x14ac:dyDescent="0.35">
      <c r="A2694" t="s">
        <v>4990</v>
      </c>
      <c r="B2694" t="s">
        <v>4990</v>
      </c>
      <c r="C2694">
        <v>201501</v>
      </c>
      <c r="D2694" t="s">
        <v>35</v>
      </c>
      <c r="E2694">
        <v>1</v>
      </c>
      <c r="F2694">
        <v>170</v>
      </c>
      <c r="G2694">
        <v>0.157</v>
      </c>
      <c r="H2694">
        <v>678</v>
      </c>
    </row>
    <row r="2695" spans="1:8" x14ac:dyDescent="0.35">
      <c r="A2695" t="s">
        <v>4991</v>
      </c>
      <c r="B2695" t="s">
        <v>4991</v>
      </c>
      <c r="C2695">
        <v>201501</v>
      </c>
      <c r="D2695" t="s">
        <v>36</v>
      </c>
      <c r="E2695">
        <v>1</v>
      </c>
      <c r="F2695">
        <v>135</v>
      </c>
      <c r="G2695">
        <v>0.124</v>
      </c>
      <c r="H2695">
        <v>678</v>
      </c>
    </row>
    <row r="2696" spans="1:8" x14ac:dyDescent="0.35">
      <c r="A2696" t="s">
        <v>4992</v>
      </c>
      <c r="B2696" t="s">
        <v>4992</v>
      </c>
      <c r="C2696">
        <v>201501</v>
      </c>
      <c r="D2696" t="s">
        <v>208</v>
      </c>
      <c r="E2696">
        <v>1</v>
      </c>
      <c r="F2696">
        <v>100</v>
      </c>
      <c r="G2696">
        <v>0.10199999999999999</v>
      </c>
      <c r="H2696">
        <v>678</v>
      </c>
    </row>
    <row r="2697" spans="1:8" x14ac:dyDescent="0.35">
      <c r="A2697" t="s">
        <v>4993</v>
      </c>
      <c r="B2697" t="s">
        <v>4993</v>
      </c>
      <c r="C2697">
        <v>201501</v>
      </c>
      <c r="D2697" t="s">
        <v>5</v>
      </c>
      <c r="E2697">
        <v>1</v>
      </c>
      <c r="F2697">
        <v>165</v>
      </c>
      <c r="G2697">
        <v>0.14599999999999999</v>
      </c>
      <c r="H2697">
        <v>678</v>
      </c>
    </row>
    <row r="2698" spans="1:8" x14ac:dyDescent="0.35">
      <c r="A2698" t="s">
        <v>4994</v>
      </c>
      <c r="B2698" t="s">
        <v>4995</v>
      </c>
      <c r="C2698">
        <v>201501</v>
      </c>
      <c r="D2698" t="s">
        <v>3</v>
      </c>
      <c r="E2698">
        <v>1</v>
      </c>
      <c r="F2698">
        <v>65</v>
      </c>
      <c r="G2698">
        <v>7.4999999999999997E-2</v>
      </c>
      <c r="H2698">
        <v>679</v>
      </c>
    </row>
    <row r="2699" spans="1:8" x14ac:dyDescent="0.35">
      <c r="A2699" t="s">
        <v>4996</v>
      </c>
      <c r="B2699" t="s">
        <v>4997</v>
      </c>
      <c r="C2699">
        <v>201501</v>
      </c>
      <c r="D2699" t="s">
        <v>29</v>
      </c>
      <c r="E2699">
        <v>1</v>
      </c>
      <c r="F2699">
        <v>45</v>
      </c>
      <c r="G2699">
        <v>4.7E-2</v>
      </c>
      <c r="H2699">
        <v>679</v>
      </c>
    </row>
    <row r="2700" spans="1:8" x14ac:dyDescent="0.35">
      <c r="A2700" t="s">
        <v>4998</v>
      </c>
      <c r="B2700" t="s">
        <v>4999</v>
      </c>
      <c r="C2700">
        <v>201501</v>
      </c>
      <c r="D2700" t="s">
        <v>30</v>
      </c>
      <c r="E2700">
        <v>1</v>
      </c>
      <c r="F2700">
        <v>50</v>
      </c>
      <c r="G2700">
        <v>5.8000000000000003E-2</v>
      </c>
      <c r="H2700">
        <v>679</v>
      </c>
    </row>
    <row r="2701" spans="1:8" x14ac:dyDescent="0.35">
      <c r="A2701" t="s">
        <v>5000</v>
      </c>
      <c r="B2701" t="s">
        <v>5001</v>
      </c>
      <c r="C2701">
        <v>201501</v>
      </c>
      <c r="D2701" t="s">
        <v>31</v>
      </c>
      <c r="E2701">
        <v>1</v>
      </c>
      <c r="F2701">
        <v>45</v>
      </c>
      <c r="G2701">
        <v>0.05</v>
      </c>
      <c r="H2701">
        <v>679</v>
      </c>
    </row>
    <row r="2702" spans="1:8" x14ac:dyDescent="0.35">
      <c r="A2702" t="s">
        <v>5002</v>
      </c>
      <c r="B2702" t="s">
        <v>5003</v>
      </c>
      <c r="C2702">
        <v>201501</v>
      </c>
      <c r="D2702" t="s">
        <v>32</v>
      </c>
      <c r="E2702">
        <v>1</v>
      </c>
      <c r="F2702">
        <v>40</v>
      </c>
      <c r="G2702">
        <v>4.2999999999999997E-2</v>
      </c>
      <c r="H2702">
        <v>679</v>
      </c>
    </row>
    <row r="2703" spans="1:8" x14ac:dyDescent="0.35">
      <c r="A2703" t="s">
        <v>5004</v>
      </c>
      <c r="B2703" t="s">
        <v>5005</v>
      </c>
      <c r="C2703">
        <v>201501</v>
      </c>
      <c r="D2703" t="s">
        <v>33</v>
      </c>
      <c r="E2703">
        <v>1</v>
      </c>
      <c r="F2703">
        <v>35</v>
      </c>
      <c r="G2703">
        <v>3.9E-2</v>
      </c>
      <c r="H2703">
        <v>679</v>
      </c>
    </row>
    <row r="2704" spans="1:8" x14ac:dyDescent="0.35">
      <c r="A2704" t="s">
        <v>5006</v>
      </c>
      <c r="B2704" t="s">
        <v>5007</v>
      </c>
      <c r="C2704">
        <v>201501</v>
      </c>
      <c r="D2704" t="s">
        <v>208</v>
      </c>
      <c r="E2704">
        <v>1</v>
      </c>
      <c r="F2704">
        <v>15</v>
      </c>
      <c r="G2704">
        <v>3.5999999999999997E-2</v>
      </c>
      <c r="H2704">
        <v>679</v>
      </c>
    </row>
    <row r="2705" spans="1:8" x14ac:dyDescent="0.35">
      <c r="A2705" t="s">
        <v>5008</v>
      </c>
      <c r="B2705" t="s">
        <v>5009</v>
      </c>
      <c r="C2705">
        <v>201501</v>
      </c>
      <c r="D2705" t="s">
        <v>5</v>
      </c>
      <c r="E2705">
        <v>1</v>
      </c>
      <c r="F2705">
        <v>55</v>
      </c>
      <c r="G2705">
        <v>0.06</v>
      </c>
      <c r="H2705">
        <v>679</v>
      </c>
    </row>
    <row r="2706" spans="1:8" x14ac:dyDescent="0.35">
      <c r="A2706" t="s">
        <v>5010</v>
      </c>
      <c r="B2706" t="s">
        <v>5011</v>
      </c>
      <c r="C2706">
        <v>201501</v>
      </c>
      <c r="D2706" t="s">
        <v>3</v>
      </c>
      <c r="E2706">
        <v>1</v>
      </c>
      <c r="F2706">
        <v>90</v>
      </c>
      <c r="G2706">
        <v>4.9000000000000002E-2</v>
      </c>
      <c r="H2706">
        <v>680</v>
      </c>
    </row>
    <row r="2707" spans="1:8" x14ac:dyDescent="0.35">
      <c r="A2707" t="s">
        <v>5012</v>
      </c>
      <c r="B2707" t="s">
        <v>5013</v>
      </c>
      <c r="C2707">
        <v>201501</v>
      </c>
      <c r="D2707" t="s">
        <v>39</v>
      </c>
      <c r="E2707">
        <v>1</v>
      </c>
      <c r="F2707" t="s">
        <v>389</v>
      </c>
      <c r="G2707" t="s">
        <v>389</v>
      </c>
      <c r="H2707">
        <v>680</v>
      </c>
    </row>
    <row r="2708" spans="1:8" x14ac:dyDescent="0.35">
      <c r="A2708" t="s">
        <v>5014</v>
      </c>
      <c r="B2708" t="s">
        <v>5015</v>
      </c>
      <c r="C2708">
        <v>201501</v>
      </c>
      <c r="D2708" t="s">
        <v>29</v>
      </c>
      <c r="E2708">
        <v>1</v>
      </c>
      <c r="F2708">
        <v>100</v>
      </c>
      <c r="G2708">
        <v>5.0999999999999997E-2</v>
      </c>
      <c r="H2708">
        <v>680</v>
      </c>
    </row>
    <row r="2709" spans="1:8" x14ac:dyDescent="0.35">
      <c r="A2709" t="s">
        <v>5016</v>
      </c>
      <c r="B2709" t="s">
        <v>5017</v>
      </c>
      <c r="C2709">
        <v>201501</v>
      </c>
      <c r="D2709" t="s">
        <v>30</v>
      </c>
      <c r="E2709">
        <v>1</v>
      </c>
      <c r="F2709">
        <v>75</v>
      </c>
      <c r="G2709">
        <v>4.2999999999999997E-2</v>
      </c>
      <c r="H2709">
        <v>680</v>
      </c>
    </row>
    <row r="2710" spans="1:8" x14ac:dyDescent="0.35">
      <c r="A2710" t="s">
        <v>5018</v>
      </c>
      <c r="B2710" t="s">
        <v>5019</v>
      </c>
      <c r="C2710">
        <v>201501</v>
      </c>
      <c r="D2710" t="s">
        <v>31</v>
      </c>
      <c r="E2710">
        <v>1</v>
      </c>
      <c r="F2710">
        <v>80</v>
      </c>
      <c r="G2710">
        <v>4.5999999999999999E-2</v>
      </c>
      <c r="H2710">
        <v>680</v>
      </c>
    </row>
    <row r="2711" spans="1:8" x14ac:dyDescent="0.35">
      <c r="A2711" t="s">
        <v>5020</v>
      </c>
      <c r="B2711" t="s">
        <v>5021</v>
      </c>
      <c r="C2711">
        <v>201501</v>
      </c>
      <c r="D2711" t="s">
        <v>32</v>
      </c>
      <c r="E2711">
        <v>1</v>
      </c>
      <c r="F2711">
        <v>75</v>
      </c>
      <c r="G2711">
        <v>4.2000000000000003E-2</v>
      </c>
      <c r="H2711">
        <v>680</v>
      </c>
    </row>
    <row r="2712" spans="1:8" x14ac:dyDescent="0.35">
      <c r="A2712" t="s">
        <v>5022</v>
      </c>
      <c r="B2712" t="s">
        <v>5023</v>
      </c>
      <c r="C2712">
        <v>201501</v>
      </c>
      <c r="D2712" t="s">
        <v>33</v>
      </c>
      <c r="E2712">
        <v>1</v>
      </c>
      <c r="F2712">
        <v>50</v>
      </c>
      <c r="G2712">
        <v>0.03</v>
      </c>
      <c r="H2712">
        <v>680</v>
      </c>
    </row>
    <row r="2713" spans="1:8" x14ac:dyDescent="0.35">
      <c r="A2713" t="s">
        <v>5024</v>
      </c>
      <c r="B2713" t="s">
        <v>5025</v>
      </c>
      <c r="C2713">
        <v>201501</v>
      </c>
      <c r="D2713" t="s">
        <v>208</v>
      </c>
      <c r="E2713">
        <v>1</v>
      </c>
      <c r="F2713">
        <v>95</v>
      </c>
      <c r="G2713">
        <v>5.8000000000000003E-2</v>
      </c>
      <c r="H2713">
        <v>680</v>
      </c>
    </row>
    <row r="2714" spans="1:8" x14ac:dyDescent="0.35">
      <c r="A2714" t="s">
        <v>5026</v>
      </c>
      <c r="B2714" t="s">
        <v>5027</v>
      </c>
      <c r="C2714">
        <v>201501</v>
      </c>
      <c r="D2714" t="s">
        <v>5</v>
      </c>
      <c r="E2714">
        <v>1</v>
      </c>
      <c r="F2714">
        <v>95</v>
      </c>
      <c r="G2714">
        <v>4.9000000000000002E-2</v>
      </c>
      <c r="H2714">
        <v>680</v>
      </c>
    </row>
    <row r="2715" spans="1:8" x14ac:dyDescent="0.35">
      <c r="A2715" t="s">
        <v>5028</v>
      </c>
      <c r="B2715" t="s">
        <v>5029</v>
      </c>
      <c r="C2715">
        <v>201501</v>
      </c>
      <c r="D2715" t="s">
        <v>3</v>
      </c>
      <c r="E2715">
        <v>1</v>
      </c>
      <c r="F2715">
        <v>705</v>
      </c>
      <c r="G2715">
        <v>0.16400000000000001</v>
      </c>
      <c r="H2715">
        <v>681</v>
      </c>
    </row>
    <row r="2716" spans="1:8" x14ac:dyDescent="0.35">
      <c r="A2716" t="s">
        <v>5030</v>
      </c>
      <c r="B2716" t="s">
        <v>5031</v>
      </c>
      <c r="C2716">
        <v>201501</v>
      </c>
      <c r="D2716" t="s">
        <v>37</v>
      </c>
      <c r="E2716">
        <v>1</v>
      </c>
      <c r="F2716">
        <v>370</v>
      </c>
      <c r="G2716">
        <v>0.111</v>
      </c>
      <c r="H2716">
        <v>681</v>
      </c>
    </row>
    <row r="2717" spans="1:8" x14ac:dyDescent="0.35">
      <c r="A2717" t="s">
        <v>5032</v>
      </c>
      <c r="B2717" t="s">
        <v>5033</v>
      </c>
      <c r="C2717">
        <v>201501</v>
      </c>
      <c r="D2717" t="s">
        <v>38</v>
      </c>
      <c r="E2717">
        <v>1</v>
      </c>
      <c r="F2717">
        <v>385</v>
      </c>
      <c r="G2717">
        <v>0.11600000000000001</v>
      </c>
      <c r="H2717">
        <v>681</v>
      </c>
    </row>
    <row r="2718" spans="1:8" x14ac:dyDescent="0.35">
      <c r="A2718" t="s">
        <v>5034</v>
      </c>
      <c r="B2718" t="s">
        <v>5035</v>
      </c>
      <c r="C2718">
        <v>201501</v>
      </c>
      <c r="D2718" t="s">
        <v>39</v>
      </c>
      <c r="E2718">
        <v>1</v>
      </c>
      <c r="F2718">
        <v>300</v>
      </c>
      <c r="G2718">
        <v>0.16</v>
      </c>
      <c r="H2718">
        <v>681</v>
      </c>
    </row>
    <row r="2719" spans="1:8" x14ac:dyDescent="0.35">
      <c r="A2719" t="s">
        <v>5036</v>
      </c>
      <c r="B2719" t="s">
        <v>5037</v>
      </c>
      <c r="C2719">
        <v>201501</v>
      </c>
      <c r="D2719" t="s">
        <v>40</v>
      </c>
      <c r="E2719">
        <v>1</v>
      </c>
      <c r="F2719">
        <v>265</v>
      </c>
      <c r="G2719">
        <v>0.19600000000000001</v>
      </c>
      <c r="H2719">
        <v>681</v>
      </c>
    </row>
    <row r="2720" spans="1:8" x14ac:dyDescent="0.35">
      <c r="A2720" t="s">
        <v>5038</v>
      </c>
      <c r="B2720" t="s">
        <v>5039</v>
      </c>
      <c r="C2720">
        <v>201501</v>
      </c>
      <c r="D2720" t="s">
        <v>29</v>
      </c>
      <c r="E2720">
        <v>1</v>
      </c>
      <c r="F2720">
        <v>680</v>
      </c>
      <c r="G2720">
        <v>0.161</v>
      </c>
      <c r="H2720">
        <v>681</v>
      </c>
    </row>
    <row r="2721" spans="1:8" x14ac:dyDescent="0.35">
      <c r="A2721" t="s">
        <v>5040</v>
      </c>
      <c r="B2721" t="s">
        <v>5041</v>
      </c>
      <c r="C2721">
        <v>201501</v>
      </c>
      <c r="D2721" t="s">
        <v>30</v>
      </c>
      <c r="E2721">
        <v>1</v>
      </c>
      <c r="F2721">
        <v>605</v>
      </c>
      <c r="G2721">
        <v>0.14799999999999999</v>
      </c>
      <c r="H2721">
        <v>681</v>
      </c>
    </row>
    <row r="2722" spans="1:8" x14ac:dyDescent="0.35">
      <c r="A2722" t="s">
        <v>5042</v>
      </c>
      <c r="B2722" t="s">
        <v>5043</v>
      </c>
      <c r="C2722">
        <v>201501</v>
      </c>
      <c r="D2722" t="s">
        <v>31</v>
      </c>
      <c r="E2722">
        <v>1</v>
      </c>
      <c r="F2722">
        <v>575</v>
      </c>
      <c r="G2722">
        <v>0.15</v>
      </c>
      <c r="H2722">
        <v>681</v>
      </c>
    </row>
    <row r="2723" spans="1:8" x14ac:dyDescent="0.35">
      <c r="A2723" t="s">
        <v>5044</v>
      </c>
      <c r="B2723" t="s">
        <v>5045</v>
      </c>
      <c r="C2723">
        <v>201501</v>
      </c>
      <c r="D2723" t="s">
        <v>32</v>
      </c>
      <c r="E2723">
        <v>1</v>
      </c>
      <c r="F2723">
        <v>530</v>
      </c>
      <c r="G2723">
        <v>0.14099999999999999</v>
      </c>
      <c r="H2723">
        <v>681</v>
      </c>
    </row>
    <row r="2724" spans="1:8" x14ac:dyDescent="0.35">
      <c r="A2724" t="s">
        <v>5046</v>
      </c>
      <c r="B2724" t="s">
        <v>5047</v>
      </c>
      <c r="C2724">
        <v>201501</v>
      </c>
      <c r="D2724" t="s">
        <v>33</v>
      </c>
      <c r="E2724">
        <v>1</v>
      </c>
      <c r="F2724">
        <v>495</v>
      </c>
      <c r="G2724">
        <v>0.14299999999999999</v>
      </c>
      <c r="H2724">
        <v>681</v>
      </c>
    </row>
    <row r="2725" spans="1:8" x14ac:dyDescent="0.35">
      <c r="A2725" t="s">
        <v>5048</v>
      </c>
      <c r="B2725" t="s">
        <v>5049</v>
      </c>
      <c r="C2725">
        <v>201501</v>
      </c>
      <c r="D2725" t="s">
        <v>34</v>
      </c>
      <c r="E2725">
        <v>1</v>
      </c>
      <c r="F2725">
        <v>465</v>
      </c>
      <c r="G2725">
        <v>0.13700000000000001</v>
      </c>
      <c r="H2725">
        <v>681</v>
      </c>
    </row>
    <row r="2726" spans="1:8" x14ac:dyDescent="0.35">
      <c r="A2726" t="s">
        <v>5050</v>
      </c>
      <c r="B2726" t="s">
        <v>5051</v>
      </c>
      <c r="C2726">
        <v>201501</v>
      </c>
      <c r="D2726" t="s">
        <v>35</v>
      </c>
      <c r="E2726">
        <v>1</v>
      </c>
      <c r="F2726">
        <v>420</v>
      </c>
      <c r="G2726">
        <v>0.129</v>
      </c>
      <c r="H2726">
        <v>681</v>
      </c>
    </row>
    <row r="2727" spans="1:8" x14ac:dyDescent="0.35">
      <c r="A2727" t="s">
        <v>5052</v>
      </c>
      <c r="B2727" t="s">
        <v>5053</v>
      </c>
      <c r="C2727">
        <v>201501</v>
      </c>
      <c r="D2727" t="s">
        <v>36</v>
      </c>
      <c r="E2727">
        <v>1</v>
      </c>
      <c r="F2727">
        <v>395</v>
      </c>
      <c r="G2727">
        <v>0.11799999999999999</v>
      </c>
      <c r="H2727">
        <v>681</v>
      </c>
    </row>
    <row r="2728" spans="1:8" x14ac:dyDescent="0.35">
      <c r="A2728" t="s">
        <v>5054</v>
      </c>
      <c r="B2728" t="s">
        <v>5055</v>
      </c>
      <c r="C2728">
        <v>201501</v>
      </c>
      <c r="D2728" t="s">
        <v>208</v>
      </c>
      <c r="E2728">
        <v>1</v>
      </c>
      <c r="F2728">
        <v>615</v>
      </c>
      <c r="G2728">
        <v>0.14199999999999999</v>
      </c>
      <c r="H2728">
        <v>681</v>
      </c>
    </row>
    <row r="2729" spans="1:8" x14ac:dyDescent="0.35">
      <c r="A2729" t="s">
        <v>5056</v>
      </c>
      <c r="B2729" t="s">
        <v>5057</v>
      </c>
      <c r="C2729">
        <v>201501</v>
      </c>
      <c r="D2729" t="s">
        <v>5</v>
      </c>
      <c r="E2729">
        <v>1</v>
      </c>
      <c r="F2729">
        <v>610</v>
      </c>
      <c r="G2729">
        <v>0.14199999999999999</v>
      </c>
      <c r="H2729">
        <v>681</v>
      </c>
    </row>
    <row r="2730" spans="1:8" x14ac:dyDescent="0.35">
      <c r="A2730" t="s">
        <v>5058</v>
      </c>
      <c r="B2730" t="s">
        <v>5059</v>
      </c>
      <c r="C2730">
        <v>201601</v>
      </c>
      <c r="D2730" t="s">
        <v>3</v>
      </c>
      <c r="E2730">
        <v>1</v>
      </c>
      <c r="F2730">
        <v>585</v>
      </c>
      <c r="G2730">
        <v>0.75600000000000001</v>
      </c>
      <c r="H2730">
        <v>660</v>
      </c>
    </row>
    <row r="2731" spans="1:8" x14ac:dyDescent="0.35">
      <c r="A2731" t="s">
        <v>5060</v>
      </c>
      <c r="B2731" t="s">
        <v>5061</v>
      </c>
      <c r="C2731">
        <v>201601</v>
      </c>
      <c r="D2731" t="s">
        <v>37</v>
      </c>
      <c r="E2731">
        <v>1</v>
      </c>
      <c r="F2731">
        <v>435</v>
      </c>
      <c r="G2731">
        <v>0.65800000000000003</v>
      </c>
      <c r="H2731">
        <v>660</v>
      </c>
    </row>
    <row r="2732" spans="1:8" x14ac:dyDescent="0.35">
      <c r="A2732" t="s">
        <v>5062</v>
      </c>
      <c r="B2732" t="s">
        <v>5063</v>
      </c>
      <c r="C2732">
        <v>201601</v>
      </c>
      <c r="D2732" t="s">
        <v>38</v>
      </c>
      <c r="E2732">
        <v>1</v>
      </c>
      <c r="F2732">
        <v>405</v>
      </c>
      <c r="G2732">
        <v>0.67800000000000005</v>
      </c>
      <c r="H2732">
        <v>660</v>
      </c>
    </row>
    <row r="2733" spans="1:8" x14ac:dyDescent="0.35">
      <c r="A2733" t="s">
        <v>5064</v>
      </c>
      <c r="B2733" t="s">
        <v>5065</v>
      </c>
      <c r="C2733">
        <v>201601</v>
      </c>
      <c r="D2733" t="s">
        <v>39</v>
      </c>
      <c r="E2733">
        <v>1</v>
      </c>
      <c r="F2733">
        <v>225</v>
      </c>
      <c r="G2733">
        <v>0.66600000000000004</v>
      </c>
      <c r="H2733">
        <v>660</v>
      </c>
    </row>
    <row r="2734" spans="1:8" x14ac:dyDescent="0.35">
      <c r="A2734" t="s">
        <v>5066</v>
      </c>
      <c r="B2734" t="s">
        <v>5067</v>
      </c>
      <c r="C2734">
        <v>201601</v>
      </c>
      <c r="D2734" t="s">
        <v>40</v>
      </c>
      <c r="E2734">
        <v>1</v>
      </c>
      <c r="F2734">
        <v>95</v>
      </c>
      <c r="G2734">
        <v>0.35499999999999998</v>
      </c>
      <c r="H2734">
        <v>660</v>
      </c>
    </row>
    <row r="2735" spans="1:8" x14ac:dyDescent="0.35">
      <c r="A2735" t="s">
        <v>5068</v>
      </c>
      <c r="B2735" t="s">
        <v>5069</v>
      </c>
      <c r="C2735">
        <v>201601</v>
      </c>
      <c r="D2735" t="s">
        <v>29</v>
      </c>
      <c r="E2735">
        <v>1</v>
      </c>
      <c r="F2735">
        <v>550</v>
      </c>
      <c r="G2735">
        <v>0.73499999999999999</v>
      </c>
      <c r="H2735">
        <v>660</v>
      </c>
    </row>
    <row r="2736" spans="1:8" x14ac:dyDescent="0.35">
      <c r="A2736" t="s">
        <v>5070</v>
      </c>
      <c r="B2736" t="s">
        <v>5071</v>
      </c>
      <c r="C2736">
        <v>201601</v>
      </c>
      <c r="D2736" t="s">
        <v>30</v>
      </c>
      <c r="E2736">
        <v>1</v>
      </c>
      <c r="F2736">
        <v>510</v>
      </c>
      <c r="G2736">
        <v>0.68600000000000005</v>
      </c>
      <c r="H2736">
        <v>660</v>
      </c>
    </row>
    <row r="2737" spans="1:8" x14ac:dyDescent="0.35">
      <c r="A2737" t="s">
        <v>5072</v>
      </c>
      <c r="B2737" t="s">
        <v>5073</v>
      </c>
      <c r="C2737">
        <v>201601</v>
      </c>
      <c r="D2737" t="s">
        <v>31</v>
      </c>
      <c r="E2737">
        <v>1</v>
      </c>
      <c r="F2737">
        <v>505</v>
      </c>
      <c r="G2737">
        <v>0.70899999999999996</v>
      </c>
      <c r="H2737">
        <v>660</v>
      </c>
    </row>
    <row r="2738" spans="1:8" x14ac:dyDescent="0.35">
      <c r="A2738" t="s">
        <v>5074</v>
      </c>
      <c r="B2738" t="s">
        <v>5075</v>
      </c>
      <c r="C2738">
        <v>201601</v>
      </c>
      <c r="D2738" t="s">
        <v>32</v>
      </c>
      <c r="E2738">
        <v>1</v>
      </c>
      <c r="F2738">
        <v>450</v>
      </c>
      <c r="G2738">
        <v>0.67800000000000005</v>
      </c>
      <c r="H2738">
        <v>660</v>
      </c>
    </row>
    <row r="2739" spans="1:8" x14ac:dyDescent="0.35">
      <c r="A2739" t="s">
        <v>5076</v>
      </c>
      <c r="B2739" t="s">
        <v>5077</v>
      </c>
      <c r="C2739">
        <v>201601</v>
      </c>
      <c r="D2739" t="s">
        <v>33</v>
      </c>
      <c r="E2739">
        <v>1</v>
      </c>
      <c r="F2739">
        <v>485</v>
      </c>
      <c r="G2739">
        <v>0.74</v>
      </c>
      <c r="H2739">
        <v>660</v>
      </c>
    </row>
    <row r="2740" spans="1:8" x14ac:dyDescent="0.35">
      <c r="A2740" t="s">
        <v>5078</v>
      </c>
      <c r="B2740" t="s">
        <v>5079</v>
      </c>
      <c r="C2740">
        <v>201601</v>
      </c>
      <c r="D2740" t="s">
        <v>34</v>
      </c>
      <c r="E2740">
        <v>1</v>
      </c>
      <c r="F2740">
        <v>460</v>
      </c>
      <c r="G2740">
        <v>0.69299999999999995</v>
      </c>
      <c r="H2740">
        <v>660</v>
      </c>
    </row>
    <row r="2741" spans="1:8" x14ac:dyDescent="0.35">
      <c r="A2741" t="s">
        <v>5080</v>
      </c>
      <c r="B2741" t="s">
        <v>5081</v>
      </c>
      <c r="C2741">
        <v>201601</v>
      </c>
      <c r="D2741" t="s">
        <v>35</v>
      </c>
      <c r="E2741">
        <v>1</v>
      </c>
      <c r="F2741">
        <v>425</v>
      </c>
      <c r="G2741">
        <v>0.67600000000000005</v>
      </c>
      <c r="H2741">
        <v>660</v>
      </c>
    </row>
    <row r="2742" spans="1:8" x14ac:dyDescent="0.35">
      <c r="A2742" t="s">
        <v>5082</v>
      </c>
      <c r="B2742" t="s">
        <v>5083</v>
      </c>
      <c r="C2742">
        <v>201601</v>
      </c>
      <c r="D2742" t="s">
        <v>36</v>
      </c>
      <c r="E2742">
        <v>1</v>
      </c>
      <c r="F2742">
        <v>455</v>
      </c>
      <c r="G2742">
        <v>0.69</v>
      </c>
      <c r="H2742">
        <v>660</v>
      </c>
    </row>
    <row r="2743" spans="1:8" x14ac:dyDescent="0.35">
      <c r="A2743" t="s">
        <v>5084</v>
      </c>
      <c r="B2743" t="s">
        <v>5085</v>
      </c>
      <c r="C2743">
        <v>201601</v>
      </c>
      <c r="D2743" t="s">
        <v>208</v>
      </c>
      <c r="E2743">
        <v>1</v>
      </c>
      <c r="F2743">
        <v>535</v>
      </c>
      <c r="G2743">
        <v>0.78600000000000003</v>
      </c>
      <c r="H2743">
        <v>660</v>
      </c>
    </row>
    <row r="2744" spans="1:8" x14ac:dyDescent="0.35">
      <c r="A2744" t="s">
        <v>5086</v>
      </c>
      <c r="B2744" t="s">
        <v>5087</v>
      </c>
      <c r="C2744">
        <v>201601</v>
      </c>
      <c r="D2744" t="s">
        <v>5</v>
      </c>
      <c r="E2744">
        <v>1</v>
      </c>
      <c r="F2744">
        <v>640</v>
      </c>
      <c r="G2744">
        <v>0.82099999999999995</v>
      </c>
      <c r="H2744">
        <v>660</v>
      </c>
    </row>
    <row r="2745" spans="1:8" x14ac:dyDescent="0.35">
      <c r="A2745" t="s">
        <v>5088</v>
      </c>
      <c r="B2745" t="s">
        <v>5088</v>
      </c>
      <c r="C2745">
        <v>201601</v>
      </c>
      <c r="D2745" t="s">
        <v>3</v>
      </c>
      <c r="E2745">
        <v>1</v>
      </c>
      <c r="F2745">
        <v>1270</v>
      </c>
      <c r="G2745">
        <v>0.97399999999999998</v>
      </c>
      <c r="H2745">
        <v>661</v>
      </c>
    </row>
    <row r="2746" spans="1:8" x14ac:dyDescent="0.35">
      <c r="A2746" t="s">
        <v>5089</v>
      </c>
      <c r="B2746" t="s">
        <v>5089</v>
      </c>
      <c r="C2746">
        <v>201601</v>
      </c>
      <c r="D2746" t="s">
        <v>37</v>
      </c>
      <c r="E2746">
        <v>1</v>
      </c>
      <c r="F2746">
        <v>1035</v>
      </c>
      <c r="G2746">
        <v>0.82699999999999996</v>
      </c>
      <c r="H2746">
        <v>661</v>
      </c>
    </row>
    <row r="2747" spans="1:8" x14ac:dyDescent="0.35">
      <c r="A2747" t="s">
        <v>5090</v>
      </c>
      <c r="B2747" t="s">
        <v>5090</v>
      </c>
      <c r="C2747">
        <v>201601</v>
      </c>
      <c r="D2747" t="s">
        <v>38</v>
      </c>
      <c r="E2747">
        <v>1</v>
      </c>
      <c r="F2747">
        <v>995</v>
      </c>
      <c r="G2747">
        <v>0.81899999999999995</v>
      </c>
      <c r="H2747">
        <v>661</v>
      </c>
    </row>
    <row r="2748" spans="1:8" x14ac:dyDescent="0.35">
      <c r="A2748" t="s">
        <v>5091</v>
      </c>
      <c r="B2748" t="s">
        <v>5091</v>
      </c>
      <c r="C2748">
        <v>201601</v>
      </c>
      <c r="D2748" t="s">
        <v>39</v>
      </c>
      <c r="E2748">
        <v>1</v>
      </c>
      <c r="F2748">
        <v>315</v>
      </c>
      <c r="G2748">
        <v>0.69499999999999995</v>
      </c>
      <c r="H2748">
        <v>661</v>
      </c>
    </row>
    <row r="2749" spans="1:8" x14ac:dyDescent="0.35">
      <c r="A2749" t="s">
        <v>5092</v>
      </c>
      <c r="B2749" t="s">
        <v>5092</v>
      </c>
      <c r="C2749">
        <v>201601</v>
      </c>
      <c r="D2749" t="s">
        <v>40</v>
      </c>
      <c r="E2749">
        <v>1</v>
      </c>
      <c r="F2749">
        <v>265</v>
      </c>
      <c r="G2749">
        <v>0.749</v>
      </c>
      <c r="H2749">
        <v>661</v>
      </c>
    </row>
    <row r="2750" spans="1:8" x14ac:dyDescent="0.35">
      <c r="A2750" t="s">
        <v>5093</v>
      </c>
      <c r="B2750" t="s">
        <v>5093</v>
      </c>
      <c r="C2750">
        <v>201601</v>
      </c>
      <c r="D2750" t="s">
        <v>29</v>
      </c>
      <c r="E2750">
        <v>1</v>
      </c>
      <c r="F2750">
        <v>1225</v>
      </c>
      <c r="G2750">
        <v>0.97799999999999998</v>
      </c>
      <c r="H2750">
        <v>661</v>
      </c>
    </row>
    <row r="2751" spans="1:8" x14ac:dyDescent="0.35">
      <c r="A2751" t="s">
        <v>5094</v>
      </c>
      <c r="B2751" t="s">
        <v>5094</v>
      </c>
      <c r="C2751">
        <v>201601</v>
      </c>
      <c r="D2751" t="s">
        <v>30</v>
      </c>
      <c r="E2751">
        <v>1</v>
      </c>
      <c r="F2751">
        <v>1230</v>
      </c>
      <c r="G2751">
        <v>0.98099999999999998</v>
      </c>
      <c r="H2751">
        <v>661</v>
      </c>
    </row>
    <row r="2752" spans="1:8" x14ac:dyDescent="0.35">
      <c r="A2752" t="s">
        <v>5095</v>
      </c>
      <c r="B2752" t="s">
        <v>5095</v>
      </c>
      <c r="C2752">
        <v>201601</v>
      </c>
      <c r="D2752" t="s">
        <v>31</v>
      </c>
      <c r="E2752">
        <v>1</v>
      </c>
      <c r="F2752">
        <v>1255</v>
      </c>
      <c r="G2752">
        <v>0.98199999999999998</v>
      </c>
      <c r="H2752">
        <v>661</v>
      </c>
    </row>
    <row r="2753" spans="1:8" x14ac:dyDescent="0.35">
      <c r="A2753" t="s">
        <v>5096</v>
      </c>
      <c r="B2753" t="s">
        <v>5096</v>
      </c>
      <c r="C2753">
        <v>201601</v>
      </c>
      <c r="D2753" t="s">
        <v>32</v>
      </c>
      <c r="E2753">
        <v>1</v>
      </c>
      <c r="F2753">
        <v>1280</v>
      </c>
      <c r="G2753">
        <v>0.98199999999999998</v>
      </c>
      <c r="H2753">
        <v>661</v>
      </c>
    </row>
    <row r="2754" spans="1:8" x14ac:dyDescent="0.35">
      <c r="A2754" t="s">
        <v>5097</v>
      </c>
      <c r="B2754" t="s">
        <v>5097</v>
      </c>
      <c r="C2754">
        <v>201601</v>
      </c>
      <c r="D2754" t="s">
        <v>33</v>
      </c>
      <c r="E2754">
        <v>1</v>
      </c>
      <c r="F2754">
        <v>1180</v>
      </c>
      <c r="G2754">
        <v>0.98499999999999999</v>
      </c>
      <c r="H2754">
        <v>661</v>
      </c>
    </row>
    <row r="2755" spans="1:8" x14ac:dyDescent="0.35">
      <c r="A2755" t="s">
        <v>5098</v>
      </c>
      <c r="B2755" t="s">
        <v>5098</v>
      </c>
      <c r="C2755">
        <v>201601</v>
      </c>
      <c r="D2755" t="s">
        <v>34</v>
      </c>
      <c r="E2755">
        <v>1</v>
      </c>
      <c r="F2755">
        <v>985</v>
      </c>
      <c r="G2755">
        <v>0.84299999999999997</v>
      </c>
      <c r="H2755">
        <v>661</v>
      </c>
    </row>
    <row r="2756" spans="1:8" x14ac:dyDescent="0.35">
      <c r="A2756" t="s">
        <v>5099</v>
      </c>
      <c r="B2756" t="s">
        <v>5099</v>
      </c>
      <c r="C2756">
        <v>201601</v>
      </c>
      <c r="D2756" t="s">
        <v>35</v>
      </c>
      <c r="E2756">
        <v>1</v>
      </c>
      <c r="F2756">
        <v>1020</v>
      </c>
      <c r="G2756">
        <v>0.85</v>
      </c>
      <c r="H2756">
        <v>661</v>
      </c>
    </row>
    <row r="2757" spans="1:8" x14ac:dyDescent="0.35">
      <c r="A2757" t="s">
        <v>5100</v>
      </c>
      <c r="B2757" t="s">
        <v>5100</v>
      </c>
      <c r="C2757">
        <v>201601</v>
      </c>
      <c r="D2757" t="s">
        <v>36</v>
      </c>
      <c r="E2757">
        <v>1</v>
      </c>
      <c r="F2757">
        <v>960</v>
      </c>
      <c r="G2757">
        <v>0.83499999999999996</v>
      </c>
      <c r="H2757">
        <v>661</v>
      </c>
    </row>
    <row r="2758" spans="1:8" x14ac:dyDescent="0.35">
      <c r="A2758" t="s">
        <v>5101</v>
      </c>
      <c r="B2758" t="s">
        <v>5101</v>
      </c>
      <c r="C2758">
        <v>201601</v>
      </c>
      <c r="D2758" t="s">
        <v>208</v>
      </c>
      <c r="E2758">
        <v>1</v>
      </c>
      <c r="F2758">
        <v>995</v>
      </c>
      <c r="G2758">
        <v>0.80300000000000005</v>
      </c>
      <c r="H2758">
        <v>661</v>
      </c>
    </row>
    <row r="2759" spans="1:8" x14ac:dyDescent="0.35">
      <c r="A2759" t="s">
        <v>5102</v>
      </c>
      <c r="B2759" t="s">
        <v>5102</v>
      </c>
      <c r="C2759">
        <v>201601</v>
      </c>
      <c r="D2759" t="s">
        <v>5</v>
      </c>
      <c r="E2759">
        <v>1</v>
      </c>
      <c r="F2759">
        <v>1185</v>
      </c>
      <c r="G2759">
        <v>0.94699999999999995</v>
      </c>
      <c r="H2759">
        <v>661</v>
      </c>
    </row>
    <row r="2760" spans="1:8" x14ac:dyDescent="0.35">
      <c r="A2760" t="s">
        <v>5103</v>
      </c>
      <c r="B2760" t="s">
        <v>5103</v>
      </c>
      <c r="C2760">
        <v>201601</v>
      </c>
      <c r="D2760" t="s">
        <v>3</v>
      </c>
      <c r="E2760">
        <v>1</v>
      </c>
      <c r="F2760">
        <v>285</v>
      </c>
      <c r="G2760">
        <v>0.24299999999999999</v>
      </c>
      <c r="H2760">
        <v>662</v>
      </c>
    </row>
    <row r="2761" spans="1:8" x14ac:dyDescent="0.35">
      <c r="A2761" t="s">
        <v>5104</v>
      </c>
      <c r="B2761" t="s">
        <v>5104</v>
      </c>
      <c r="C2761">
        <v>201601</v>
      </c>
      <c r="D2761" t="s">
        <v>37</v>
      </c>
      <c r="E2761">
        <v>1</v>
      </c>
      <c r="F2761">
        <v>225</v>
      </c>
      <c r="G2761">
        <v>0.19600000000000001</v>
      </c>
      <c r="H2761">
        <v>662</v>
      </c>
    </row>
    <row r="2762" spans="1:8" x14ac:dyDescent="0.35">
      <c r="A2762" t="s">
        <v>5105</v>
      </c>
      <c r="B2762" t="s">
        <v>5105</v>
      </c>
      <c r="C2762">
        <v>201601</v>
      </c>
      <c r="D2762" t="s">
        <v>38</v>
      </c>
      <c r="E2762">
        <v>1</v>
      </c>
      <c r="F2762">
        <v>195</v>
      </c>
      <c r="G2762">
        <v>0.17799999999999999</v>
      </c>
      <c r="H2762">
        <v>662</v>
      </c>
    </row>
    <row r="2763" spans="1:8" x14ac:dyDescent="0.35">
      <c r="A2763" t="s">
        <v>5106</v>
      </c>
      <c r="B2763" t="s">
        <v>5106</v>
      </c>
      <c r="C2763">
        <v>201601</v>
      </c>
      <c r="D2763" t="s">
        <v>39</v>
      </c>
      <c r="E2763">
        <v>1</v>
      </c>
      <c r="F2763">
        <v>150</v>
      </c>
      <c r="G2763">
        <v>0.221</v>
      </c>
      <c r="H2763">
        <v>662</v>
      </c>
    </row>
    <row r="2764" spans="1:8" x14ac:dyDescent="0.35">
      <c r="A2764" t="s">
        <v>5107</v>
      </c>
      <c r="B2764" t="s">
        <v>5107</v>
      </c>
      <c r="C2764">
        <v>201601</v>
      </c>
      <c r="D2764" t="s">
        <v>40</v>
      </c>
      <c r="E2764">
        <v>1</v>
      </c>
      <c r="F2764">
        <v>115</v>
      </c>
      <c r="G2764">
        <v>0.20599999999999999</v>
      </c>
      <c r="H2764">
        <v>662</v>
      </c>
    </row>
    <row r="2765" spans="1:8" x14ac:dyDescent="0.35">
      <c r="A2765" t="s">
        <v>5108</v>
      </c>
      <c r="B2765" t="s">
        <v>5108</v>
      </c>
      <c r="C2765">
        <v>201601</v>
      </c>
      <c r="D2765" t="s">
        <v>29</v>
      </c>
      <c r="E2765">
        <v>1</v>
      </c>
      <c r="F2765">
        <v>265</v>
      </c>
      <c r="G2765">
        <v>0.23699999999999999</v>
      </c>
      <c r="H2765">
        <v>662</v>
      </c>
    </row>
    <row r="2766" spans="1:8" x14ac:dyDescent="0.35">
      <c r="A2766" t="s">
        <v>5109</v>
      </c>
      <c r="B2766" t="s">
        <v>5109</v>
      </c>
      <c r="C2766">
        <v>201601</v>
      </c>
      <c r="D2766" t="s">
        <v>30</v>
      </c>
      <c r="E2766">
        <v>1</v>
      </c>
      <c r="F2766">
        <v>295</v>
      </c>
      <c r="G2766">
        <v>0.26</v>
      </c>
      <c r="H2766">
        <v>662</v>
      </c>
    </row>
    <row r="2767" spans="1:8" x14ac:dyDescent="0.35">
      <c r="A2767" t="s">
        <v>5110</v>
      </c>
      <c r="B2767" t="s">
        <v>5110</v>
      </c>
      <c r="C2767">
        <v>201601</v>
      </c>
      <c r="D2767" t="s">
        <v>31</v>
      </c>
      <c r="E2767">
        <v>1</v>
      </c>
      <c r="F2767">
        <v>270</v>
      </c>
      <c r="G2767">
        <v>0.24399999999999999</v>
      </c>
      <c r="H2767">
        <v>662</v>
      </c>
    </row>
    <row r="2768" spans="1:8" x14ac:dyDescent="0.35">
      <c r="A2768" t="s">
        <v>5111</v>
      </c>
      <c r="B2768" t="s">
        <v>5111</v>
      </c>
      <c r="C2768">
        <v>201601</v>
      </c>
      <c r="D2768" t="s">
        <v>32</v>
      </c>
      <c r="E2768">
        <v>1</v>
      </c>
      <c r="F2768">
        <v>245</v>
      </c>
      <c r="G2768">
        <v>0.217</v>
      </c>
      <c r="H2768">
        <v>662</v>
      </c>
    </row>
    <row r="2769" spans="1:8" x14ac:dyDescent="0.35">
      <c r="A2769" t="s">
        <v>5112</v>
      </c>
      <c r="B2769" t="s">
        <v>5112</v>
      </c>
      <c r="C2769">
        <v>201601</v>
      </c>
      <c r="D2769" t="s">
        <v>33</v>
      </c>
      <c r="E2769">
        <v>1</v>
      </c>
      <c r="F2769">
        <v>240</v>
      </c>
      <c r="G2769">
        <v>0.22</v>
      </c>
      <c r="H2769">
        <v>662</v>
      </c>
    </row>
    <row r="2770" spans="1:8" x14ac:dyDescent="0.35">
      <c r="A2770" t="s">
        <v>5113</v>
      </c>
      <c r="B2770" t="s">
        <v>5113</v>
      </c>
      <c r="C2770">
        <v>201601</v>
      </c>
      <c r="D2770" t="s">
        <v>34</v>
      </c>
      <c r="E2770">
        <v>1</v>
      </c>
      <c r="F2770">
        <v>215</v>
      </c>
      <c r="G2770">
        <v>0.19900000000000001</v>
      </c>
      <c r="H2770">
        <v>662</v>
      </c>
    </row>
    <row r="2771" spans="1:8" x14ac:dyDescent="0.35">
      <c r="A2771" t="s">
        <v>5114</v>
      </c>
      <c r="B2771" t="s">
        <v>5114</v>
      </c>
      <c r="C2771">
        <v>201601</v>
      </c>
      <c r="D2771" t="s">
        <v>35</v>
      </c>
      <c r="E2771">
        <v>1</v>
      </c>
      <c r="F2771">
        <v>200</v>
      </c>
      <c r="G2771">
        <v>0.188</v>
      </c>
      <c r="H2771">
        <v>662</v>
      </c>
    </row>
    <row r="2772" spans="1:8" x14ac:dyDescent="0.35">
      <c r="A2772" t="s">
        <v>5115</v>
      </c>
      <c r="B2772" t="s">
        <v>5115</v>
      </c>
      <c r="C2772">
        <v>201601</v>
      </c>
      <c r="D2772" t="s">
        <v>36</v>
      </c>
      <c r="E2772">
        <v>1</v>
      </c>
      <c r="F2772">
        <v>215</v>
      </c>
      <c r="G2772">
        <v>0.20399999999999999</v>
      </c>
      <c r="H2772">
        <v>662</v>
      </c>
    </row>
    <row r="2773" spans="1:8" x14ac:dyDescent="0.35">
      <c r="A2773" t="s">
        <v>5116</v>
      </c>
      <c r="B2773" t="s">
        <v>5116</v>
      </c>
      <c r="C2773">
        <v>201601</v>
      </c>
      <c r="D2773" t="s">
        <v>208</v>
      </c>
      <c r="E2773">
        <v>1</v>
      </c>
      <c r="F2773">
        <v>280</v>
      </c>
      <c r="G2773">
        <v>0.252</v>
      </c>
      <c r="H2773">
        <v>662</v>
      </c>
    </row>
    <row r="2774" spans="1:8" x14ac:dyDescent="0.35">
      <c r="A2774" t="s">
        <v>5117</v>
      </c>
      <c r="B2774" t="s">
        <v>5117</v>
      </c>
      <c r="C2774">
        <v>201601</v>
      </c>
      <c r="D2774" t="s">
        <v>5</v>
      </c>
      <c r="E2774">
        <v>1</v>
      </c>
      <c r="F2774">
        <v>275</v>
      </c>
      <c r="G2774">
        <v>0.23799999999999999</v>
      </c>
      <c r="H2774">
        <v>662</v>
      </c>
    </row>
    <row r="2775" spans="1:8" x14ac:dyDescent="0.35">
      <c r="A2775" t="s">
        <v>5118</v>
      </c>
      <c r="B2775" t="s">
        <v>5119</v>
      </c>
      <c r="C2775">
        <v>201601</v>
      </c>
      <c r="D2775" t="s">
        <v>3</v>
      </c>
      <c r="E2775">
        <v>1</v>
      </c>
      <c r="F2775">
        <v>295</v>
      </c>
      <c r="G2775">
        <v>0.26300000000000001</v>
      </c>
      <c r="H2775">
        <v>663</v>
      </c>
    </row>
    <row r="2776" spans="1:8" x14ac:dyDescent="0.35">
      <c r="A2776" t="s">
        <v>5120</v>
      </c>
      <c r="B2776" t="s">
        <v>5121</v>
      </c>
      <c r="C2776">
        <v>201601</v>
      </c>
      <c r="D2776" t="s">
        <v>37</v>
      </c>
      <c r="E2776">
        <v>1</v>
      </c>
      <c r="F2776">
        <v>255</v>
      </c>
      <c r="G2776">
        <v>0.217</v>
      </c>
      <c r="H2776">
        <v>663</v>
      </c>
    </row>
    <row r="2777" spans="1:8" x14ac:dyDescent="0.35">
      <c r="A2777" t="s">
        <v>5122</v>
      </c>
      <c r="B2777" t="s">
        <v>5123</v>
      </c>
      <c r="C2777">
        <v>201601</v>
      </c>
      <c r="D2777" t="s">
        <v>38</v>
      </c>
      <c r="E2777">
        <v>1</v>
      </c>
      <c r="F2777">
        <v>215</v>
      </c>
      <c r="G2777">
        <v>0.20699999999999999</v>
      </c>
      <c r="H2777">
        <v>663</v>
      </c>
    </row>
    <row r="2778" spans="1:8" x14ac:dyDescent="0.35">
      <c r="A2778" t="s">
        <v>5124</v>
      </c>
      <c r="B2778" t="s">
        <v>5125</v>
      </c>
      <c r="C2778">
        <v>201601</v>
      </c>
      <c r="D2778" t="s">
        <v>39</v>
      </c>
      <c r="E2778">
        <v>1</v>
      </c>
      <c r="F2778">
        <v>160</v>
      </c>
      <c r="G2778">
        <v>0.28399999999999997</v>
      </c>
      <c r="H2778">
        <v>663</v>
      </c>
    </row>
    <row r="2779" spans="1:8" x14ac:dyDescent="0.35">
      <c r="A2779" t="s">
        <v>5126</v>
      </c>
      <c r="B2779" t="s">
        <v>5127</v>
      </c>
      <c r="C2779">
        <v>201601</v>
      </c>
      <c r="D2779" t="s">
        <v>40</v>
      </c>
      <c r="E2779">
        <v>1</v>
      </c>
      <c r="F2779">
        <v>125</v>
      </c>
      <c r="G2779">
        <v>0.253</v>
      </c>
      <c r="H2779">
        <v>663</v>
      </c>
    </row>
    <row r="2780" spans="1:8" x14ac:dyDescent="0.35">
      <c r="A2780" t="s">
        <v>5128</v>
      </c>
      <c r="B2780" t="s">
        <v>5129</v>
      </c>
      <c r="C2780">
        <v>201601</v>
      </c>
      <c r="D2780" t="s">
        <v>29</v>
      </c>
      <c r="E2780">
        <v>1</v>
      </c>
      <c r="F2780">
        <v>290</v>
      </c>
      <c r="G2780">
        <v>0.26900000000000002</v>
      </c>
      <c r="H2780">
        <v>663</v>
      </c>
    </row>
    <row r="2781" spans="1:8" x14ac:dyDescent="0.35">
      <c r="A2781" t="s">
        <v>5130</v>
      </c>
      <c r="B2781" t="s">
        <v>5131</v>
      </c>
      <c r="C2781">
        <v>201601</v>
      </c>
      <c r="D2781" t="s">
        <v>30</v>
      </c>
      <c r="E2781">
        <v>1</v>
      </c>
      <c r="F2781">
        <v>280</v>
      </c>
      <c r="G2781">
        <v>0.24099999999999999</v>
      </c>
      <c r="H2781">
        <v>663</v>
      </c>
    </row>
    <row r="2782" spans="1:8" x14ac:dyDescent="0.35">
      <c r="A2782" t="s">
        <v>5132</v>
      </c>
      <c r="B2782" t="s">
        <v>5133</v>
      </c>
      <c r="C2782">
        <v>201601</v>
      </c>
      <c r="D2782" t="s">
        <v>31</v>
      </c>
      <c r="E2782">
        <v>1</v>
      </c>
      <c r="F2782">
        <v>260</v>
      </c>
      <c r="G2782">
        <v>0.24099999999999999</v>
      </c>
      <c r="H2782">
        <v>663</v>
      </c>
    </row>
    <row r="2783" spans="1:8" x14ac:dyDescent="0.35">
      <c r="A2783" t="s">
        <v>5134</v>
      </c>
      <c r="B2783" t="s">
        <v>5135</v>
      </c>
      <c r="C2783">
        <v>201601</v>
      </c>
      <c r="D2783" t="s">
        <v>32</v>
      </c>
      <c r="E2783">
        <v>1</v>
      </c>
      <c r="F2783">
        <v>275</v>
      </c>
      <c r="G2783">
        <v>0.26100000000000001</v>
      </c>
      <c r="H2783">
        <v>663</v>
      </c>
    </row>
    <row r="2784" spans="1:8" x14ac:dyDescent="0.35">
      <c r="A2784" t="s">
        <v>5136</v>
      </c>
      <c r="B2784" t="s">
        <v>5137</v>
      </c>
      <c r="C2784">
        <v>201601</v>
      </c>
      <c r="D2784" t="s">
        <v>33</v>
      </c>
      <c r="E2784">
        <v>1</v>
      </c>
      <c r="F2784">
        <v>230</v>
      </c>
      <c r="G2784">
        <v>0.216</v>
      </c>
      <c r="H2784">
        <v>663</v>
      </c>
    </row>
    <row r="2785" spans="1:8" x14ac:dyDescent="0.35">
      <c r="A2785" t="s">
        <v>5138</v>
      </c>
      <c r="B2785" t="s">
        <v>5139</v>
      </c>
      <c r="C2785">
        <v>201601</v>
      </c>
      <c r="D2785" t="s">
        <v>34</v>
      </c>
      <c r="E2785">
        <v>1</v>
      </c>
      <c r="F2785">
        <v>240</v>
      </c>
      <c r="G2785">
        <v>0.20599999999999999</v>
      </c>
      <c r="H2785">
        <v>663</v>
      </c>
    </row>
    <row r="2786" spans="1:8" x14ac:dyDescent="0.35">
      <c r="A2786" t="s">
        <v>5140</v>
      </c>
      <c r="B2786" t="s">
        <v>5141</v>
      </c>
      <c r="C2786">
        <v>201601</v>
      </c>
      <c r="D2786" t="s">
        <v>35</v>
      </c>
      <c r="E2786">
        <v>1</v>
      </c>
      <c r="F2786">
        <v>230</v>
      </c>
      <c r="G2786">
        <v>0.20799999999999999</v>
      </c>
      <c r="H2786">
        <v>663</v>
      </c>
    </row>
    <row r="2787" spans="1:8" x14ac:dyDescent="0.35">
      <c r="A2787" t="s">
        <v>5142</v>
      </c>
      <c r="B2787" t="s">
        <v>5143</v>
      </c>
      <c r="C2787">
        <v>201601</v>
      </c>
      <c r="D2787" t="s">
        <v>36</v>
      </c>
      <c r="E2787">
        <v>1</v>
      </c>
      <c r="F2787">
        <v>235</v>
      </c>
      <c r="G2787">
        <v>0.21</v>
      </c>
      <c r="H2787">
        <v>663</v>
      </c>
    </row>
    <row r="2788" spans="1:8" x14ac:dyDescent="0.35">
      <c r="A2788" t="s">
        <v>5144</v>
      </c>
      <c r="B2788" t="s">
        <v>5145</v>
      </c>
      <c r="C2788">
        <v>201601</v>
      </c>
      <c r="D2788" t="s">
        <v>208</v>
      </c>
      <c r="E2788">
        <v>1</v>
      </c>
      <c r="F2788">
        <v>275</v>
      </c>
      <c r="G2788">
        <v>0.26600000000000001</v>
      </c>
      <c r="H2788">
        <v>663</v>
      </c>
    </row>
    <row r="2789" spans="1:8" x14ac:dyDescent="0.35">
      <c r="A2789" t="s">
        <v>5146</v>
      </c>
      <c r="B2789" t="s">
        <v>5147</v>
      </c>
      <c r="C2789">
        <v>201601</v>
      </c>
      <c r="D2789" t="s">
        <v>5</v>
      </c>
      <c r="E2789">
        <v>1</v>
      </c>
      <c r="F2789">
        <v>325</v>
      </c>
      <c r="G2789">
        <v>0.28399999999999997</v>
      </c>
      <c r="H2789">
        <v>663</v>
      </c>
    </row>
    <row r="2790" spans="1:8" x14ac:dyDescent="0.35">
      <c r="A2790" t="s">
        <v>5148</v>
      </c>
      <c r="B2790" t="s">
        <v>5149</v>
      </c>
      <c r="C2790">
        <v>201601</v>
      </c>
      <c r="D2790" t="s">
        <v>3</v>
      </c>
      <c r="E2790">
        <v>1</v>
      </c>
      <c r="F2790">
        <v>120</v>
      </c>
      <c r="G2790">
        <v>6.7000000000000004E-2</v>
      </c>
      <c r="H2790">
        <v>664</v>
      </c>
    </row>
    <row r="2791" spans="1:8" x14ac:dyDescent="0.35">
      <c r="A2791" t="s">
        <v>5150</v>
      </c>
      <c r="B2791" t="s">
        <v>5151</v>
      </c>
      <c r="C2791">
        <v>201601</v>
      </c>
      <c r="D2791" t="s">
        <v>37</v>
      </c>
      <c r="E2791">
        <v>1</v>
      </c>
      <c r="F2791">
        <v>90</v>
      </c>
      <c r="G2791">
        <v>5.5E-2</v>
      </c>
      <c r="H2791">
        <v>664</v>
      </c>
    </row>
    <row r="2792" spans="1:8" x14ac:dyDescent="0.35">
      <c r="A2792" t="s">
        <v>5152</v>
      </c>
      <c r="B2792" t="s">
        <v>5153</v>
      </c>
      <c r="C2792">
        <v>201601</v>
      </c>
      <c r="D2792" t="s">
        <v>38</v>
      </c>
      <c r="E2792">
        <v>1</v>
      </c>
      <c r="F2792">
        <v>75</v>
      </c>
      <c r="G2792">
        <v>4.8000000000000001E-2</v>
      </c>
      <c r="H2792">
        <v>664</v>
      </c>
    </row>
    <row r="2793" spans="1:8" x14ac:dyDescent="0.35">
      <c r="A2793" t="s">
        <v>5154</v>
      </c>
      <c r="B2793" t="s">
        <v>5155</v>
      </c>
      <c r="C2793">
        <v>201601</v>
      </c>
      <c r="D2793" t="s">
        <v>39</v>
      </c>
      <c r="E2793">
        <v>1</v>
      </c>
      <c r="F2793">
        <v>50</v>
      </c>
      <c r="G2793">
        <v>6.0999999999999999E-2</v>
      </c>
      <c r="H2793">
        <v>664</v>
      </c>
    </row>
    <row r="2794" spans="1:8" x14ac:dyDescent="0.35">
      <c r="A2794" t="s">
        <v>5156</v>
      </c>
      <c r="B2794" t="s">
        <v>5157</v>
      </c>
      <c r="C2794">
        <v>201601</v>
      </c>
      <c r="D2794" t="s">
        <v>40</v>
      </c>
      <c r="E2794">
        <v>1</v>
      </c>
      <c r="F2794">
        <v>40</v>
      </c>
      <c r="G2794">
        <v>5.8999999999999997E-2</v>
      </c>
      <c r="H2794">
        <v>664</v>
      </c>
    </row>
    <row r="2795" spans="1:8" x14ac:dyDescent="0.35">
      <c r="A2795" t="s">
        <v>5158</v>
      </c>
      <c r="B2795" t="s">
        <v>5159</v>
      </c>
      <c r="C2795">
        <v>201601</v>
      </c>
      <c r="D2795" t="s">
        <v>29</v>
      </c>
      <c r="E2795">
        <v>1</v>
      </c>
      <c r="F2795">
        <v>125</v>
      </c>
      <c r="G2795">
        <v>7.0000000000000007E-2</v>
      </c>
      <c r="H2795">
        <v>664</v>
      </c>
    </row>
    <row r="2796" spans="1:8" x14ac:dyDescent="0.35">
      <c r="A2796" t="s">
        <v>5160</v>
      </c>
      <c r="B2796" t="s">
        <v>5161</v>
      </c>
      <c r="C2796">
        <v>201601</v>
      </c>
      <c r="D2796" t="s">
        <v>30</v>
      </c>
      <c r="E2796">
        <v>1</v>
      </c>
      <c r="F2796">
        <v>100</v>
      </c>
      <c r="G2796">
        <v>5.6000000000000001E-2</v>
      </c>
      <c r="H2796">
        <v>664</v>
      </c>
    </row>
    <row r="2797" spans="1:8" x14ac:dyDescent="0.35">
      <c r="A2797" t="s">
        <v>5162</v>
      </c>
      <c r="B2797" t="s">
        <v>5163</v>
      </c>
      <c r="C2797">
        <v>201601</v>
      </c>
      <c r="D2797" t="s">
        <v>31</v>
      </c>
      <c r="E2797">
        <v>1</v>
      </c>
      <c r="F2797">
        <v>90</v>
      </c>
      <c r="G2797">
        <v>5.1999999999999998E-2</v>
      </c>
      <c r="H2797">
        <v>664</v>
      </c>
    </row>
    <row r="2798" spans="1:8" x14ac:dyDescent="0.35">
      <c r="A2798" t="s">
        <v>5164</v>
      </c>
      <c r="B2798" t="s">
        <v>5165</v>
      </c>
      <c r="C2798">
        <v>201601</v>
      </c>
      <c r="D2798" t="s">
        <v>32</v>
      </c>
      <c r="E2798">
        <v>1</v>
      </c>
      <c r="F2798">
        <v>130</v>
      </c>
      <c r="G2798">
        <v>7.5999999999999998E-2</v>
      </c>
      <c r="H2798">
        <v>664</v>
      </c>
    </row>
    <row r="2799" spans="1:8" x14ac:dyDescent="0.35">
      <c r="A2799" t="s">
        <v>5166</v>
      </c>
      <c r="B2799" t="s">
        <v>5167</v>
      </c>
      <c r="C2799">
        <v>201601</v>
      </c>
      <c r="D2799" t="s">
        <v>33</v>
      </c>
      <c r="E2799">
        <v>1</v>
      </c>
      <c r="F2799">
        <v>100</v>
      </c>
      <c r="G2799">
        <v>0.06</v>
      </c>
      <c r="H2799">
        <v>664</v>
      </c>
    </row>
    <row r="2800" spans="1:8" x14ac:dyDescent="0.35">
      <c r="A2800" t="s">
        <v>5168</v>
      </c>
      <c r="B2800" t="s">
        <v>5169</v>
      </c>
      <c r="C2800">
        <v>201601</v>
      </c>
      <c r="D2800" t="s">
        <v>34</v>
      </c>
      <c r="E2800">
        <v>1</v>
      </c>
      <c r="F2800">
        <v>95</v>
      </c>
      <c r="G2800">
        <v>5.5E-2</v>
      </c>
      <c r="H2800">
        <v>664</v>
      </c>
    </row>
    <row r="2801" spans="1:8" x14ac:dyDescent="0.35">
      <c r="A2801" t="s">
        <v>5170</v>
      </c>
      <c r="B2801" t="s">
        <v>5171</v>
      </c>
      <c r="C2801">
        <v>201601</v>
      </c>
      <c r="D2801" t="s">
        <v>35</v>
      </c>
      <c r="E2801">
        <v>1</v>
      </c>
      <c r="F2801">
        <v>85</v>
      </c>
      <c r="G2801">
        <v>5.6000000000000001E-2</v>
      </c>
      <c r="H2801">
        <v>664</v>
      </c>
    </row>
    <row r="2802" spans="1:8" x14ac:dyDescent="0.35">
      <c r="A2802" t="s">
        <v>5172</v>
      </c>
      <c r="B2802" t="s">
        <v>5173</v>
      </c>
      <c r="C2802">
        <v>201601</v>
      </c>
      <c r="D2802" t="s">
        <v>36</v>
      </c>
      <c r="E2802">
        <v>1</v>
      </c>
      <c r="F2802">
        <v>65</v>
      </c>
      <c r="G2802">
        <v>0.04</v>
      </c>
      <c r="H2802">
        <v>664</v>
      </c>
    </row>
    <row r="2803" spans="1:8" x14ac:dyDescent="0.35">
      <c r="A2803" t="s">
        <v>5174</v>
      </c>
      <c r="B2803" t="s">
        <v>5175</v>
      </c>
      <c r="C2803">
        <v>201601</v>
      </c>
      <c r="D2803" t="s">
        <v>208</v>
      </c>
      <c r="E2803">
        <v>1</v>
      </c>
      <c r="F2803">
        <v>120</v>
      </c>
      <c r="G2803">
        <v>7.0999999999999994E-2</v>
      </c>
      <c r="H2803">
        <v>664</v>
      </c>
    </row>
    <row r="2804" spans="1:8" x14ac:dyDescent="0.35">
      <c r="A2804" t="s">
        <v>5176</v>
      </c>
      <c r="B2804" t="s">
        <v>5177</v>
      </c>
      <c r="C2804">
        <v>201601</v>
      </c>
      <c r="D2804" t="s">
        <v>5</v>
      </c>
      <c r="E2804">
        <v>1</v>
      </c>
      <c r="F2804">
        <v>95</v>
      </c>
      <c r="G2804">
        <v>5.3999999999999999E-2</v>
      </c>
      <c r="H2804">
        <v>664</v>
      </c>
    </row>
    <row r="2805" spans="1:8" x14ac:dyDescent="0.35">
      <c r="A2805" t="s">
        <v>5178</v>
      </c>
      <c r="B2805" t="s">
        <v>5179</v>
      </c>
      <c r="C2805">
        <v>201601</v>
      </c>
      <c r="D2805" t="s">
        <v>3</v>
      </c>
      <c r="E2805">
        <v>1</v>
      </c>
      <c r="F2805">
        <v>220</v>
      </c>
      <c r="G2805">
        <v>0.13200000000000001</v>
      </c>
      <c r="H2805">
        <v>665</v>
      </c>
    </row>
    <row r="2806" spans="1:8" x14ac:dyDescent="0.35">
      <c r="A2806" t="s">
        <v>5180</v>
      </c>
      <c r="B2806" t="s">
        <v>5181</v>
      </c>
      <c r="C2806">
        <v>201601</v>
      </c>
      <c r="D2806" t="s">
        <v>37</v>
      </c>
      <c r="E2806">
        <v>1</v>
      </c>
      <c r="F2806">
        <v>110</v>
      </c>
      <c r="G2806">
        <v>9.2999999999999999E-2</v>
      </c>
      <c r="H2806">
        <v>665</v>
      </c>
    </row>
    <row r="2807" spans="1:8" x14ac:dyDescent="0.35">
      <c r="A2807" t="s">
        <v>5182</v>
      </c>
      <c r="B2807" t="s">
        <v>5183</v>
      </c>
      <c r="C2807">
        <v>201601</v>
      </c>
      <c r="D2807" t="s">
        <v>38</v>
      </c>
      <c r="E2807">
        <v>1</v>
      </c>
      <c r="F2807">
        <v>120</v>
      </c>
      <c r="G2807">
        <v>9.7000000000000003E-2</v>
      </c>
      <c r="H2807">
        <v>665</v>
      </c>
    </row>
    <row r="2808" spans="1:8" x14ac:dyDescent="0.35">
      <c r="A2808" t="s">
        <v>5184</v>
      </c>
      <c r="B2808" t="s">
        <v>5185</v>
      </c>
      <c r="C2808">
        <v>201601</v>
      </c>
      <c r="D2808" t="s">
        <v>39</v>
      </c>
      <c r="E2808">
        <v>1</v>
      </c>
      <c r="F2808">
        <v>65</v>
      </c>
      <c r="G2808">
        <v>0.314</v>
      </c>
      <c r="H2808">
        <v>665</v>
      </c>
    </row>
    <row r="2809" spans="1:8" x14ac:dyDescent="0.35">
      <c r="A2809" t="s">
        <v>5186</v>
      </c>
      <c r="B2809" t="s">
        <v>5187</v>
      </c>
      <c r="C2809">
        <v>201601</v>
      </c>
      <c r="D2809" t="s">
        <v>40</v>
      </c>
      <c r="E2809">
        <v>1</v>
      </c>
      <c r="F2809">
        <v>60</v>
      </c>
      <c r="G2809">
        <v>0.40799999999999997</v>
      </c>
      <c r="H2809">
        <v>665</v>
      </c>
    </row>
    <row r="2810" spans="1:8" x14ac:dyDescent="0.35">
      <c r="A2810" t="s">
        <v>5188</v>
      </c>
      <c r="B2810" t="s">
        <v>5189</v>
      </c>
      <c r="C2810">
        <v>201601</v>
      </c>
      <c r="D2810" t="s">
        <v>29</v>
      </c>
      <c r="E2810">
        <v>1</v>
      </c>
      <c r="F2810">
        <v>215</v>
      </c>
      <c r="G2810">
        <v>0.13</v>
      </c>
      <c r="H2810">
        <v>665</v>
      </c>
    </row>
    <row r="2811" spans="1:8" x14ac:dyDescent="0.35">
      <c r="A2811" t="s">
        <v>5190</v>
      </c>
      <c r="B2811" t="s">
        <v>5191</v>
      </c>
      <c r="C2811">
        <v>201601</v>
      </c>
      <c r="D2811" t="s">
        <v>30</v>
      </c>
      <c r="E2811">
        <v>1</v>
      </c>
      <c r="F2811">
        <v>190</v>
      </c>
      <c r="G2811">
        <v>0.112</v>
      </c>
      <c r="H2811">
        <v>665</v>
      </c>
    </row>
    <row r="2812" spans="1:8" x14ac:dyDescent="0.35">
      <c r="A2812" t="s">
        <v>5192</v>
      </c>
      <c r="B2812" t="s">
        <v>5193</v>
      </c>
      <c r="C2812">
        <v>201601</v>
      </c>
      <c r="D2812" t="s">
        <v>31</v>
      </c>
      <c r="E2812">
        <v>1</v>
      </c>
      <c r="F2812">
        <v>190</v>
      </c>
      <c r="G2812">
        <v>0.121</v>
      </c>
      <c r="H2812">
        <v>665</v>
      </c>
    </row>
    <row r="2813" spans="1:8" x14ac:dyDescent="0.35">
      <c r="A2813" t="s">
        <v>5194</v>
      </c>
      <c r="B2813" t="s">
        <v>5195</v>
      </c>
      <c r="C2813">
        <v>201601</v>
      </c>
      <c r="D2813" t="s">
        <v>32</v>
      </c>
      <c r="E2813">
        <v>1</v>
      </c>
      <c r="F2813">
        <v>175</v>
      </c>
      <c r="G2813">
        <v>0.112</v>
      </c>
      <c r="H2813">
        <v>665</v>
      </c>
    </row>
    <row r="2814" spans="1:8" x14ac:dyDescent="0.35">
      <c r="A2814" t="s">
        <v>5196</v>
      </c>
      <c r="B2814" t="s">
        <v>5197</v>
      </c>
      <c r="C2814">
        <v>201601</v>
      </c>
      <c r="D2814" t="s">
        <v>33</v>
      </c>
      <c r="E2814">
        <v>1</v>
      </c>
      <c r="F2814">
        <v>160</v>
      </c>
      <c r="G2814">
        <v>0.106</v>
      </c>
      <c r="H2814">
        <v>665</v>
      </c>
    </row>
    <row r="2815" spans="1:8" x14ac:dyDescent="0.35">
      <c r="A2815" t="s">
        <v>5198</v>
      </c>
      <c r="B2815" t="s">
        <v>5199</v>
      </c>
      <c r="C2815">
        <v>201601</v>
      </c>
      <c r="D2815" t="s">
        <v>34</v>
      </c>
      <c r="E2815">
        <v>1</v>
      </c>
      <c r="F2815">
        <v>135</v>
      </c>
      <c r="G2815">
        <v>0.114</v>
      </c>
      <c r="H2815">
        <v>665</v>
      </c>
    </row>
    <row r="2816" spans="1:8" x14ac:dyDescent="0.35">
      <c r="A2816" t="s">
        <v>5200</v>
      </c>
      <c r="B2816" t="s">
        <v>5201</v>
      </c>
      <c r="C2816">
        <v>201601</v>
      </c>
      <c r="D2816" t="s">
        <v>35</v>
      </c>
      <c r="E2816">
        <v>1</v>
      </c>
      <c r="F2816">
        <v>115</v>
      </c>
      <c r="G2816">
        <v>0.10100000000000001</v>
      </c>
      <c r="H2816">
        <v>665</v>
      </c>
    </row>
    <row r="2817" spans="1:8" x14ac:dyDescent="0.35">
      <c r="A2817" t="s">
        <v>5202</v>
      </c>
      <c r="B2817" t="s">
        <v>5203</v>
      </c>
      <c r="C2817">
        <v>201601</v>
      </c>
      <c r="D2817" t="s">
        <v>36</v>
      </c>
      <c r="E2817">
        <v>1</v>
      </c>
      <c r="F2817">
        <v>120</v>
      </c>
      <c r="G2817">
        <v>0.109</v>
      </c>
      <c r="H2817">
        <v>665</v>
      </c>
    </row>
    <row r="2818" spans="1:8" x14ac:dyDescent="0.35">
      <c r="A2818" t="s">
        <v>5204</v>
      </c>
      <c r="B2818" t="s">
        <v>5205</v>
      </c>
      <c r="C2818">
        <v>201601</v>
      </c>
      <c r="D2818" t="s">
        <v>208</v>
      </c>
      <c r="E2818">
        <v>1</v>
      </c>
      <c r="F2818">
        <v>170</v>
      </c>
      <c r="G2818">
        <v>0.10100000000000001</v>
      </c>
      <c r="H2818">
        <v>665</v>
      </c>
    </row>
    <row r="2819" spans="1:8" x14ac:dyDescent="0.35">
      <c r="A2819" t="s">
        <v>5206</v>
      </c>
      <c r="B2819" t="s">
        <v>5207</v>
      </c>
      <c r="C2819">
        <v>201601</v>
      </c>
      <c r="D2819" t="s">
        <v>5</v>
      </c>
      <c r="E2819">
        <v>1</v>
      </c>
      <c r="F2819">
        <v>205</v>
      </c>
      <c r="G2819">
        <v>0.121</v>
      </c>
      <c r="H2819">
        <v>665</v>
      </c>
    </row>
    <row r="2820" spans="1:8" x14ac:dyDescent="0.35">
      <c r="A2820" t="s">
        <v>5208</v>
      </c>
      <c r="B2820" t="s">
        <v>5208</v>
      </c>
      <c r="C2820">
        <v>201601</v>
      </c>
      <c r="D2820" t="s">
        <v>3</v>
      </c>
      <c r="E2820">
        <v>1</v>
      </c>
      <c r="F2820">
        <v>240</v>
      </c>
      <c r="G2820">
        <v>0.184</v>
      </c>
      <c r="H2820">
        <v>666</v>
      </c>
    </row>
    <row r="2821" spans="1:8" x14ac:dyDescent="0.35">
      <c r="A2821" t="s">
        <v>5209</v>
      </c>
      <c r="B2821" t="s">
        <v>5209</v>
      </c>
      <c r="C2821">
        <v>201601</v>
      </c>
      <c r="D2821" t="s">
        <v>37</v>
      </c>
      <c r="E2821">
        <v>1</v>
      </c>
      <c r="F2821">
        <v>160</v>
      </c>
      <c r="G2821">
        <v>0.124</v>
      </c>
      <c r="H2821">
        <v>666</v>
      </c>
    </row>
    <row r="2822" spans="1:8" x14ac:dyDescent="0.35">
      <c r="A2822" t="s">
        <v>5210</v>
      </c>
      <c r="B2822" t="s">
        <v>5210</v>
      </c>
      <c r="C2822">
        <v>201601</v>
      </c>
      <c r="D2822" t="s">
        <v>38</v>
      </c>
      <c r="E2822">
        <v>1</v>
      </c>
      <c r="F2822">
        <v>135</v>
      </c>
      <c r="G2822">
        <v>0.108</v>
      </c>
      <c r="H2822">
        <v>666</v>
      </c>
    </row>
    <row r="2823" spans="1:8" x14ac:dyDescent="0.35">
      <c r="A2823" t="s">
        <v>5211</v>
      </c>
      <c r="B2823" t="s">
        <v>5211</v>
      </c>
      <c r="C2823">
        <v>201601</v>
      </c>
      <c r="D2823" t="s">
        <v>39</v>
      </c>
      <c r="E2823">
        <v>1</v>
      </c>
      <c r="F2823">
        <v>85</v>
      </c>
      <c r="G2823">
        <v>0.126</v>
      </c>
      <c r="H2823">
        <v>666</v>
      </c>
    </row>
    <row r="2824" spans="1:8" x14ac:dyDescent="0.35">
      <c r="A2824" t="s">
        <v>5212</v>
      </c>
      <c r="B2824" t="s">
        <v>5212</v>
      </c>
      <c r="C2824">
        <v>201601</v>
      </c>
      <c r="D2824" t="s">
        <v>40</v>
      </c>
      <c r="E2824">
        <v>1</v>
      </c>
      <c r="F2824">
        <v>50</v>
      </c>
      <c r="G2824">
        <v>9.2999999999999999E-2</v>
      </c>
      <c r="H2824">
        <v>666</v>
      </c>
    </row>
    <row r="2825" spans="1:8" x14ac:dyDescent="0.35">
      <c r="A2825" t="s">
        <v>5213</v>
      </c>
      <c r="B2825" t="s">
        <v>5213</v>
      </c>
      <c r="C2825">
        <v>201601</v>
      </c>
      <c r="D2825" t="s">
        <v>29</v>
      </c>
      <c r="E2825">
        <v>1</v>
      </c>
      <c r="F2825">
        <v>240</v>
      </c>
      <c r="G2825">
        <v>0.184</v>
      </c>
      <c r="H2825">
        <v>666</v>
      </c>
    </row>
    <row r="2826" spans="1:8" x14ac:dyDescent="0.35">
      <c r="A2826" t="s">
        <v>5214</v>
      </c>
      <c r="B2826" t="s">
        <v>5214</v>
      </c>
      <c r="C2826">
        <v>201601</v>
      </c>
      <c r="D2826" t="s">
        <v>30</v>
      </c>
      <c r="E2826">
        <v>1</v>
      </c>
      <c r="F2826">
        <v>265</v>
      </c>
      <c r="G2826">
        <v>0.191</v>
      </c>
      <c r="H2826">
        <v>666</v>
      </c>
    </row>
    <row r="2827" spans="1:8" x14ac:dyDescent="0.35">
      <c r="A2827" t="s">
        <v>5215</v>
      </c>
      <c r="B2827" t="s">
        <v>5215</v>
      </c>
      <c r="C2827">
        <v>201601</v>
      </c>
      <c r="D2827" t="s">
        <v>31</v>
      </c>
      <c r="E2827">
        <v>1</v>
      </c>
      <c r="F2827">
        <v>235</v>
      </c>
      <c r="G2827">
        <v>0.186</v>
      </c>
      <c r="H2827">
        <v>666</v>
      </c>
    </row>
    <row r="2828" spans="1:8" x14ac:dyDescent="0.35">
      <c r="A2828" t="s">
        <v>5216</v>
      </c>
      <c r="B2828" t="s">
        <v>5216</v>
      </c>
      <c r="C2828">
        <v>201601</v>
      </c>
      <c r="D2828" t="s">
        <v>32</v>
      </c>
      <c r="E2828">
        <v>1</v>
      </c>
      <c r="F2828">
        <v>230</v>
      </c>
      <c r="G2828">
        <v>0.17799999999999999</v>
      </c>
      <c r="H2828">
        <v>666</v>
      </c>
    </row>
    <row r="2829" spans="1:8" x14ac:dyDescent="0.35">
      <c r="A2829" t="s">
        <v>5217</v>
      </c>
      <c r="B2829" t="s">
        <v>5217</v>
      </c>
      <c r="C2829">
        <v>201601</v>
      </c>
      <c r="D2829" t="s">
        <v>33</v>
      </c>
      <c r="E2829">
        <v>1</v>
      </c>
      <c r="F2829">
        <v>230</v>
      </c>
      <c r="G2829">
        <v>0.17299999999999999</v>
      </c>
      <c r="H2829">
        <v>666</v>
      </c>
    </row>
    <row r="2830" spans="1:8" x14ac:dyDescent="0.35">
      <c r="A2830" t="s">
        <v>5218</v>
      </c>
      <c r="B2830" t="s">
        <v>5218</v>
      </c>
      <c r="C2830">
        <v>201601</v>
      </c>
      <c r="D2830" t="s">
        <v>34</v>
      </c>
      <c r="E2830">
        <v>1</v>
      </c>
      <c r="F2830">
        <v>165</v>
      </c>
      <c r="G2830">
        <v>0.129</v>
      </c>
      <c r="H2830">
        <v>666</v>
      </c>
    </row>
    <row r="2831" spans="1:8" x14ac:dyDescent="0.35">
      <c r="A2831" t="s">
        <v>5219</v>
      </c>
      <c r="B2831" t="s">
        <v>5219</v>
      </c>
      <c r="C2831">
        <v>201601</v>
      </c>
      <c r="D2831" t="s">
        <v>35</v>
      </c>
      <c r="E2831">
        <v>1</v>
      </c>
      <c r="F2831">
        <v>175</v>
      </c>
      <c r="G2831">
        <v>0.14099999999999999</v>
      </c>
      <c r="H2831">
        <v>666</v>
      </c>
    </row>
    <row r="2832" spans="1:8" x14ac:dyDescent="0.35">
      <c r="A2832" t="s">
        <v>5220</v>
      </c>
      <c r="B2832" t="s">
        <v>5220</v>
      </c>
      <c r="C2832">
        <v>201601</v>
      </c>
      <c r="D2832" t="s">
        <v>36</v>
      </c>
      <c r="E2832">
        <v>1</v>
      </c>
      <c r="F2832">
        <v>175</v>
      </c>
      <c r="G2832">
        <v>0.14499999999999999</v>
      </c>
      <c r="H2832">
        <v>666</v>
      </c>
    </row>
    <row r="2833" spans="1:8" x14ac:dyDescent="0.35">
      <c r="A2833" t="s">
        <v>5221</v>
      </c>
      <c r="B2833" t="s">
        <v>5221</v>
      </c>
      <c r="C2833">
        <v>201601</v>
      </c>
      <c r="D2833" t="s">
        <v>208</v>
      </c>
      <c r="E2833">
        <v>1</v>
      </c>
      <c r="F2833">
        <v>185</v>
      </c>
      <c r="G2833">
        <v>0.186</v>
      </c>
      <c r="H2833">
        <v>666</v>
      </c>
    </row>
    <row r="2834" spans="1:8" x14ac:dyDescent="0.35">
      <c r="A2834" t="s">
        <v>5222</v>
      </c>
      <c r="B2834" t="s">
        <v>5222</v>
      </c>
      <c r="C2834">
        <v>201601</v>
      </c>
      <c r="D2834" t="s">
        <v>5</v>
      </c>
      <c r="E2834">
        <v>1</v>
      </c>
      <c r="F2834">
        <v>310</v>
      </c>
      <c r="G2834">
        <v>0.22900000000000001</v>
      </c>
      <c r="H2834">
        <v>666</v>
      </c>
    </row>
    <row r="2835" spans="1:8" x14ac:dyDescent="0.35">
      <c r="A2835" t="s">
        <v>5223</v>
      </c>
      <c r="B2835" t="s">
        <v>5223</v>
      </c>
      <c r="C2835">
        <v>201601</v>
      </c>
      <c r="D2835" t="s">
        <v>3</v>
      </c>
      <c r="E2835">
        <v>1</v>
      </c>
      <c r="F2835">
        <v>545</v>
      </c>
      <c r="G2835">
        <v>0.748</v>
      </c>
      <c r="H2835">
        <v>667</v>
      </c>
    </row>
    <row r="2836" spans="1:8" x14ac:dyDescent="0.35">
      <c r="A2836" t="s">
        <v>5224</v>
      </c>
      <c r="B2836" t="s">
        <v>5224</v>
      </c>
      <c r="C2836">
        <v>201601</v>
      </c>
      <c r="D2836" t="s">
        <v>37</v>
      </c>
      <c r="E2836">
        <v>1</v>
      </c>
      <c r="F2836">
        <v>445</v>
      </c>
      <c r="G2836">
        <v>0.66500000000000004</v>
      </c>
      <c r="H2836">
        <v>667</v>
      </c>
    </row>
    <row r="2837" spans="1:8" x14ac:dyDescent="0.35">
      <c r="A2837" t="s">
        <v>5225</v>
      </c>
      <c r="B2837" t="s">
        <v>5225</v>
      </c>
      <c r="C2837">
        <v>201601</v>
      </c>
      <c r="D2837" t="s">
        <v>38</v>
      </c>
      <c r="E2837">
        <v>1</v>
      </c>
      <c r="F2837">
        <v>440</v>
      </c>
      <c r="G2837">
        <v>0.64</v>
      </c>
      <c r="H2837">
        <v>667</v>
      </c>
    </row>
    <row r="2838" spans="1:8" x14ac:dyDescent="0.35">
      <c r="A2838" t="s">
        <v>5226</v>
      </c>
      <c r="B2838" t="s">
        <v>5226</v>
      </c>
      <c r="C2838">
        <v>201601</v>
      </c>
      <c r="D2838" t="s">
        <v>39</v>
      </c>
      <c r="E2838">
        <v>1</v>
      </c>
      <c r="F2838">
        <v>265</v>
      </c>
      <c r="G2838">
        <v>0.54600000000000004</v>
      </c>
      <c r="H2838">
        <v>667</v>
      </c>
    </row>
    <row r="2839" spans="1:8" x14ac:dyDescent="0.35">
      <c r="A2839" t="s">
        <v>5227</v>
      </c>
      <c r="B2839" t="s">
        <v>5227</v>
      </c>
      <c r="C2839">
        <v>201601</v>
      </c>
      <c r="D2839" t="s">
        <v>40</v>
      </c>
      <c r="E2839">
        <v>1</v>
      </c>
      <c r="F2839">
        <v>245</v>
      </c>
      <c r="G2839">
        <v>0.53600000000000003</v>
      </c>
      <c r="H2839">
        <v>667</v>
      </c>
    </row>
    <row r="2840" spans="1:8" x14ac:dyDescent="0.35">
      <c r="A2840" t="s">
        <v>5228</v>
      </c>
      <c r="B2840" t="s">
        <v>5228</v>
      </c>
      <c r="C2840">
        <v>201601</v>
      </c>
      <c r="D2840" t="s">
        <v>29</v>
      </c>
      <c r="E2840">
        <v>1</v>
      </c>
      <c r="F2840">
        <v>460</v>
      </c>
      <c r="G2840">
        <v>0.752</v>
      </c>
      <c r="H2840">
        <v>667</v>
      </c>
    </row>
    <row r="2841" spans="1:8" x14ac:dyDescent="0.35">
      <c r="A2841" t="s">
        <v>5229</v>
      </c>
      <c r="B2841" t="s">
        <v>5229</v>
      </c>
      <c r="C2841">
        <v>201601</v>
      </c>
      <c r="D2841" t="s">
        <v>30</v>
      </c>
      <c r="E2841">
        <v>1</v>
      </c>
      <c r="F2841">
        <v>490</v>
      </c>
      <c r="G2841">
        <v>0.76300000000000001</v>
      </c>
      <c r="H2841">
        <v>667</v>
      </c>
    </row>
    <row r="2842" spans="1:8" x14ac:dyDescent="0.35">
      <c r="A2842" t="s">
        <v>5230</v>
      </c>
      <c r="B2842" t="s">
        <v>5230</v>
      </c>
      <c r="C2842">
        <v>201601</v>
      </c>
      <c r="D2842" t="s">
        <v>31</v>
      </c>
      <c r="E2842">
        <v>1</v>
      </c>
      <c r="F2842">
        <v>500</v>
      </c>
      <c r="G2842">
        <v>0.74</v>
      </c>
      <c r="H2842">
        <v>667</v>
      </c>
    </row>
    <row r="2843" spans="1:8" x14ac:dyDescent="0.35">
      <c r="A2843" t="s">
        <v>5231</v>
      </c>
      <c r="B2843" t="s">
        <v>5231</v>
      </c>
      <c r="C2843">
        <v>201601</v>
      </c>
      <c r="D2843" t="s">
        <v>32</v>
      </c>
      <c r="E2843">
        <v>1</v>
      </c>
      <c r="F2843">
        <v>445</v>
      </c>
      <c r="G2843">
        <v>0.72599999999999998</v>
      </c>
      <c r="H2843">
        <v>667</v>
      </c>
    </row>
    <row r="2844" spans="1:8" x14ac:dyDescent="0.35">
      <c r="A2844" t="s">
        <v>5232</v>
      </c>
      <c r="B2844" t="s">
        <v>5232</v>
      </c>
      <c r="C2844">
        <v>201601</v>
      </c>
      <c r="D2844" t="s">
        <v>33</v>
      </c>
      <c r="E2844">
        <v>1</v>
      </c>
      <c r="F2844">
        <v>455</v>
      </c>
      <c r="G2844">
        <v>0.68700000000000006</v>
      </c>
      <c r="H2844">
        <v>667</v>
      </c>
    </row>
    <row r="2845" spans="1:8" x14ac:dyDescent="0.35">
      <c r="A2845" t="s">
        <v>5233</v>
      </c>
      <c r="B2845" t="s">
        <v>5233</v>
      </c>
      <c r="C2845">
        <v>201601</v>
      </c>
      <c r="D2845" t="s">
        <v>34</v>
      </c>
      <c r="E2845">
        <v>1</v>
      </c>
      <c r="F2845">
        <v>500</v>
      </c>
      <c r="G2845">
        <v>0.68300000000000005</v>
      </c>
      <c r="H2845">
        <v>667</v>
      </c>
    </row>
    <row r="2846" spans="1:8" x14ac:dyDescent="0.35">
      <c r="A2846" t="s">
        <v>5234</v>
      </c>
      <c r="B2846" t="s">
        <v>5234</v>
      </c>
      <c r="C2846">
        <v>201601</v>
      </c>
      <c r="D2846" t="s">
        <v>35</v>
      </c>
      <c r="E2846">
        <v>1</v>
      </c>
      <c r="F2846">
        <v>490</v>
      </c>
      <c r="G2846">
        <v>0.7</v>
      </c>
      <c r="H2846">
        <v>667</v>
      </c>
    </row>
    <row r="2847" spans="1:8" x14ac:dyDescent="0.35">
      <c r="A2847" t="s">
        <v>5235</v>
      </c>
      <c r="B2847" t="s">
        <v>5235</v>
      </c>
      <c r="C2847">
        <v>201601</v>
      </c>
      <c r="D2847" t="s">
        <v>36</v>
      </c>
      <c r="E2847">
        <v>1</v>
      </c>
      <c r="F2847">
        <v>435</v>
      </c>
      <c r="G2847">
        <v>0.66500000000000004</v>
      </c>
      <c r="H2847">
        <v>667</v>
      </c>
    </row>
    <row r="2848" spans="1:8" x14ac:dyDescent="0.35">
      <c r="A2848" t="s">
        <v>5236</v>
      </c>
      <c r="B2848" t="s">
        <v>5236</v>
      </c>
      <c r="C2848">
        <v>201601</v>
      </c>
      <c r="D2848" t="s">
        <v>208</v>
      </c>
      <c r="E2848">
        <v>1</v>
      </c>
      <c r="F2848">
        <v>280</v>
      </c>
      <c r="G2848">
        <v>0.8</v>
      </c>
      <c r="H2848">
        <v>667</v>
      </c>
    </row>
    <row r="2849" spans="1:8" x14ac:dyDescent="0.35">
      <c r="A2849" t="s">
        <v>5237</v>
      </c>
      <c r="B2849" t="s">
        <v>5237</v>
      </c>
      <c r="C2849">
        <v>201601</v>
      </c>
      <c r="D2849" t="s">
        <v>5</v>
      </c>
      <c r="E2849">
        <v>1</v>
      </c>
      <c r="F2849">
        <v>680</v>
      </c>
      <c r="G2849">
        <v>0.78600000000000003</v>
      </c>
      <c r="H2849">
        <v>667</v>
      </c>
    </row>
    <row r="2850" spans="1:8" x14ac:dyDescent="0.35">
      <c r="A2850" t="s">
        <v>5238</v>
      </c>
      <c r="B2850" t="s">
        <v>5239</v>
      </c>
      <c r="C2850">
        <v>201601</v>
      </c>
      <c r="D2850" t="s">
        <v>3</v>
      </c>
      <c r="E2850">
        <v>1</v>
      </c>
      <c r="F2850">
        <v>305</v>
      </c>
      <c r="G2850">
        <v>0.23200000000000001</v>
      </c>
      <c r="H2850">
        <v>668</v>
      </c>
    </row>
    <row r="2851" spans="1:8" x14ac:dyDescent="0.35">
      <c r="A2851" t="s">
        <v>5240</v>
      </c>
      <c r="B2851" t="s">
        <v>5241</v>
      </c>
      <c r="C2851">
        <v>201601</v>
      </c>
      <c r="D2851" t="s">
        <v>37</v>
      </c>
      <c r="E2851">
        <v>1</v>
      </c>
      <c r="F2851">
        <v>160</v>
      </c>
      <c r="G2851">
        <v>0.13800000000000001</v>
      </c>
      <c r="H2851">
        <v>668</v>
      </c>
    </row>
    <row r="2852" spans="1:8" x14ac:dyDescent="0.35">
      <c r="A2852" t="s">
        <v>5242</v>
      </c>
      <c r="B2852" t="s">
        <v>5243</v>
      </c>
      <c r="C2852">
        <v>201601</v>
      </c>
      <c r="D2852" t="s">
        <v>38</v>
      </c>
      <c r="E2852">
        <v>1</v>
      </c>
      <c r="F2852">
        <v>190</v>
      </c>
      <c r="G2852">
        <v>0.157</v>
      </c>
      <c r="H2852">
        <v>668</v>
      </c>
    </row>
    <row r="2853" spans="1:8" x14ac:dyDescent="0.35">
      <c r="A2853" t="s">
        <v>5244</v>
      </c>
      <c r="B2853" t="s">
        <v>5245</v>
      </c>
      <c r="C2853">
        <v>201601</v>
      </c>
      <c r="D2853" t="s">
        <v>39</v>
      </c>
      <c r="E2853">
        <v>1</v>
      </c>
      <c r="F2853">
        <v>100</v>
      </c>
      <c r="G2853">
        <v>0.192</v>
      </c>
      <c r="H2853">
        <v>668</v>
      </c>
    </row>
    <row r="2854" spans="1:8" x14ac:dyDescent="0.35">
      <c r="A2854" t="s">
        <v>5246</v>
      </c>
      <c r="B2854" t="s">
        <v>5247</v>
      </c>
      <c r="C2854">
        <v>201601</v>
      </c>
      <c r="D2854" t="s">
        <v>40</v>
      </c>
      <c r="E2854">
        <v>1</v>
      </c>
      <c r="F2854">
        <v>70</v>
      </c>
      <c r="G2854">
        <v>0.13200000000000001</v>
      </c>
      <c r="H2854">
        <v>668</v>
      </c>
    </row>
    <row r="2855" spans="1:8" x14ac:dyDescent="0.35">
      <c r="A2855" t="s">
        <v>5248</v>
      </c>
      <c r="B2855" t="s">
        <v>5249</v>
      </c>
      <c r="C2855">
        <v>201601</v>
      </c>
      <c r="D2855" t="s">
        <v>29</v>
      </c>
      <c r="E2855">
        <v>1</v>
      </c>
      <c r="F2855">
        <v>275</v>
      </c>
      <c r="G2855">
        <v>0.21299999999999999</v>
      </c>
      <c r="H2855">
        <v>668</v>
      </c>
    </row>
    <row r="2856" spans="1:8" x14ac:dyDescent="0.35">
      <c r="A2856" t="s">
        <v>5250</v>
      </c>
      <c r="B2856" t="s">
        <v>5251</v>
      </c>
      <c r="C2856">
        <v>201601</v>
      </c>
      <c r="D2856" t="s">
        <v>30</v>
      </c>
      <c r="E2856">
        <v>1</v>
      </c>
      <c r="F2856">
        <v>260</v>
      </c>
      <c r="G2856">
        <v>0.193</v>
      </c>
      <c r="H2856">
        <v>668</v>
      </c>
    </row>
    <row r="2857" spans="1:8" x14ac:dyDescent="0.35">
      <c r="A2857" t="s">
        <v>5252</v>
      </c>
      <c r="B2857" t="s">
        <v>5253</v>
      </c>
      <c r="C2857">
        <v>201601</v>
      </c>
      <c r="D2857" t="s">
        <v>31</v>
      </c>
      <c r="E2857">
        <v>1</v>
      </c>
      <c r="F2857">
        <v>260</v>
      </c>
      <c r="G2857">
        <v>0.19900000000000001</v>
      </c>
      <c r="H2857">
        <v>668</v>
      </c>
    </row>
    <row r="2858" spans="1:8" x14ac:dyDescent="0.35">
      <c r="A2858" t="s">
        <v>5254</v>
      </c>
      <c r="B2858" t="s">
        <v>5255</v>
      </c>
      <c r="C2858">
        <v>201601</v>
      </c>
      <c r="D2858" t="s">
        <v>32</v>
      </c>
      <c r="E2858">
        <v>1</v>
      </c>
      <c r="F2858">
        <v>255</v>
      </c>
      <c r="G2858">
        <v>0.193</v>
      </c>
      <c r="H2858">
        <v>668</v>
      </c>
    </row>
    <row r="2859" spans="1:8" x14ac:dyDescent="0.35">
      <c r="A2859" t="s">
        <v>5256</v>
      </c>
      <c r="B2859" t="s">
        <v>5257</v>
      </c>
      <c r="C2859">
        <v>201601</v>
      </c>
      <c r="D2859" t="s">
        <v>33</v>
      </c>
      <c r="E2859">
        <v>1</v>
      </c>
      <c r="F2859">
        <v>275</v>
      </c>
      <c r="G2859">
        <v>0.21199999999999999</v>
      </c>
      <c r="H2859">
        <v>668</v>
      </c>
    </row>
    <row r="2860" spans="1:8" x14ac:dyDescent="0.35">
      <c r="A2860" t="s">
        <v>5258</v>
      </c>
      <c r="B2860" t="s">
        <v>5259</v>
      </c>
      <c r="C2860">
        <v>201601</v>
      </c>
      <c r="D2860" t="s">
        <v>34</v>
      </c>
      <c r="E2860">
        <v>1</v>
      </c>
      <c r="F2860">
        <v>150</v>
      </c>
      <c r="G2860">
        <v>0.129</v>
      </c>
      <c r="H2860">
        <v>668</v>
      </c>
    </row>
    <row r="2861" spans="1:8" x14ac:dyDescent="0.35">
      <c r="A2861" t="s">
        <v>5260</v>
      </c>
      <c r="B2861" t="s">
        <v>5261</v>
      </c>
      <c r="C2861">
        <v>201601</v>
      </c>
      <c r="D2861" t="s">
        <v>35</v>
      </c>
      <c r="E2861">
        <v>1</v>
      </c>
      <c r="F2861">
        <v>155</v>
      </c>
      <c r="G2861">
        <v>0.14000000000000001</v>
      </c>
      <c r="H2861">
        <v>668</v>
      </c>
    </row>
    <row r="2862" spans="1:8" x14ac:dyDescent="0.35">
      <c r="A2862" t="s">
        <v>5262</v>
      </c>
      <c r="B2862" t="s">
        <v>5263</v>
      </c>
      <c r="C2862">
        <v>201601</v>
      </c>
      <c r="D2862" t="s">
        <v>36</v>
      </c>
      <c r="E2862">
        <v>1</v>
      </c>
      <c r="F2862">
        <v>175</v>
      </c>
      <c r="G2862">
        <v>0.159</v>
      </c>
      <c r="H2862">
        <v>668</v>
      </c>
    </row>
    <row r="2863" spans="1:8" x14ac:dyDescent="0.35">
      <c r="A2863" t="s">
        <v>5264</v>
      </c>
      <c r="B2863" t="s">
        <v>5265</v>
      </c>
      <c r="C2863">
        <v>201601</v>
      </c>
      <c r="D2863" t="s">
        <v>208</v>
      </c>
      <c r="E2863">
        <v>1</v>
      </c>
      <c r="F2863">
        <v>310</v>
      </c>
      <c r="G2863">
        <v>0.20399999999999999</v>
      </c>
      <c r="H2863">
        <v>668</v>
      </c>
    </row>
    <row r="2864" spans="1:8" x14ac:dyDescent="0.35">
      <c r="A2864" t="s">
        <v>5266</v>
      </c>
      <c r="B2864" t="s">
        <v>5267</v>
      </c>
      <c r="C2864">
        <v>201601</v>
      </c>
      <c r="D2864" t="s">
        <v>5</v>
      </c>
      <c r="E2864">
        <v>1</v>
      </c>
      <c r="F2864">
        <v>295</v>
      </c>
      <c r="G2864">
        <v>0.22</v>
      </c>
      <c r="H2864">
        <v>668</v>
      </c>
    </row>
    <row r="2865" spans="1:8" x14ac:dyDescent="0.35">
      <c r="A2865" t="s">
        <v>5268</v>
      </c>
      <c r="B2865" t="s">
        <v>5269</v>
      </c>
      <c r="C2865">
        <v>201601</v>
      </c>
      <c r="D2865" t="s">
        <v>3</v>
      </c>
      <c r="E2865">
        <v>1</v>
      </c>
      <c r="F2865">
        <v>1120</v>
      </c>
      <c r="G2865">
        <v>0.56499999999999995</v>
      </c>
      <c r="H2865">
        <v>669</v>
      </c>
    </row>
    <row r="2866" spans="1:8" x14ac:dyDescent="0.35">
      <c r="A2866" t="s">
        <v>5270</v>
      </c>
      <c r="B2866" t="s">
        <v>5271</v>
      </c>
      <c r="C2866">
        <v>201601</v>
      </c>
      <c r="D2866" t="s">
        <v>37</v>
      </c>
      <c r="E2866">
        <v>1</v>
      </c>
      <c r="F2866">
        <v>830</v>
      </c>
      <c r="G2866">
        <v>0.42</v>
      </c>
      <c r="H2866">
        <v>669</v>
      </c>
    </row>
    <row r="2867" spans="1:8" x14ac:dyDescent="0.35">
      <c r="A2867" t="s">
        <v>5272</v>
      </c>
      <c r="B2867" t="s">
        <v>5273</v>
      </c>
      <c r="C2867">
        <v>201601</v>
      </c>
      <c r="D2867" t="s">
        <v>38</v>
      </c>
      <c r="E2867">
        <v>1</v>
      </c>
      <c r="F2867">
        <v>760</v>
      </c>
      <c r="G2867">
        <v>0.40400000000000003</v>
      </c>
      <c r="H2867">
        <v>669</v>
      </c>
    </row>
    <row r="2868" spans="1:8" x14ac:dyDescent="0.35">
      <c r="A2868" t="s">
        <v>5274</v>
      </c>
      <c r="B2868" t="s">
        <v>5275</v>
      </c>
      <c r="C2868">
        <v>201601</v>
      </c>
      <c r="D2868" t="s">
        <v>39</v>
      </c>
      <c r="E2868">
        <v>1</v>
      </c>
      <c r="F2868">
        <v>450</v>
      </c>
      <c r="G2868">
        <v>0.56399999999999995</v>
      </c>
      <c r="H2868">
        <v>669</v>
      </c>
    </row>
    <row r="2869" spans="1:8" x14ac:dyDescent="0.35">
      <c r="A2869" t="s">
        <v>5276</v>
      </c>
      <c r="B2869" t="s">
        <v>5277</v>
      </c>
      <c r="C2869">
        <v>201601</v>
      </c>
      <c r="D2869" t="s">
        <v>40</v>
      </c>
      <c r="E2869">
        <v>1</v>
      </c>
      <c r="F2869">
        <v>385</v>
      </c>
      <c r="G2869">
        <v>0.55000000000000004</v>
      </c>
      <c r="H2869">
        <v>669</v>
      </c>
    </row>
    <row r="2870" spans="1:8" x14ac:dyDescent="0.35">
      <c r="A2870" t="s">
        <v>5278</v>
      </c>
      <c r="B2870" t="s">
        <v>5279</v>
      </c>
      <c r="C2870">
        <v>201601</v>
      </c>
      <c r="D2870" t="s">
        <v>29</v>
      </c>
      <c r="E2870">
        <v>1</v>
      </c>
      <c r="F2870">
        <v>1100</v>
      </c>
      <c r="G2870">
        <v>0.57299999999999995</v>
      </c>
      <c r="H2870">
        <v>669</v>
      </c>
    </row>
    <row r="2871" spans="1:8" x14ac:dyDescent="0.35">
      <c r="A2871" t="s">
        <v>5280</v>
      </c>
      <c r="B2871" t="s">
        <v>5281</v>
      </c>
      <c r="C2871">
        <v>201601</v>
      </c>
      <c r="D2871" t="s">
        <v>30</v>
      </c>
      <c r="E2871">
        <v>1</v>
      </c>
      <c r="F2871">
        <v>1195</v>
      </c>
      <c r="G2871">
        <v>0.56999999999999995</v>
      </c>
      <c r="H2871">
        <v>669</v>
      </c>
    </row>
    <row r="2872" spans="1:8" x14ac:dyDescent="0.35">
      <c r="A2872" t="s">
        <v>5282</v>
      </c>
      <c r="B2872" t="s">
        <v>5283</v>
      </c>
      <c r="C2872">
        <v>201601</v>
      </c>
      <c r="D2872" t="s">
        <v>31</v>
      </c>
      <c r="E2872">
        <v>1</v>
      </c>
      <c r="F2872">
        <v>1060</v>
      </c>
      <c r="G2872">
        <v>0.54400000000000004</v>
      </c>
      <c r="H2872">
        <v>669</v>
      </c>
    </row>
    <row r="2873" spans="1:8" x14ac:dyDescent="0.35">
      <c r="A2873" t="s">
        <v>5284</v>
      </c>
      <c r="B2873" t="s">
        <v>5285</v>
      </c>
      <c r="C2873">
        <v>201601</v>
      </c>
      <c r="D2873" t="s">
        <v>32</v>
      </c>
      <c r="E2873">
        <v>1</v>
      </c>
      <c r="F2873">
        <v>1050</v>
      </c>
      <c r="G2873">
        <v>0.54</v>
      </c>
      <c r="H2873">
        <v>669</v>
      </c>
    </row>
    <row r="2874" spans="1:8" x14ac:dyDescent="0.35">
      <c r="A2874" t="s">
        <v>5286</v>
      </c>
      <c r="B2874" t="s">
        <v>5287</v>
      </c>
      <c r="C2874">
        <v>201601</v>
      </c>
      <c r="D2874" t="s">
        <v>33</v>
      </c>
      <c r="E2874">
        <v>1</v>
      </c>
      <c r="F2874">
        <v>950</v>
      </c>
      <c r="G2874">
        <v>0.51300000000000001</v>
      </c>
      <c r="H2874">
        <v>669</v>
      </c>
    </row>
    <row r="2875" spans="1:8" x14ac:dyDescent="0.35">
      <c r="A2875" t="s">
        <v>5288</v>
      </c>
      <c r="B2875" t="s">
        <v>5289</v>
      </c>
      <c r="C2875">
        <v>201601</v>
      </c>
      <c r="D2875" t="s">
        <v>34</v>
      </c>
      <c r="E2875">
        <v>1</v>
      </c>
      <c r="F2875">
        <v>870</v>
      </c>
      <c r="G2875">
        <v>0.45600000000000002</v>
      </c>
      <c r="H2875">
        <v>669</v>
      </c>
    </row>
    <row r="2876" spans="1:8" x14ac:dyDescent="0.35">
      <c r="A2876" t="s">
        <v>5290</v>
      </c>
      <c r="B2876" t="s">
        <v>5291</v>
      </c>
      <c r="C2876">
        <v>201601</v>
      </c>
      <c r="D2876" t="s">
        <v>35</v>
      </c>
      <c r="E2876">
        <v>1</v>
      </c>
      <c r="F2876">
        <v>820</v>
      </c>
      <c r="G2876">
        <v>0.42099999999999999</v>
      </c>
      <c r="H2876">
        <v>669</v>
      </c>
    </row>
    <row r="2877" spans="1:8" x14ac:dyDescent="0.35">
      <c r="A2877" t="s">
        <v>5292</v>
      </c>
      <c r="B2877" t="s">
        <v>5293</v>
      </c>
      <c r="C2877">
        <v>201601</v>
      </c>
      <c r="D2877" t="s">
        <v>36</v>
      </c>
      <c r="E2877">
        <v>1</v>
      </c>
      <c r="F2877">
        <v>805</v>
      </c>
      <c r="G2877">
        <v>0.42099999999999999</v>
      </c>
      <c r="H2877">
        <v>669</v>
      </c>
    </row>
    <row r="2878" spans="1:8" x14ac:dyDescent="0.35">
      <c r="A2878" t="s">
        <v>5294</v>
      </c>
      <c r="B2878" t="s">
        <v>5295</v>
      </c>
      <c r="C2878">
        <v>201601</v>
      </c>
      <c r="D2878" t="s">
        <v>208</v>
      </c>
      <c r="E2878">
        <v>1</v>
      </c>
      <c r="F2878">
        <v>1030</v>
      </c>
      <c r="G2878">
        <v>0.52200000000000002</v>
      </c>
      <c r="H2878">
        <v>669</v>
      </c>
    </row>
    <row r="2879" spans="1:8" x14ac:dyDescent="0.35">
      <c r="A2879" t="s">
        <v>5296</v>
      </c>
      <c r="B2879" t="s">
        <v>5297</v>
      </c>
      <c r="C2879">
        <v>201601</v>
      </c>
      <c r="D2879" t="s">
        <v>5</v>
      </c>
      <c r="E2879">
        <v>1</v>
      </c>
      <c r="F2879">
        <v>1205</v>
      </c>
      <c r="G2879">
        <v>0.57999999999999996</v>
      </c>
      <c r="H2879">
        <v>669</v>
      </c>
    </row>
    <row r="2880" spans="1:8" x14ac:dyDescent="0.35">
      <c r="A2880" t="s">
        <v>5298</v>
      </c>
      <c r="B2880" t="s">
        <v>5299</v>
      </c>
      <c r="C2880">
        <v>201601</v>
      </c>
      <c r="D2880" t="s">
        <v>3</v>
      </c>
      <c r="E2880">
        <v>1</v>
      </c>
      <c r="F2880">
        <v>430</v>
      </c>
      <c r="G2880">
        <v>0.16200000000000001</v>
      </c>
      <c r="H2880">
        <v>670</v>
      </c>
    </row>
    <row r="2881" spans="1:8" x14ac:dyDescent="0.35">
      <c r="A2881" t="s">
        <v>5300</v>
      </c>
      <c r="B2881" t="s">
        <v>5301</v>
      </c>
      <c r="C2881">
        <v>201601</v>
      </c>
      <c r="D2881" t="s">
        <v>37</v>
      </c>
      <c r="E2881">
        <v>1</v>
      </c>
      <c r="F2881">
        <v>235</v>
      </c>
      <c r="G2881">
        <v>9.8000000000000004E-2</v>
      </c>
      <c r="H2881">
        <v>670</v>
      </c>
    </row>
    <row r="2882" spans="1:8" x14ac:dyDescent="0.35">
      <c r="A2882" t="s">
        <v>5302</v>
      </c>
      <c r="B2882" t="s">
        <v>5303</v>
      </c>
      <c r="C2882">
        <v>201601</v>
      </c>
      <c r="D2882" t="s">
        <v>38</v>
      </c>
      <c r="E2882">
        <v>1</v>
      </c>
      <c r="F2882">
        <v>255</v>
      </c>
      <c r="G2882">
        <v>0.106</v>
      </c>
      <c r="H2882">
        <v>670</v>
      </c>
    </row>
    <row r="2883" spans="1:8" x14ac:dyDescent="0.35">
      <c r="A2883" t="s">
        <v>5304</v>
      </c>
      <c r="B2883" t="s">
        <v>5305</v>
      </c>
      <c r="C2883">
        <v>201601</v>
      </c>
      <c r="D2883" t="s">
        <v>39</v>
      </c>
      <c r="E2883">
        <v>1</v>
      </c>
      <c r="F2883">
        <v>155</v>
      </c>
      <c r="G2883">
        <v>0.17100000000000001</v>
      </c>
      <c r="H2883">
        <v>670</v>
      </c>
    </row>
    <row r="2884" spans="1:8" x14ac:dyDescent="0.35">
      <c r="A2884" t="s">
        <v>5306</v>
      </c>
      <c r="B2884" t="s">
        <v>5307</v>
      </c>
      <c r="C2884">
        <v>201601</v>
      </c>
      <c r="D2884" t="s">
        <v>40</v>
      </c>
      <c r="E2884">
        <v>1</v>
      </c>
      <c r="F2884">
        <v>145</v>
      </c>
      <c r="G2884">
        <v>0.222</v>
      </c>
      <c r="H2884">
        <v>670</v>
      </c>
    </row>
    <row r="2885" spans="1:8" x14ac:dyDescent="0.35">
      <c r="A2885" t="s">
        <v>5308</v>
      </c>
      <c r="B2885" t="s">
        <v>5309</v>
      </c>
      <c r="C2885">
        <v>201601</v>
      </c>
      <c r="D2885" t="s">
        <v>29</v>
      </c>
      <c r="E2885">
        <v>1</v>
      </c>
      <c r="F2885">
        <v>405</v>
      </c>
      <c r="G2885">
        <v>0.152</v>
      </c>
      <c r="H2885">
        <v>670</v>
      </c>
    </row>
    <row r="2886" spans="1:8" x14ac:dyDescent="0.35">
      <c r="A2886" t="s">
        <v>5310</v>
      </c>
      <c r="B2886" t="s">
        <v>5311</v>
      </c>
      <c r="C2886">
        <v>201601</v>
      </c>
      <c r="D2886" t="s">
        <v>30</v>
      </c>
      <c r="E2886">
        <v>1</v>
      </c>
      <c r="F2886">
        <v>405</v>
      </c>
      <c r="G2886">
        <v>0.14399999999999999</v>
      </c>
      <c r="H2886">
        <v>670</v>
      </c>
    </row>
    <row r="2887" spans="1:8" x14ac:dyDescent="0.35">
      <c r="A2887" t="s">
        <v>5312</v>
      </c>
      <c r="B2887" t="s">
        <v>5313</v>
      </c>
      <c r="C2887">
        <v>201601</v>
      </c>
      <c r="D2887" t="s">
        <v>31</v>
      </c>
      <c r="E2887">
        <v>1</v>
      </c>
      <c r="F2887">
        <v>350</v>
      </c>
      <c r="G2887">
        <v>0.13300000000000001</v>
      </c>
      <c r="H2887">
        <v>670</v>
      </c>
    </row>
    <row r="2888" spans="1:8" x14ac:dyDescent="0.35">
      <c r="A2888" t="s">
        <v>5314</v>
      </c>
      <c r="B2888" t="s">
        <v>5315</v>
      </c>
      <c r="C2888">
        <v>201601</v>
      </c>
      <c r="D2888" t="s">
        <v>32</v>
      </c>
      <c r="E2888">
        <v>1</v>
      </c>
      <c r="F2888">
        <v>345</v>
      </c>
      <c r="G2888">
        <v>0.13400000000000001</v>
      </c>
      <c r="H2888">
        <v>670</v>
      </c>
    </row>
    <row r="2889" spans="1:8" x14ac:dyDescent="0.35">
      <c r="A2889" t="s">
        <v>5316</v>
      </c>
      <c r="B2889" t="s">
        <v>5317</v>
      </c>
      <c r="C2889">
        <v>201601</v>
      </c>
      <c r="D2889" t="s">
        <v>33</v>
      </c>
      <c r="E2889">
        <v>1</v>
      </c>
      <c r="F2889">
        <v>310</v>
      </c>
      <c r="G2889">
        <v>0.123</v>
      </c>
      <c r="H2889">
        <v>670</v>
      </c>
    </row>
    <row r="2890" spans="1:8" x14ac:dyDescent="0.35">
      <c r="A2890" t="s">
        <v>5318</v>
      </c>
      <c r="B2890" t="s">
        <v>5319</v>
      </c>
      <c r="C2890">
        <v>201601</v>
      </c>
      <c r="D2890" t="s">
        <v>34</v>
      </c>
      <c r="E2890">
        <v>1</v>
      </c>
      <c r="F2890">
        <v>275</v>
      </c>
      <c r="G2890">
        <v>0.114</v>
      </c>
      <c r="H2890">
        <v>670</v>
      </c>
    </row>
    <row r="2891" spans="1:8" x14ac:dyDescent="0.35">
      <c r="A2891" t="s">
        <v>5320</v>
      </c>
      <c r="B2891" t="s">
        <v>5321</v>
      </c>
      <c r="C2891">
        <v>201601</v>
      </c>
      <c r="D2891" t="s">
        <v>35</v>
      </c>
      <c r="E2891">
        <v>1</v>
      </c>
      <c r="F2891">
        <v>285</v>
      </c>
      <c r="G2891">
        <v>0.11899999999999999</v>
      </c>
      <c r="H2891">
        <v>670</v>
      </c>
    </row>
    <row r="2892" spans="1:8" x14ac:dyDescent="0.35">
      <c r="A2892" t="s">
        <v>5322</v>
      </c>
      <c r="B2892" t="s">
        <v>5323</v>
      </c>
      <c r="C2892">
        <v>201601</v>
      </c>
      <c r="D2892" t="s">
        <v>36</v>
      </c>
      <c r="E2892">
        <v>1</v>
      </c>
      <c r="F2892">
        <v>250</v>
      </c>
      <c r="G2892">
        <v>0.108</v>
      </c>
      <c r="H2892">
        <v>670</v>
      </c>
    </row>
    <row r="2893" spans="1:8" x14ac:dyDescent="0.35">
      <c r="A2893" t="s">
        <v>5324</v>
      </c>
      <c r="B2893" t="s">
        <v>5325</v>
      </c>
      <c r="C2893">
        <v>201601</v>
      </c>
      <c r="D2893" t="s">
        <v>208</v>
      </c>
      <c r="E2893">
        <v>1</v>
      </c>
      <c r="F2893">
        <v>520</v>
      </c>
      <c r="G2893">
        <v>0.14799999999999999</v>
      </c>
      <c r="H2893">
        <v>670</v>
      </c>
    </row>
    <row r="2894" spans="1:8" x14ac:dyDescent="0.35">
      <c r="A2894" t="s">
        <v>5326</v>
      </c>
      <c r="B2894" t="s">
        <v>5327</v>
      </c>
      <c r="C2894">
        <v>201601</v>
      </c>
      <c r="D2894" t="s">
        <v>5</v>
      </c>
      <c r="E2894">
        <v>1</v>
      </c>
      <c r="F2894">
        <v>415</v>
      </c>
      <c r="G2894">
        <v>0.14899999999999999</v>
      </c>
      <c r="H2894">
        <v>670</v>
      </c>
    </row>
    <row r="2895" spans="1:8" x14ac:dyDescent="0.35">
      <c r="A2895" t="s">
        <v>5328</v>
      </c>
      <c r="B2895" t="s">
        <v>5329</v>
      </c>
      <c r="C2895">
        <v>201601</v>
      </c>
      <c r="D2895" t="s">
        <v>3</v>
      </c>
      <c r="E2895">
        <v>1</v>
      </c>
      <c r="F2895">
        <v>255</v>
      </c>
      <c r="G2895">
        <v>0.16600000000000001</v>
      </c>
      <c r="H2895">
        <v>671</v>
      </c>
    </row>
    <row r="2896" spans="1:8" x14ac:dyDescent="0.35">
      <c r="A2896" t="s">
        <v>5330</v>
      </c>
      <c r="B2896" t="s">
        <v>5331</v>
      </c>
      <c r="C2896">
        <v>201601</v>
      </c>
      <c r="D2896" t="s">
        <v>37</v>
      </c>
      <c r="E2896">
        <v>1</v>
      </c>
      <c r="F2896">
        <v>170</v>
      </c>
      <c r="G2896">
        <v>0.11700000000000001</v>
      </c>
      <c r="H2896">
        <v>671</v>
      </c>
    </row>
    <row r="2897" spans="1:8" x14ac:dyDescent="0.35">
      <c r="A2897" t="s">
        <v>5332</v>
      </c>
      <c r="B2897" t="s">
        <v>5333</v>
      </c>
      <c r="C2897">
        <v>201601</v>
      </c>
      <c r="D2897" t="s">
        <v>38</v>
      </c>
      <c r="E2897">
        <v>1</v>
      </c>
      <c r="F2897">
        <v>145</v>
      </c>
      <c r="G2897">
        <v>0.1</v>
      </c>
      <c r="H2897">
        <v>671</v>
      </c>
    </row>
    <row r="2898" spans="1:8" x14ac:dyDescent="0.35">
      <c r="A2898" t="s">
        <v>5334</v>
      </c>
      <c r="B2898" t="s">
        <v>5335</v>
      </c>
      <c r="C2898">
        <v>201601</v>
      </c>
      <c r="D2898" t="s">
        <v>39</v>
      </c>
      <c r="E2898">
        <v>1</v>
      </c>
      <c r="F2898">
        <v>85</v>
      </c>
      <c r="G2898">
        <v>0.442</v>
      </c>
      <c r="H2898">
        <v>671</v>
      </c>
    </row>
    <row r="2899" spans="1:8" x14ac:dyDescent="0.35">
      <c r="A2899" t="s">
        <v>5336</v>
      </c>
      <c r="B2899" t="s">
        <v>5337</v>
      </c>
      <c r="C2899">
        <v>201601</v>
      </c>
      <c r="D2899" t="s">
        <v>40</v>
      </c>
      <c r="E2899">
        <v>1</v>
      </c>
      <c r="F2899">
        <v>100</v>
      </c>
      <c r="G2899">
        <v>0.503</v>
      </c>
      <c r="H2899">
        <v>671</v>
      </c>
    </row>
    <row r="2900" spans="1:8" x14ac:dyDescent="0.35">
      <c r="A2900" t="s">
        <v>5338</v>
      </c>
      <c r="B2900" t="s">
        <v>5339</v>
      </c>
      <c r="C2900">
        <v>201601</v>
      </c>
      <c r="D2900" t="s">
        <v>29</v>
      </c>
      <c r="E2900">
        <v>1</v>
      </c>
      <c r="F2900">
        <v>260</v>
      </c>
      <c r="G2900">
        <v>0.16800000000000001</v>
      </c>
      <c r="H2900">
        <v>671</v>
      </c>
    </row>
    <row r="2901" spans="1:8" x14ac:dyDescent="0.35">
      <c r="A2901" t="s">
        <v>5340</v>
      </c>
      <c r="B2901" t="s">
        <v>5341</v>
      </c>
      <c r="C2901">
        <v>201601</v>
      </c>
      <c r="D2901" t="s">
        <v>30</v>
      </c>
      <c r="E2901">
        <v>1</v>
      </c>
      <c r="F2901">
        <v>270</v>
      </c>
      <c r="G2901">
        <v>0.17599999999999999</v>
      </c>
      <c r="H2901">
        <v>671</v>
      </c>
    </row>
    <row r="2902" spans="1:8" x14ac:dyDescent="0.35">
      <c r="A2902" t="s">
        <v>5342</v>
      </c>
      <c r="B2902" t="s">
        <v>5343</v>
      </c>
      <c r="C2902">
        <v>201601</v>
      </c>
      <c r="D2902" t="s">
        <v>31</v>
      </c>
      <c r="E2902">
        <v>1</v>
      </c>
      <c r="F2902">
        <v>270</v>
      </c>
      <c r="G2902">
        <v>0.18</v>
      </c>
      <c r="H2902">
        <v>671</v>
      </c>
    </row>
    <row r="2903" spans="1:8" x14ac:dyDescent="0.35">
      <c r="A2903" t="s">
        <v>5344</v>
      </c>
      <c r="B2903" t="s">
        <v>5345</v>
      </c>
      <c r="C2903">
        <v>201601</v>
      </c>
      <c r="D2903" t="s">
        <v>32</v>
      </c>
      <c r="E2903">
        <v>1</v>
      </c>
      <c r="F2903">
        <v>250</v>
      </c>
      <c r="G2903">
        <v>0.161</v>
      </c>
      <c r="H2903">
        <v>671</v>
      </c>
    </row>
    <row r="2904" spans="1:8" x14ac:dyDescent="0.35">
      <c r="A2904" t="s">
        <v>5346</v>
      </c>
      <c r="B2904" t="s">
        <v>5347</v>
      </c>
      <c r="C2904">
        <v>201601</v>
      </c>
      <c r="D2904" t="s">
        <v>33</v>
      </c>
      <c r="E2904">
        <v>1</v>
      </c>
      <c r="F2904">
        <v>245</v>
      </c>
      <c r="G2904">
        <v>0.154</v>
      </c>
      <c r="H2904">
        <v>671</v>
      </c>
    </row>
    <row r="2905" spans="1:8" x14ac:dyDescent="0.35">
      <c r="A2905" t="s">
        <v>5348</v>
      </c>
      <c r="B2905" t="s">
        <v>5349</v>
      </c>
      <c r="C2905">
        <v>201601</v>
      </c>
      <c r="D2905" t="s">
        <v>34</v>
      </c>
      <c r="E2905">
        <v>1</v>
      </c>
      <c r="F2905">
        <v>190</v>
      </c>
      <c r="G2905">
        <v>0.124</v>
      </c>
      <c r="H2905">
        <v>671</v>
      </c>
    </row>
    <row r="2906" spans="1:8" x14ac:dyDescent="0.35">
      <c r="A2906" t="s">
        <v>5350</v>
      </c>
      <c r="B2906" t="s">
        <v>5351</v>
      </c>
      <c r="C2906">
        <v>201601</v>
      </c>
      <c r="D2906" t="s">
        <v>35</v>
      </c>
      <c r="E2906">
        <v>1</v>
      </c>
      <c r="F2906">
        <v>165</v>
      </c>
      <c r="G2906">
        <v>0.114</v>
      </c>
      <c r="H2906">
        <v>671</v>
      </c>
    </row>
    <row r="2907" spans="1:8" x14ac:dyDescent="0.35">
      <c r="A2907" t="s">
        <v>5352</v>
      </c>
      <c r="B2907" t="s">
        <v>5353</v>
      </c>
      <c r="C2907">
        <v>201601</v>
      </c>
      <c r="D2907" t="s">
        <v>36</v>
      </c>
      <c r="E2907">
        <v>1</v>
      </c>
      <c r="F2907">
        <v>190</v>
      </c>
      <c r="G2907">
        <v>0.13</v>
      </c>
      <c r="H2907">
        <v>671</v>
      </c>
    </row>
    <row r="2908" spans="1:8" x14ac:dyDescent="0.35">
      <c r="A2908" t="s">
        <v>5354</v>
      </c>
      <c r="B2908" t="s">
        <v>5355</v>
      </c>
      <c r="C2908">
        <v>201601</v>
      </c>
      <c r="D2908" t="s">
        <v>208</v>
      </c>
      <c r="E2908">
        <v>1</v>
      </c>
      <c r="F2908">
        <v>345</v>
      </c>
      <c r="G2908">
        <v>0.17699999999999999</v>
      </c>
      <c r="H2908">
        <v>671</v>
      </c>
    </row>
    <row r="2909" spans="1:8" x14ac:dyDescent="0.35">
      <c r="A2909" t="s">
        <v>5356</v>
      </c>
      <c r="B2909" t="s">
        <v>5357</v>
      </c>
      <c r="C2909">
        <v>201601</v>
      </c>
      <c r="D2909" t="s">
        <v>5</v>
      </c>
      <c r="E2909">
        <v>1</v>
      </c>
      <c r="F2909">
        <v>265</v>
      </c>
      <c r="G2909">
        <v>0.16600000000000001</v>
      </c>
      <c r="H2909">
        <v>671</v>
      </c>
    </row>
    <row r="2910" spans="1:8" x14ac:dyDescent="0.35">
      <c r="A2910" t="s">
        <v>5358</v>
      </c>
      <c r="B2910" t="s">
        <v>5359</v>
      </c>
      <c r="C2910">
        <v>201601</v>
      </c>
      <c r="D2910" t="s">
        <v>3</v>
      </c>
      <c r="E2910">
        <v>1</v>
      </c>
      <c r="F2910">
        <v>155</v>
      </c>
      <c r="G2910">
        <v>9.0999999999999998E-2</v>
      </c>
      <c r="H2910">
        <v>672</v>
      </c>
    </row>
    <row r="2911" spans="1:8" x14ac:dyDescent="0.35">
      <c r="A2911" t="s">
        <v>5360</v>
      </c>
      <c r="B2911" t="s">
        <v>5361</v>
      </c>
      <c r="C2911">
        <v>201601</v>
      </c>
      <c r="D2911" t="s">
        <v>37</v>
      </c>
      <c r="E2911">
        <v>1</v>
      </c>
      <c r="F2911">
        <v>110</v>
      </c>
      <c r="G2911">
        <v>6.8000000000000005E-2</v>
      </c>
      <c r="H2911">
        <v>672</v>
      </c>
    </row>
    <row r="2912" spans="1:8" x14ac:dyDescent="0.35">
      <c r="A2912" t="s">
        <v>5362</v>
      </c>
      <c r="B2912" t="s">
        <v>5363</v>
      </c>
      <c r="C2912">
        <v>201601</v>
      </c>
      <c r="D2912" t="s">
        <v>38</v>
      </c>
      <c r="E2912">
        <v>1</v>
      </c>
      <c r="F2912">
        <v>100</v>
      </c>
      <c r="G2912">
        <v>6.7000000000000004E-2</v>
      </c>
      <c r="H2912">
        <v>672</v>
      </c>
    </row>
    <row r="2913" spans="1:8" x14ac:dyDescent="0.35">
      <c r="A2913" t="s">
        <v>5364</v>
      </c>
      <c r="B2913" t="s">
        <v>5365</v>
      </c>
      <c r="C2913">
        <v>201601</v>
      </c>
      <c r="D2913" t="s">
        <v>39</v>
      </c>
      <c r="E2913">
        <v>1</v>
      </c>
      <c r="F2913">
        <v>55</v>
      </c>
      <c r="G2913">
        <v>5.7000000000000002E-2</v>
      </c>
      <c r="H2913">
        <v>672</v>
      </c>
    </row>
    <row r="2914" spans="1:8" x14ac:dyDescent="0.35">
      <c r="A2914" t="s">
        <v>5366</v>
      </c>
      <c r="B2914" t="s">
        <v>5367</v>
      </c>
      <c r="C2914">
        <v>201601</v>
      </c>
      <c r="D2914" t="s">
        <v>40</v>
      </c>
      <c r="E2914">
        <v>1</v>
      </c>
      <c r="F2914">
        <v>55</v>
      </c>
      <c r="G2914">
        <v>7.0000000000000007E-2</v>
      </c>
      <c r="H2914">
        <v>672</v>
      </c>
    </row>
    <row r="2915" spans="1:8" x14ac:dyDescent="0.35">
      <c r="A2915" t="s">
        <v>5368</v>
      </c>
      <c r="B2915" t="s">
        <v>5369</v>
      </c>
      <c r="C2915">
        <v>201601</v>
      </c>
      <c r="D2915" t="s">
        <v>29</v>
      </c>
      <c r="E2915">
        <v>1</v>
      </c>
      <c r="F2915">
        <v>135</v>
      </c>
      <c r="G2915">
        <v>8.5999999999999993E-2</v>
      </c>
      <c r="H2915">
        <v>672</v>
      </c>
    </row>
    <row r="2916" spans="1:8" x14ac:dyDescent="0.35">
      <c r="A2916" t="s">
        <v>5370</v>
      </c>
      <c r="B2916" t="s">
        <v>5371</v>
      </c>
      <c r="C2916">
        <v>201601</v>
      </c>
      <c r="D2916" t="s">
        <v>30</v>
      </c>
      <c r="E2916">
        <v>1</v>
      </c>
      <c r="F2916">
        <v>150</v>
      </c>
      <c r="G2916">
        <v>9.0999999999999998E-2</v>
      </c>
      <c r="H2916">
        <v>672</v>
      </c>
    </row>
    <row r="2917" spans="1:8" x14ac:dyDescent="0.35">
      <c r="A2917" t="s">
        <v>5372</v>
      </c>
      <c r="B2917" t="s">
        <v>5373</v>
      </c>
      <c r="C2917">
        <v>201601</v>
      </c>
      <c r="D2917" t="s">
        <v>31</v>
      </c>
      <c r="E2917">
        <v>1</v>
      </c>
      <c r="F2917">
        <v>125</v>
      </c>
      <c r="G2917">
        <v>7.9000000000000001E-2</v>
      </c>
      <c r="H2917">
        <v>672</v>
      </c>
    </row>
    <row r="2918" spans="1:8" x14ac:dyDescent="0.35">
      <c r="A2918" t="s">
        <v>5374</v>
      </c>
      <c r="B2918" t="s">
        <v>5375</v>
      </c>
      <c r="C2918">
        <v>201601</v>
      </c>
      <c r="D2918" t="s">
        <v>32</v>
      </c>
      <c r="E2918">
        <v>1</v>
      </c>
      <c r="F2918">
        <v>120</v>
      </c>
      <c r="G2918">
        <v>0.08</v>
      </c>
      <c r="H2918">
        <v>672</v>
      </c>
    </row>
    <row r="2919" spans="1:8" x14ac:dyDescent="0.35">
      <c r="A2919" t="s">
        <v>5376</v>
      </c>
      <c r="B2919" t="s">
        <v>5377</v>
      </c>
      <c r="C2919">
        <v>201601</v>
      </c>
      <c r="D2919" t="s">
        <v>33</v>
      </c>
      <c r="E2919">
        <v>1</v>
      </c>
      <c r="F2919">
        <v>125</v>
      </c>
      <c r="G2919">
        <v>7.6999999999999999E-2</v>
      </c>
      <c r="H2919">
        <v>672</v>
      </c>
    </row>
    <row r="2920" spans="1:8" x14ac:dyDescent="0.35">
      <c r="A2920" t="s">
        <v>5378</v>
      </c>
      <c r="B2920" t="s">
        <v>5379</v>
      </c>
      <c r="C2920">
        <v>201601</v>
      </c>
      <c r="D2920" t="s">
        <v>34</v>
      </c>
      <c r="E2920">
        <v>1</v>
      </c>
      <c r="F2920">
        <v>110</v>
      </c>
      <c r="G2920">
        <v>7.1999999999999995E-2</v>
      </c>
      <c r="H2920">
        <v>672</v>
      </c>
    </row>
    <row r="2921" spans="1:8" x14ac:dyDescent="0.35">
      <c r="A2921" t="s">
        <v>5380</v>
      </c>
      <c r="B2921" t="s">
        <v>5381</v>
      </c>
      <c r="C2921">
        <v>201601</v>
      </c>
      <c r="D2921" t="s">
        <v>35</v>
      </c>
      <c r="E2921">
        <v>1</v>
      </c>
      <c r="F2921">
        <v>115</v>
      </c>
      <c r="G2921">
        <v>7.6999999999999999E-2</v>
      </c>
      <c r="H2921">
        <v>672</v>
      </c>
    </row>
    <row r="2922" spans="1:8" x14ac:dyDescent="0.35">
      <c r="A2922" t="s">
        <v>5382</v>
      </c>
      <c r="B2922" t="s">
        <v>5383</v>
      </c>
      <c r="C2922">
        <v>201601</v>
      </c>
      <c r="D2922" t="s">
        <v>36</v>
      </c>
      <c r="E2922">
        <v>1</v>
      </c>
      <c r="F2922">
        <v>75</v>
      </c>
      <c r="G2922">
        <v>5.2999999999999999E-2</v>
      </c>
      <c r="H2922">
        <v>672</v>
      </c>
    </row>
    <row r="2923" spans="1:8" x14ac:dyDescent="0.35">
      <c r="A2923" t="s">
        <v>5384</v>
      </c>
      <c r="B2923" t="s">
        <v>5385</v>
      </c>
      <c r="C2923">
        <v>201601</v>
      </c>
      <c r="D2923" t="s">
        <v>208</v>
      </c>
      <c r="E2923">
        <v>1</v>
      </c>
      <c r="F2923">
        <v>160</v>
      </c>
      <c r="G2923">
        <v>8.2000000000000003E-2</v>
      </c>
      <c r="H2923">
        <v>672</v>
      </c>
    </row>
    <row r="2924" spans="1:8" x14ac:dyDescent="0.35">
      <c r="A2924" t="s">
        <v>5386</v>
      </c>
      <c r="B2924" t="s">
        <v>5387</v>
      </c>
      <c r="C2924">
        <v>201601</v>
      </c>
      <c r="D2924" t="s">
        <v>5</v>
      </c>
      <c r="E2924">
        <v>1</v>
      </c>
      <c r="F2924">
        <v>170</v>
      </c>
      <c r="G2924">
        <v>9.6000000000000002E-2</v>
      </c>
      <c r="H2924">
        <v>672</v>
      </c>
    </row>
    <row r="2925" spans="1:8" x14ac:dyDescent="0.35">
      <c r="A2925" t="s">
        <v>5388</v>
      </c>
      <c r="B2925" t="s">
        <v>5389</v>
      </c>
      <c r="C2925">
        <v>201601</v>
      </c>
      <c r="D2925" t="s">
        <v>3</v>
      </c>
      <c r="E2925">
        <v>1</v>
      </c>
      <c r="F2925">
        <v>240</v>
      </c>
      <c r="G2925">
        <v>0.14199999999999999</v>
      </c>
      <c r="H2925">
        <v>673</v>
      </c>
    </row>
    <row r="2926" spans="1:8" x14ac:dyDescent="0.35">
      <c r="A2926" t="s">
        <v>5390</v>
      </c>
      <c r="B2926" t="s">
        <v>5391</v>
      </c>
      <c r="C2926">
        <v>201601</v>
      </c>
      <c r="D2926" t="s">
        <v>37</v>
      </c>
      <c r="E2926">
        <v>1</v>
      </c>
      <c r="F2926">
        <v>125</v>
      </c>
      <c r="G2926">
        <v>8.7999999999999995E-2</v>
      </c>
      <c r="H2926">
        <v>673</v>
      </c>
    </row>
    <row r="2927" spans="1:8" x14ac:dyDescent="0.35">
      <c r="A2927" t="s">
        <v>5392</v>
      </c>
      <c r="B2927" t="s">
        <v>5393</v>
      </c>
      <c r="C2927">
        <v>201601</v>
      </c>
      <c r="D2927" t="s">
        <v>38</v>
      </c>
      <c r="E2927">
        <v>1</v>
      </c>
      <c r="F2927">
        <v>130</v>
      </c>
      <c r="G2927">
        <v>8.7999999999999995E-2</v>
      </c>
      <c r="H2927">
        <v>673</v>
      </c>
    </row>
    <row r="2928" spans="1:8" x14ac:dyDescent="0.35">
      <c r="A2928" t="s">
        <v>5394</v>
      </c>
      <c r="B2928" t="s">
        <v>5395</v>
      </c>
      <c r="C2928">
        <v>201601</v>
      </c>
      <c r="D2928" t="s">
        <v>39</v>
      </c>
      <c r="E2928">
        <v>1</v>
      </c>
      <c r="F2928">
        <v>70</v>
      </c>
      <c r="G2928">
        <v>7.2999999999999995E-2</v>
      </c>
      <c r="H2928">
        <v>673</v>
      </c>
    </row>
    <row r="2929" spans="1:8" x14ac:dyDescent="0.35">
      <c r="A2929" t="s">
        <v>5396</v>
      </c>
      <c r="B2929" t="s">
        <v>5397</v>
      </c>
      <c r="C2929">
        <v>201601</v>
      </c>
      <c r="D2929" t="s">
        <v>40</v>
      </c>
      <c r="E2929">
        <v>1</v>
      </c>
      <c r="F2929">
        <v>65</v>
      </c>
      <c r="G2929">
        <v>8.4000000000000005E-2</v>
      </c>
      <c r="H2929">
        <v>673</v>
      </c>
    </row>
    <row r="2930" spans="1:8" x14ac:dyDescent="0.35">
      <c r="A2930" t="s">
        <v>5398</v>
      </c>
      <c r="B2930" t="s">
        <v>5399</v>
      </c>
      <c r="C2930">
        <v>201601</v>
      </c>
      <c r="D2930" t="s">
        <v>29</v>
      </c>
      <c r="E2930">
        <v>1</v>
      </c>
      <c r="F2930">
        <v>245</v>
      </c>
      <c r="G2930">
        <v>0.151</v>
      </c>
      <c r="H2930">
        <v>673</v>
      </c>
    </row>
    <row r="2931" spans="1:8" x14ac:dyDescent="0.35">
      <c r="A2931" t="s">
        <v>5400</v>
      </c>
      <c r="B2931" t="s">
        <v>5401</v>
      </c>
      <c r="C2931">
        <v>201601</v>
      </c>
      <c r="D2931" t="s">
        <v>30</v>
      </c>
      <c r="E2931">
        <v>1</v>
      </c>
      <c r="F2931">
        <v>235</v>
      </c>
      <c r="G2931">
        <v>0.14299999999999999</v>
      </c>
      <c r="H2931">
        <v>673</v>
      </c>
    </row>
    <row r="2932" spans="1:8" x14ac:dyDescent="0.35">
      <c r="A2932" t="s">
        <v>5402</v>
      </c>
      <c r="B2932" t="s">
        <v>5403</v>
      </c>
      <c r="C2932">
        <v>201601</v>
      </c>
      <c r="D2932" t="s">
        <v>31</v>
      </c>
      <c r="E2932">
        <v>1</v>
      </c>
      <c r="F2932">
        <v>205</v>
      </c>
      <c r="G2932">
        <v>0.128</v>
      </c>
      <c r="H2932">
        <v>673</v>
      </c>
    </row>
    <row r="2933" spans="1:8" x14ac:dyDescent="0.35">
      <c r="A2933" t="s">
        <v>5404</v>
      </c>
      <c r="B2933" t="s">
        <v>5405</v>
      </c>
      <c r="C2933">
        <v>201601</v>
      </c>
      <c r="D2933" t="s">
        <v>32</v>
      </c>
      <c r="E2933">
        <v>1</v>
      </c>
      <c r="F2933">
        <v>180</v>
      </c>
      <c r="G2933">
        <v>0.121</v>
      </c>
      <c r="H2933">
        <v>673</v>
      </c>
    </row>
    <row r="2934" spans="1:8" x14ac:dyDescent="0.35">
      <c r="A2934" t="s">
        <v>5406</v>
      </c>
      <c r="B2934" t="s">
        <v>5407</v>
      </c>
      <c r="C2934">
        <v>201601</v>
      </c>
      <c r="D2934" t="s">
        <v>33</v>
      </c>
      <c r="E2934">
        <v>1</v>
      </c>
      <c r="F2934">
        <v>170</v>
      </c>
      <c r="G2934">
        <v>0.112</v>
      </c>
      <c r="H2934">
        <v>673</v>
      </c>
    </row>
    <row r="2935" spans="1:8" x14ac:dyDescent="0.35">
      <c r="A2935" t="s">
        <v>5408</v>
      </c>
      <c r="B2935" t="s">
        <v>5409</v>
      </c>
      <c r="C2935">
        <v>201601</v>
      </c>
      <c r="D2935" t="s">
        <v>34</v>
      </c>
      <c r="E2935">
        <v>1</v>
      </c>
      <c r="F2935">
        <v>170</v>
      </c>
      <c r="G2935">
        <v>0.114</v>
      </c>
      <c r="H2935">
        <v>673</v>
      </c>
    </row>
    <row r="2936" spans="1:8" x14ac:dyDescent="0.35">
      <c r="A2936" t="s">
        <v>5410</v>
      </c>
      <c r="B2936" t="s">
        <v>5411</v>
      </c>
      <c r="C2936">
        <v>201601</v>
      </c>
      <c r="D2936" t="s">
        <v>35</v>
      </c>
      <c r="E2936">
        <v>1</v>
      </c>
      <c r="F2936">
        <v>160</v>
      </c>
      <c r="G2936">
        <v>0.107</v>
      </c>
      <c r="H2936">
        <v>673</v>
      </c>
    </row>
    <row r="2937" spans="1:8" x14ac:dyDescent="0.35">
      <c r="A2937" t="s">
        <v>5412</v>
      </c>
      <c r="B2937" t="s">
        <v>5413</v>
      </c>
      <c r="C2937">
        <v>201601</v>
      </c>
      <c r="D2937" t="s">
        <v>36</v>
      </c>
      <c r="E2937">
        <v>1</v>
      </c>
      <c r="F2937">
        <v>120</v>
      </c>
      <c r="G2937">
        <v>8.7999999999999995E-2</v>
      </c>
      <c r="H2937">
        <v>673</v>
      </c>
    </row>
    <row r="2938" spans="1:8" x14ac:dyDescent="0.35">
      <c r="A2938" t="s">
        <v>5414</v>
      </c>
      <c r="B2938" t="s">
        <v>5415</v>
      </c>
      <c r="C2938">
        <v>201601</v>
      </c>
      <c r="D2938" t="s">
        <v>208</v>
      </c>
      <c r="E2938">
        <v>1</v>
      </c>
      <c r="F2938">
        <v>315</v>
      </c>
      <c r="G2938">
        <v>0.19700000000000001</v>
      </c>
      <c r="H2938">
        <v>673</v>
      </c>
    </row>
    <row r="2939" spans="1:8" x14ac:dyDescent="0.35">
      <c r="A2939" t="s">
        <v>5416</v>
      </c>
      <c r="B2939" t="s">
        <v>5417</v>
      </c>
      <c r="C2939">
        <v>201601</v>
      </c>
      <c r="D2939" t="s">
        <v>5</v>
      </c>
      <c r="E2939">
        <v>1</v>
      </c>
      <c r="F2939">
        <v>230</v>
      </c>
      <c r="G2939">
        <v>0.14199999999999999</v>
      </c>
      <c r="H2939">
        <v>673</v>
      </c>
    </row>
    <row r="2940" spans="1:8" x14ac:dyDescent="0.35">
      <c r="A2940" t="s">
        <v>5418</v>
      </c>
      <c r="B2940" t="s">
        <v>5418</v>
      </c>
      <c r="C2940">
        <v>201601</v>
      </c>
      <c r="D2940" t="s">
        <v>3</v>
      </c>
      <c r="E2940">
        <v>1</v>
      </c>
      <c r="F2940">
        <v>535</v>
      </c>
      <c r="G2940">
        <v>0.193</v>
      </c>
      <c r="H2940">
        <v>674</v>
      </c>
    </row>
    <row r="2941" spans="1:8" x14ac:dyDescent="0.35">
      <c r="A2941" t="s">
        <v>5419</v>
      </c>
      <c r="B2941" t="s">
        <v>5419</v>
      </c>
      <c r="C2941">
        <v>201601</v>
      </c>
      <c r="D2941" t="s">
        <v>37</v>
      </c>
      <c r="E2941">
        <v>1</v>
      </c>
      <c r="F2941">
        <v>490</v>
      </c>
      <c r="G2941">
        <v>0.19600000000000001</v>
      </c>
      <c r="H2941">
        <v>674</v>
      </c>
    </row>
    <row r="2942" spans="1:8" x14ac:dyDescent="0.35">
      <c r="A2942" t="s">
        <v>5420</v>
      </c>
      <c r="B2942" t="s">
        <v>5420</v>
      </c>
      <c r="C2942">
        <v>201601</v>
      </c>
      <c r="D2942" t="s">
        <v>38</v>
      </c>
      <c r="E2942">
        <v>1</v>
      </c>
      <c r="F2942">
        <v>490</v>
      </c>
      <c r="G2942">
        <v>0.19400000000000001</v>
      </c>
      <c r="H2942">
        <v>674</v>
      </c>
    </row>
    <row r="2943" spans="1:8" x14ac:dyDescent="0.35">
      <c r="A2943" t="s">
        <v>5421</v>
      </c>
      <c r="B2943" t="s">
        <v>5421</v>
      </c>
      <c r="C2943">
        <v>201601</v>
      </c>
      <c r="D2943" t="s">
        <v>39</v>
      </c>
      <c r="E2943">
        <v>1</v>
      </c>
      <c r="F2943">
        <v>285</v>
      </c>
      <c r="G2943">
        <v>0.17899999999999999</v>
      </c>
      <c r="H2943">
        <v>674</v>
      </c>
    </row>
    <row r="2944" spans="1:8" x14ac:dyDescent="0.35">
      <c r="A2944" t="s">
        <v>5422</v>
      </c>
      <c r="B2944" t="s">
        <v>5422</v>
      </c>
      <c r="C2944">
        <v>201601</v>
      </c>
      <c r="D2944" t="s">
        <v>40</v>
      </c>
      <c r="E2944">
        <v>1</v>
      </c>
      <c r="F2944">
        <v>250</v>
      </c>
      <c r="G2944">
        <v>0.19400000000000001</v>
      </c>
      <c r="H2944">
        <v>674</v>
      </c>
    </row>
    <row r="2945" spans="1:8" x14ac:dyDescent="0.35">
      <c r="A2945" t="s">
        <v>5423</v>
      </c>
      <c r="B2945" t="s">
        <v>5423</v>
      </c>
      <c r="C2945">
        <v>201601</v>
      </c>
      <c r="D2945" t="s">
        <v>29</v>
      </c>
      <c r="E2945">
        <v>1</v>
      </c>
      <c r="F2945">
        <v>545</v>
      </c>
      <c r="G2945">
        <v>0.193</v>
      </c>
      <c r="H2945">
        <v>674</v>
      </c>
    </row>
    <row r="2946" spans="1:8" x14ac:dyDescent="0.35">
      <c r="A2946" t="s">
        <v>5424</v>
      </c>
      <c r="B2946" t="s">
        <v>5424</v>
      </c>
      <c r="C2946">
        <v>201601</v>
      </c>
      <c r="D2946" t="s">
        <v>30</v>
      </c>
      <c r="E2946">
        <v>1</v>
      </c>
      <c r="F2946">
        <v>560</v>
      </c>
      <c r="G2946">
        <v>0.20399999999999999</v>
      </c>
      <c r="H2946">
        <v>674</v>
      </c>
    </row>
    <row r="2947" spans="1:8" x14ac:dyDescent="0.35">
      <c r="A2947" t="s">
        <v>5425</v>
      </c>
      <c r="B2947" t="s">
        <v>5425</v>
      </c>
      <c r="C2947">
        <v>201601</v>
      </c>
      <c r="D2947" t="s">
        <v>31</v>
      </c>
      <c r="E2947">
        <v>1</v>
      </c>
      <c r="F2947">
        <v>515</v>
      </c>
      <c r="G2947">
        <v>0.192</v>
      </c>
      <c r="H2947">
        <v>674</v>
      </c>
    </row>
    <row r="2948" spans="1:8" x14ac:dyDescent="0.35">
      <c r="A2948" t="s">
        <v>5426</v>
      </c>
      <c r="B2948" t="s">
        <v>5426</v>
      </c>
      <c r="C2948">
        <v>201601</v>
      </c>
      <c r="D2948" t="s">
        <v>32</v>
      </c>
      <c r="E2948">
        <v>1</v>
      </c>
      <c r="F2948">
        <v>495</v>
      </c>
      <c r="G2948">
        <v>0.185</v>
      </c>
      <c r="H2948">
        <v>674</v>
      </c>
    </row>
    <row r="2949" spans="1:8" x14ac:dyDescent="0.35">
      <c r="A2949" t="s">
        <v>5427</v>
      </c>
      <c r="B2949" t="s">
        <v>5427</v>
      </c>
      <c r="C2949">
        <v>201601</v>
      </c>
      <c r="D2949" t="s">
        <v>33</v>
      </c>
      <c r="E2949">
        <v>1</v>
      </c>
      <c r="F2949">
        <v>510</v>
      </c>
      <c r="G2949">
        <v>0.191</v>
      </c>
      <c r="H2949">
        <v>674</v>
      </c>
    </row>
    <row r="2950" spans="1:8" x14ac:dyDescent="0.35">
      <c r="A2950" t="s">
        <v>5428</v>
      </c>
      <c r="B2950" t="s">
        <v>5428</v>
      </c>
      <c r="C2950">
        <v>201601</v>
      </c>
      <c r="D2950" t="s">
        <v>34</v>
      </c>
      <c r="E2950">
        <v>1</v>
      </c>
      <c r="F2950">
        <v>535</v>
      </c>
      <c r="G2950">
        <v>0.20399999999999999</v>
      </c>
      <c r="H2950">
        <v>674</v>
      </c>
    </row>
    <row r="2951" spans="1:8" x14ac:dyDescent="0.35">
      <c r="A2951" t="s">
        <v>5429</v>
      </c>
      <c r="B2951" t="s">
        <v>5429</v>
      </c>
      <c r="C2951">
        <v>201601</v>
      </c>
      <c r="D2951" t="s">
        <v>35</v>
      </c>
      <c r="E2951">
        <v>1</v>
      </c>
      <c r="F2951">
        <v>525</v>
      </c>
      <c r="G2951">
        <v>0.193</v>
      </c>
      <c r="H2951">
        <v>674</v>
      </c>
    </row>
    <row r="2952" spans="1:8" x14ac:dyDescent="0.35">
      <c r="A2952" t="s">
        <v>5430</v>
      </c>
      <c r="B2952" t="s">
        <v>5430</v>
      </c>
      <c r="C2952">
        <v>201601</v>
      </c>
      <c r="D2952" t="s">
        <v>36</v>
      </c>
      <c r="E2952">
        <v>1</v>
      </c>
      <c r="F2952">
        <v>445</v>
      </c>
      <c r="G2952">
        <v>0.182</v>
      </c>
      <c r="H2952">
        <v>674</v>
      </c>
    </row>
    <row r="2953" spans="1:8" x14ac:dyDescent="0.35">
      <c r="A2953" t="s">
        <v>5431</v>
      </c>
      <c r="B2953" t="s">
        <v>5431</v>
      </c>
      <c r="C2953">
        <v>201601</v>
      </c>
      <c r="D2953" t="s">
        <v>208</v>
      </c>
      <c r="E2953">
        <v>1</v>
      </c>
      <c r="F2953">
        <v>615</v>
      </c>
      <c r="G2953">
        <v>0.186</v>
      </c>
      <c r="H2953">
        <v>674</v>
      </c>
    </row>
    <row r="2954" spans="1:8" x14ac:dyDescent="0.35">
      <c r="A2954" t="s">
        <v>5432</v>
      </c>
      <c r="B2954" t="s">
        <v>5432</v>
      </c>
      <c r="C2954">
        <v>201601</v>
      </c>
      <c r="D2954" t="s">
        <v>5</v>
      </c>
      <c r="E2954">
        <v>1</v>
      </c>
      <c r="F2954">
        <v>560</v>
      </c>
      <c r="G2954">
        <v>0.19400000000000001</v>
      </c>
      <c r="H2954">
        <v>674</v>
      </c>
    </row>
    <row r="2955" spans="1:8" x14ac:dyDescent="0.35">
      <c r="A2955" t="s">
        <v>5433</v>
      </c>
      <c r="B2955" t="s">
        <v>5434</v>
      </c>
      <c r="C2955">
        <v>201601</v>
      </c>
      <c r="D2955" t="s">
        <v>3</v>
      </c>
      <c r="E2955">
        <v>1</v>
      </c>
      <c r="F2955">
        <v>90</v>
      </c>
      <c r="G2955">
        <v>0.13900000000000001</v>
      </c>
      <c r="H2955">
        <v>675</v>
      </c>
    </row>
    <row r="2956" spans="1:8" x14ac:dyDescent="0.35">
      <c r="A2956" t="s">
        <v>5435</v>
      </c>
      <c r="B2956" t="s">
        <v>5436</v>
      </c>
      <c r="C2956">
        <v>201601</v>
      </c>
      <c r="D2956" t="s">
        <v>29</v>
      </c>
      <c r="E2956">
        <v>1</v>
      </c>
      <c r="F2956">
        <v>80</v>
      </c>
      <c r="G2956">
        <v>0.115</v>
      </c>
      <c r="H2956">
        <v>675</v>
      </c>
    </row>
    <row r="2957" spans="1:8" x14ac:dyDescent="0.35">
      <c r="A2957" t="s">
        <v>5437</v>
      </c>
      <c r="B2957" t="s">
        <v>5438</v>
      </c>
      <c r="C2957">
        <v>201601</v>
      </c>
      <c r="D2957" t="s">
        <v>30</v>
      </c>
      <c r="E2957">
        <v>1</v>
      </c>
      <c r="F2957">
        <v>90</v>
      </c>
      <c r="G2957">
        <v>0.11899999999999999</v>
      </c>
      <c r="H2957">
        <v>675</v>
      </c>
    </row>
    <row r="2958" spans="1:8" x14ac:dyDescent="0.35">
      <c r="A2958" t="s">
        <v>5439</v>
      </c>
      <c r="B2958" t="s">
        <v>5440</v>
      </c>
      <c r="C2958">
        <v>201601</v>
      </c>
      <c r="D2958" t="s">
        <v>31</v>
      </c>
      <c r="E2958">
        <v>1</v>
      </c>
      <c r="F2958">
        <v>80</v>
      </c>
      <c r="G2958">
        <v>0.121</v>
      </c>
      <c r="H2958">
        <v>675</v>
      </c>
    </row>
    <row r="2959" spans="1:8" x14ac:dyDescent="0.35">
      <c r="A2959" t="s">
        <v>5441</v>
      </c>
      <c r="B2959" t="s">
        <v>5442</v>
      </c>
      <c r="C2959">
        <v>201601</v>
      </c>
      <c r="D2959" t="s">
        <v>32</v>
      </c>
      <c r="E2959">
        <v>1</v>
      </c>
      <c r="F2959">
        <v>85</v>
      </c>
      <c r="G2959">
        <v>0.13</v>
      </c>
      <c r="H2959">
        <v>675</v>
      </c>
    </row>
    <row r="2960" spans="1:8" x14ac:dyDescent="0.35">
      <c r="A2960" t="s">
        <v>5443</v>
      </c>
      <c r="B2960" t="s">
        <v>5444</v>
      </c>
      <c r="C2960">
        <v>201601</v>
      </c>
      <c r="D2960" t="s">
        <v>33</v>
      </c>
      <c r="E2960">
        <v>1</v>
      </c>
      <c r="F2960">
        <v>65</v>
      </c>
      <c r="G2960">
        <v>9.9000000000000005E-2</v>
      </c>
      <c r="H2960">
        <v>675</v>
      </c>
    </row>
    <row r="2961" spans="1:8" x14ac:dyDescent="0.35">
      <c r="A2961" t="s">
        <v>5445</v>
      </c>
      <c r="B2961" t="s">
        <v>5446</v>
      </c>
      <c r="C2961">
        <v>201601</v>
      </c>
      <c r="D2961" t="s">
        <v>208</v>
      </c>
      <c r="E2961">
        <v>1</v>
      </c>
      <c r="F2961">
        <v>115</v>
      </c>
      <c r="G2961">
        <v>0.14499999999999999</v>
      </c>
      <c r="H2961">
        <v>675</v>
      </c>
    </row>
    <row r="2962" spans="1:8" x14ac:dyDescent="0.35">
      <c r="A2962" t="s">
        <v>5447</v>
      </c>
      <c r="B2962" t="s">
        <v>5448</v>
      </c>
      <c r="C2962">
        <v>201601</v>
      </c>
      <c r="D2962" t="s">
        <v>5</v>
      </c>
      <c r="E2962">
        <v>1</v>
      </c>
      <c r="F2962">
        <v>95</v>
      </c>
      <c r="G2962">
        <v>0.13</v>
      </c>
      <c r="H2962">
        <v>675</v>
      </c>
    </row>
    <row r="2963" spans="1:8" x14ac:dyDescent="0.35">
      <c r="A2963" t="s">
        <v>5449</v>
      </c>
      <c r="B2963" t="s">
        <v>5450</v>
      </c>
      <c r="C2963">
        <v>201601</v>
      </c>
      <c r="D2963" t="s">
        <v>3</v>
      </c>
      <c r="E2963">
        <v>1</v>
      </c>
      <c r="F2963">
        <v>380</v>
      </c>
      <c r="G2963">
        <v>0.17899999999999999</v>
      </c>
      <c r="H2963">
        <v>676</v>
      </c>
    </row>
    <row r="2964" spans="1:8" x14ac:dyDescent="0.35">
      <c r="A2964" t="s">
        <v>5451</v>
      </c>
      <c r="B2964" t="s">
        <v>5452</v>
      </c>
      <c r="C2964">
        <v>201601</v>
      </c>
      <c r="D2964" t="s">
        <v>37</v>
      </c>
      <c r="E2964">
        <v>1</v>
      </c>
      <c r="F2964">
        <v>205</v>
      </c>
      <c r="G2964">
        <v>0.105</v>
      </c>
      <c r="H2964">
        <v>676</v>
      </c>
    </row>
    <row r="2965" spans="1:8" x14ac:dyDescent="0.35">
      <c r="A2965" t="s">
        <v>5453</v>
      </c>
      <c r="B2965" t="s">
        <v>5454</v>
      </c>
      <c r="C2965">
        <v>201601</v>
      </c>
      <c r="D2965" t="s">
        <v>38</v>
      </c>
      <c r="E2965">
        <v>1</v>
      </c>
      <c r="F2965">
        <v>235</v>
      </c>
      <c r="G2965">
        <v>0.11799999999999999</v>
      </c>
      <c r="H2965">
        <v>676</v>
      </c>
    </row>
    <row r="2966" spans="1:8" x14ac:dyDescent="0.35">
      <c r="A2966" t="s">
        <v>5455</v>
      </c>
      <c r="B2966" t="s">
        <v>5456</v>
      </c>
      <c r="C2966">
        <v>201601</v>
      </c>
      <c r="D2966" t="s">
        <v>39</v>
      </c>
      <c r="E2966">
        <v>1</v>
      </c>
      <c r="F2966">
        <v>140</v>
      </c>
      <c r="G2966">
        <v>0.22900000000000001</v>
      </c>
      <c r="H2966">
        <v>676</v>
      </c>
    </row>
    <row r="2967" spans="1:8" x14ac:dyDescent="0.35">
      <c r="A2967" t="s">
        <v>5457</v>
      </c>
      <c r="B2967" t="s">
        <v>5458</v>
      </c>
      <c r="C2967">
        <v>201601</v>
      </c>
      <c r="D2967" t="s">
        <v>40</v>
      </c>
      <c r="E2967">
        <v>1</v>
      </c>
      <c r="F2967">
        <v>135</v>
      </c>
      <c r="G2967">
        <v>0.223</v>
      </c>
      <c r="H2967">
        <v>676</v>
      </c>
    </row>
    <row r="2968" spans="1:8" x14ac:dyDescent="0.35">
      <c r="A2968" t="s">
        <v>5459</v>
      </c>
      <c r="B2968" t="s">
        <v>5460</v>
      </c>
      <c r="C2968">
        <v>201601</v>
      </c>
      <c r="D2968" t="s">
        <v>29</v>
      </c>
      <c r="E2968">
        <v>1</v>
      </c>
      <c r="F2968">
        <v>360</v>
      </c>
      <c r="G2968">
        <v>0.16900000000000001</v>
      </c>
      <c r="H2968">
        <v>676</v>
      </c>
    </row>
    <row r="2969" spans="1:8" x14ac:dyDescent="0.35">
      <c r="A2969" t="s">
        <v>5461</v>
      </c>
      <c r="B2969" t="s">
        <v>5462</v>
      </c>
      <c r="C2969">
        <v>201601</v>
      </c>
      <c r="D2969" t="s">
        <v>30</v>
      </c>
      <c r="E2969">
        <v>1</v>
      </c>
      <c r="F2969">
        <v>345</v>
      </c>
      <c r="G2969">
        <v>0.161</v>
      </c>
      <c r="H2969">
        <v>676</v>
      </c>
    </row>
    <row r="2970" spans="1:8" x14ac:dyDescent="0.35">
      <c r="A2970" t="s">
        <v>5463</v>
      </c>
      <c r="B2970" t="s">
        <v>5464</v>
      </c>
      <c r="C2970">
        <v>201601</v>
      </c>
      <c r="D2970" t="s">
        <v>31</v>
      </c>
      <c r="E2970">
        <v>1</v>
      </c>
      <c r="F2970">
        <v>370</v>
      </c>
      <c r="G2970">
        <v>0.18099999999999999</v>
      </c>
      <c r="H2970">
        <v>676</v>
      </c>
    </row>
    <row r="2971" spans="1:8" x14ac:dyDescent="0.35">
      <c r="A2971" t="s">
        <v>5465</v>
      </c>
      <c r="B2971" t="s">
        <v>5466</v>
      </c>
      <c r="C2971">
        <v>201601</v>
      </c>
      <c r="D2971" t="s">
        <v>32</v>
      </c>
      <c r="E2971">
        <v>1</v>
      </c>
      <c r="F2971">
        <v>330</v>
      </c>
      <c r="G2971">
        <v>0.16200000000000001</v>
      </c>
      <c r="H2971">
        <v>676</v>
      </c>
    </row>
    <row r="2972" spans="1:8" x14ac:dyDescent="0.35">
      <c r="A2972" t="s">
        <v>5467</v>
      </c>
      <c r="B2972" t="s">
        <v>5468</v>
      </c>
      <c r="C2972">
        <v>201601</v>
      </c>
      <c r="D2972" t="s">
        <v>33</v>
      </c>
      <c r="E2972">
        <v>1</v>
      </c>
      <c r="F2972">
        <v>305</v>
      </c>
      <c r="G2972">
        <v>0.154</v>
      </c>
      <c r="H2972">
        <v>676</v>
      </c>
    </row>
    <row r="2973" spans="1:8" x14ac:dyDescent="0.35">
      <c r="A2973" t="s">
        <v>5469</v>
      </c>
      <c r="B2973" t="s">
        <v>5470</v>
      </c>
      <c r="C2973">
        <v>201601</v>
      </c>
      <c r="D2973" t="s">
        <v>34</v>
      </c>
      <c r="E2973">
        <v>1</v>
      </c>
      <c r="F2973">
        <v>310</v>
      </c>
      <c r="G2973">
        <v>0.15</v>
      </c>
      <c r="H2973">
        <v>676</v>
      </c>
    </row>
    <row r="2974" spans="1:8" x14ac:dyDescent="0.35">
      <c r="A2974" t="s">
        <v>5471</v>
      </c>
      <c r="B2974" t="s">
        <v>5472</v>
      </c>
      <c r="C2974">
        <v>201601</v>
      </c>
      <c r="D2974" t="s">
        <v>35</v>
      </c>
      <c r="E2974">
        <v>1</v>
      </c>
      <c r="F2974">
        <v>235</v>
      </c>
      <c r="G2974">
        <v>0.11700000000000001</v>
      </c>
      <c r="H2974">
        <v>676</v>
      </c>
    </row>
    <row r="2975" spans="1:8" x14ac:dyDescent="0.35">
      <c r="A2975" t="s">
        <v>5473</v>
      </c>
      <c r="B2975" t="s">
        <v>5474</v>
      </c>
      <c r="C2975">
        <v>201601</v>
      </c>
      <c r="D2975" t="s">
        <v>36</v>
      </c>
      <c r="E2975">
        <v>1</v>
      </c>
      <c r="F2975">
        <v>245</v>
      </c>
      <c r="G2975">
        <v>0.127</v>
      </c>
      <c r="H2975">
        <v>676</v>
      </c>
    </row>
    <row r="2976" spans="1:8" x14ac:dyDescent="0.35">
      <c r="A2976" t="s">
        <v>5475</v>
      </c>
      <c r="B2976" t="s">
        <v>5476</v>
      </c>
      <c r="C2976">
        <v>201601</v>
      </c>
      <c r="D2976" t="s">
        <v>208</v>
      </c>
      <c r="E2976">
        <v>1</v>
      </c>
      <c r="F2976">
        <v>465</v>
      </c>
      <c r="G2976">
        <v>0.17899999999999999</v>
      </c>
      <c r="H2976">
        <v>676</v>
      </c>
    </row>
    <row r="2977" spans="1:8" x14ac:dyDescent="0.35">
      <c r="A2977" t="s">
        <v>5477</v>
      </c>
      <c r="B2977" t="s">
        <v>5478</v>
      </c>
      <c r="C2977">
        <v>201601</v>
      </c>
      <c r="D2977" t="s">
        <v>5</v>
      </c>
      <c r="E2977">
        <v>1</v>
      </c>
      <c r="F2977">
        <v>370</v>
      </c>
      <c r="G2977">
        <v>0.16900000000000001</v>
      </c>
      <c r="H2977">
        <v>676</v>
      </c>
    </row>
    <row r="2978" spans="1:8" x14ac:dyDescent="0.35">
      <c r="A2978" t="s">
        <v>5479</v>
      </c>
      <c r="B2978" t="s">
        <v>5479</v>
      </c>
      <c r="C2978">
        <v>201601</v>
      </c>
      <c r="D2978" t="s">
        <v>3</v>
      </c>
      <c r="E2978">
        <v>1</v>
      </c>
      <c r="F2978">
        <v>40</v>
      </c>
      <c r="G2978">
        <v>5.0999999999999997E-2</v>
      </c>
      <c r="H2978">
        <v>677</v>
      </c>
    </row>
    <row r="2979" spans="1:8" x14ac:dyDescent="0.35">
      <c r="A2979" t="s">
        <v>5480</v>
      </c>
      <c r="B2979" t="s">
        <v>5480</v>
      </c>
      <c r="C2979">
        <v>201601</v>
      </c>
      <c r="D2979" t="s">
        <v>29</v>
      </c>
      <c r="E2979">
        <v>1</v>
      </c>
      <c r="F2979">
        <v>30</v>
      </c>
      <c r="G2979">
        <v>3.7999999999999999E-2</v>
      </c>
      <c r="H2979">
        <v>677</v>
      </c>
    </row>
    <row r="2980" spans="1:8" x14ac:dyDescent="0.35">
      <c r="A2980" t="s">
        <v>5481</v>
      </c>
      <c r="B2980" t="s">
        <v>5481</v>
      </c>
      <c r="C2980">
        <v>201601</v>
      </c>
      <c r="D2980" t="s">
        <v>30</v>
      </c>
      <c r="E2980">
        <v>1</v>
      </c>
      <c r="F2980">
        <v>40</v>
      </c>
      <c r="G2980">
        <v>5.3999999999999999E-2</v>
      </c>
      <c r="H2980">
        <v>677</v>
      </c>
    </row>
    <row r="2981" spans="1:8" x14ac:dyDescent="0.35">
      <c r="A2981" t="s">
        <v>5482</v>
      </c>
      <c r="B2981" t="s">
        <v>5482</v>
      </c>
      <c r="C2981">
        <v>201601</v>
      </c>
      <c r="D2981" t="s">
        <v>31</v>
      </c>
      <c r="E2981">
        <v>1</v>
      </c>
      <c r="F2981">
        <v>30</v>
      </c>
      <c r="G2981">
        <v>4.2999999999999997E-2</v>
      </c>
      <c r="H2981">
        <v>677</v>
      </c>
    </row>
    <row r="2982" spans="1:8" x14ac:dyDescent="0.35">
      <c r="A2982" t="s">
        <v>5483</v>
      </c>
      <c r="B2982" t="s">
        <v>5483</v>
      </c>
      <c r="C2982">
        <v>201601</v>
      </c>
      <c r="D2982" t="s">
        <v>32</v>
      </c>
      <c r="E2982">
        <v>1</v>
      </c>
      <c r="F2982">
        <v>35</v>
      </c>
      <c r="G2982">
        <v>4.5999999999999999E-2</v>
      </c>
      <c r="H2982">
        <v>677</v>
      </c>
    </row>
    <row r="2983" spans="1:8" x14ac:dyDescent="0.35">
      <c r="A2983" t="s">
        <v>5484</v>
      </c>
      <c r="B2983" t="s">
        <v>5484</v>
      </c>
      <c r="C2983">
        <v>201601</v>
      </c>
      <c r="D2983" t="s">
        <v>33</v>
      </c>
      <c r="E2983">
        <v>1</v>
      </c>
      <c r="F2983">
        <v>20</v>
      </c>
      <c r="G2983">
        <v>3.3000000000000002E-2</v>
      </c>
      <c r="H2983">
        <v>677</v>
      </c>
    </row>
    <row r="2984" spans="1:8" x14ac:dyDescent="0.35">
      <c r="A2984" t="s">
        <v>5485</v>
      </c>
      <c r="B2984" t="s">
        <v>5485</v>
      </c>
      <c r="C2984">
        <v>201601</v>
      </c>
      <c r="D2984" t="s">
        <v>208</v>
      </c>
      <c r="E2984">
        <v>1</v>
      </c>
      <c r="F2984">
        <v>30</v>
      </c>
      <c r="G2984">
        <v>3.2000000000000001E-2</v>
      </c>
      <c r="H2984">
        <v>677</v>
      </c>
    </row>
    <row r="2985" spans="1:8" x14ac:dyDescent="0.35">
      <c r="A2985" t="s">
        <v>5486</v>
      </c>
      <c r="B2985" t="s">
        <v>5486</v>
      </c>
      <c r="C2985">
        <v>201601</v>
      </c>
      <c r="D2985" t="s">
        <v>5</v>
      </c>
      <c r="E2985">
        <v>1</v>
      </c>
      <c r="F2985">
        <v>40</v>
      </c>
      <c r="G2985">
        <v>5.2999999999999999E-2</v>
      </c>
      <c r="H2985">
        <v>677</v>
      </c>
    </row>
    <row r="2986" spans="1:8" x14ac:dyDescent="0.35">
      <c r="A2986" t="s">
        <v>5487</v>
      </c>
      <c r="B2986" t="s">
        <v>5487</v>
      </c>
      <c r="C2986">
        <v>201601</v>
      </c>
      <c r="D2986" t="s">
        <v>3</v>
      </c>
      <c r="E2986">
        <v>1</v>
      </c>
      <c r="F2986">
        <v>145</v>
      </c>
      <c r="G2986">
        <v>0.13200000000000001</v>
      </c>
      <c r="H2986">
        <v>678</v>
      </c>
    </row>
    <row r="2987" spans="1:8" x14ac:dyDescent="0.35">
      <c r="A2987" t="s">
        <v>5488</v>
      </c>
      <c r="B2987" t="s">
        <v>5488</v>
      </c>
      <c r="C2987">
        <v>201601</v>
      </c>
      <c r="D2987" t="s">
        <v>37</v>
      </c>
      <c r="E2987">
        <v>1</v>
      </c>
      <c r="F2987">
        <v>130</v>
      </c>
      <c r="G2987">
        <v>0.12</v>
      </c>
      <c r="H2987">
        <v>678</v>
      </c>
    </row>
    <row r="2988" spans="1:8" x14ac:dyDescent="0.35">
      <c r="A2988" t="s">
        <v>5489</v>
      </c>
      <c r="B2988" t="s">
        <v>5489</v>
      </c>
      <c r="C2988">
        <v>201601</v>
      </c>
      <c r="D2988" t="s">
        <v>38</v>
      </c>
      <c r="E2988">
        <v>1</v>
      </c>
      <c r="F2988">
        <v>140</v>
      </c>
      <c r="G2988">
        <v>0.129</v>
      </c>
      <c r="H2988">
        <v>678</v>
      </c>
    </row>
    <row r="2989" spans="1:8" x14ac:dyDescent="0.35">
      <c r="A2989" t="s">
        <v>5490</v>
      </c>
      <c r="B2989" t="s">
        <v>5490</v>
      </c>
      <c r="C2989">
        <v>201601</v>
      </c>
      <c r="D2989" t="s">
        <v>39</v>
      </c>
      <c r="E2989">
        <v>1</v>
      </c>
      <c r="F2989">
        <v>110</v>
      </c>
      <c r="G2989">
        <v>0.219</v>
      </c>
      <c r="H2989">
        <v>678</v>
      </c>
    </row>
    <row r="2990" spans="1:8" x14ac:dyDescent="0.35">
      <c r="A2990" t="s">
        <v>5491</v>
      </c>
      <c r="B2990" t="s">
        <v>5491</v>
      </c>
      <c r="C2990">
        <v>201601</v>
      </c>
      <c r="D2990" t="s">
        <v>40</v>
      </c>
      <c r="E2990">
        <v>1</v>
      </c>
      <c r="F2990">
        <v>75</v>
      </c>
      <c r="G2990">
        <v>0.17199999999999999</v>
      </c>
      <c r="H2990">
        <v>678</v>
      </c>
    </row>
    <row r="2991" spans="1:8" x14ac:dyDescent="0.35">
      <c r="A2991" t="s">
        <v>5492</v>
      </c>
      <c r="B2991" t="s">
        <v>5492</v>
      </c>
      <c r="C2991">
        <v>201601</v>
      </c>
      <c r="D2991" t="s">
        <v>29</v>
      </c>
      <c r="E2991">
        <v>1</v>
      </c>
      <c r="F2991">
        <v>125</v>
      </c>
      <c r="G2991">
        <v>0.11700000000000001</v>
      </c>
      <c r="H2991">
        <v>678</v>
      </c>
    </row>
    <row r="2992" spans="1:8" x14ac:dyDescent="0.35">
      <c r="A2992" t="s">
        <v>5493</v>
      </c>
      <c r="B2992" t="s">
        <v>5493</v>
      </c>
      <c r="C2992">
        <v>201601</v>
      </c>
      <c r="D2992" t="s">
        <v>30</v>
      </c>
      <c r="E2992">
        <v>1</v>
      </c>
      <c r="F2992">
        <v>130</v>
      </c>
      <c r="G2992">
        <v>0.11899999999999999</v>
      </c>
      <c r="H2992">
        <v>678</v>
      </c>
    </row>
    <row r="2993" spans="1:8" x14ac:dyDescent="0.35">
      <c r="A2993" t="s">
        <v>5494</v>
      </c>
      <c r="B2993" t="s">
        <v>5494</v>
      </c>
      <c r="C2993">
        <v>201601</v>
      </c>
      <c r="D2993" t="s">
        <v>31</v>
      </c>
      <c r="E2993">
        <v>1</v>
      </c>
      <c r="F2993">
        <v>105</v>
      </c>
      <c r="G2993">
        <v>9.9000000000000005E-2</v>
      </c>
      <c r="H2993">
        <v>678</v>
      </c>
    </row>
    <row r="2994" spans="1:8" x14ac:dyDescent="0.35">
      <c r="A2994" t="s">
        <v>5495</v>
      </c>
      <c r="B2994" t="s">
        <v>5495</v>
      </c>
      <c r="C2994">
        <v>201601</v>
      </c>
      <c r="D2994" t="s">
        <v>32</v>
      </c>
      <c r="E2994">
        <v>1</v>
      </c>
      <c r="F2994">
        <v>80</v>
      </c>
      <c r="G2994">
        <v>7.4999999999999997E-2</v>
      </c>
      <c r="H2994">
        <v>678</v>
      </c>
    </row>
    <row r="2995" spans="1:8" x14ac:dyDescent="0.35">
      <c r="A2995" t="s">
        <v>5496</v>
      </c>
      <c r="B2995" t="s">
        <v>5496</v>
      </c>
      <c r="C2995">
        <v>201601</v>
      </c>
      <c r="D2995" t="s">
        <v>33</v>
      </c>
      <c r="E2995">
        <v>1</v>
      </c>
      <c r="F2995">
        <v>95</v>
      </c>
      <c r="G2995">
        <v>8.8999999999999996E-2</v>
      </c>
      <c r="H2995">
        <v>678</v>
      </c>
    </row>
    <row r="2996" spans="1:8" x14ac:dyDescent="0.35">
      <c r="A2996" t="s">
        <v>5497</v>
      </c>
      <c r="B2996" t="s">
        <v>5497</v>
      </c>
      <c r="C2996">
        <v>201601</v>
      </c>
      <c r="D2996" t="s">
        <v>34</v>
      </c>
      <c r="E2996">
        <v>1</v>
      </c>
      <c r="F2996">
        <v>175</v>
      </c>
      <c r="G2996">
        <v>0.161</v>
      </c>
      <c r="H2996">
        <v>678</v>
      </c>
    </row>
    <row r="2997" spans="1:8" x14ac:dyDescent="0.35">
      <c r="A2997" t="s">
        <v>5498</v>
      </c>
      <c r="B2997" t="s">
        <v>5498</v>
      </c>
      <c r="C2997">
        <v>201601</v>
      </c>
      <c r="D2997" t="s">
        <v>35</v>
      </c>
      <c r="E2997">
        <v>1</v>
      </c>
      <c r="F2997">
        <v>175</v>
      </c>
      <c r="G2997">
        <v>0.17100000000000001</v>
      </c>
      <c r="H2997">
        <v>678</v>
      </c>
    </row>
    <row r="2998" spans="1:8" x14ac:dyDescent="0.35">
      <c r="A2998" t="s">
        <v>5499</v>
      </c>
      <c r="B2998" t="s">
        <v>5499</v>
      </c>
      <c r="C2998">
        <v>201601</v>
      </c>
      <c r="D2998" t="s">
        <v>36</v>
      </c>
      <c r="E2998">
        <v>1</v>
      </c>
      <c r="F2998">
        <v>165</v>
      </c>
      <c r="G2998">
        <v>0.154</v>
      </c>
      <c r="H2998">
        <v>678</v>
      </c>
    </row>
    <row r="2999" spans="1:8" x14ac:dyDescent="0.35">
      <c r="A2999" t="s">
        <v>5500</v>
      </c>
      <c r="B2999" t="s">
        <v>5500</v>
      </c>
      <c r="C2999">
        <v>201601</v>
      </c>
      <c r="D2999" t="s">
        <v>208</v>
      </c>
      <c r="E2999">
        <v>1</v>
      </c>
      <c r="F2999">
        <v>105</v>
      </c>
      <c r="G2999">
        <v>0.11600000000000001</v>
      </c>
      <c r="H2999">
        <v>678</v>
      </c>
    </row>
    <row r="3000" spans="1:8" x14ac:dyDescent="0.35">
      <c r="A3000" t="s">
        <v>5501</v>
      </c>
      <c r="B3000" t="s">
        <v>5501</v>
      </c>
      <c r="C3000">
        <v>201601</v>
      </c>
      <c r="D3000" t="s">
        <v>5</v>
      </c>
      <c r="E3000">
        <v>1</v>
      </c>
      <c r="F3000">
        <v>120</v>
      </c>
      <c r="G3000">
        <v>0.10100000000000001</v>
      </c>
      <c r="H3000">
        <v>678</v>
      </c>
    </row>
    <row r="3001" spans="1:8" x14ac:dyDescent="0.35">
      <c r="A3001" t="s">
        <v>5502</v>
      </c>
      <c r="B3001" t="s">
        <v>5503</v>
      </c>
      <c r="C3001">
        <v>201601</v>
      </c>
      <c r="D3001" t="s">
        <v>3</v>
      </c>
      <c r="E3001">
        <v>1</v>
      </c>
      <c r="F3001">
        <v>50</v>
      </c>
      <c r="G3001">
        <v>5.8000000000000003E-2</v>
      </c>
      <c r="H3001">
        <v>679</v>
      </c>
    </row>
    <row r="3002" spans="1:8" x14ac:dyDescent="0.35">
      <c r="A3002" t="s">
        <v>5504</v>
      </c>
      <c r="B3002" t="s">
        <v>5505</v>
      </c>
      <c r="C3002">
        <v>201601</v>
      </c>
      <c r="D3002" t="s">
        <v>29</v>
      </c>
      <c r="E3002">
        <v>1</v>
      </c>
      <c r="F3002">
        <v>65</v>
      </c>
      <c r="G3002">
        <v>7.3999999999999996E-2</v>
      </c>
      <c r="H3002">
        <v>679</v>
      </c>
    </row>
    <row r="3003" spans="1:8" x14ac:dyDescent="0.35">
      <c r="A3003" t="s">
        <v>5506</v>
      </c>
      <c r="B3003" t="s">
        <v>5507</v>
      </c>
      <c r="C3003">
        <v>201601</v>
      </c>
      <c r="D3003" t="s">
        <v>30</v>
      </c>
      <c r="E3003">
        <v>1</v>
      </c>
      <c r="F3003">
        <v>45</v>
      </c>
      <c r="G3003">
        <v>5.0999999999999997E-2</v>
      </c>
      <c r="H3003">
        <v>679</v>
      </c>
    </row>
    <row r="3004" spans="1:8" x14ac:dyDescent="0.35">
      <c r="A3004" t="s">
        <v>5508</v>
      </c>
      <c r="B3004" t="s">
        <v>5509</v>
      </c>
      <c r="C3004">
        <v>201601</v>
      </c>
      <c r="D3004" t="s">
        <v>31</v>
      </c>
      <c r="E3004">
        <v>1</v>
      </c>
      <c r="F3004">
        <v>55</v>
      </c>
      <c r="G3004">
        <v>5.8999999999999997E-2</v>
      </c>
      <c r="H3004">
        <v>679</v>
      </c>
    </row>
    <row r="3005" spans="1:8" x14ac:dyDescent="0.35">
      <c r="A3005" t="s">
        <v>5510</v>
      </c>
      <c r="B3005" t="s">
        <v>5511</v>
      </c>
      <c r="C3005">
        <v>201601</v>
      </c>
      <c r="D3005" t="s">
        <v>32</v>
      </c>
      <c r="E3005">
        <v>1</v>
      </c>
      <c r="F3005">
        <v>40</v>
      </c>
      <c r="G3005">
        <v>4.5999999999999999E-2</v>
      </c>
      <c r="H3005">
        <v>679</v>
      </c>
    </row>
    <row r="3006" spans="1:8" x14ac:dyDescent="0.35">
      <c r="A3006" t="s">
        <v>5512</v>
      </c>
      <c r="B3006" t="s">
        <v>5513</v>
      </c>
      <c r="C3006">
        <v>201601</v>
      </c>
      <c r="D3006" t="s">
        <v>33</v>
      </c>
      <c r="E3006">
        <v>1</v>
      </c>
      <c r="F3006">
        <v>40</v>
      </c>
      <c r="G3006">
        <v>4.5999999999999999E-2</v>
      </c>
      <c r="H3006">
        <v>679</v>
      </c>
    </row>
    <row r="3007" spans="1:8" x14ac:dyDescent="0.35">
      <c r="A3007" t="s">
        <v>5514</v>
      </c>
      <c r="B3007" t="s">
        <v>5515</v>
      </c>
      <c r="C3007">
        <v>201601</v>
      </c>
      <c r="D3007" t="s">
        <v>208</v>
      </c>
      <c r="E3007">
        <v>1</v>
      </c>
      <c r="F3007">
        <v>15</v>
      </c>
      <c r="G3007">
        <v>3.4000000000000002E-2</v>
      </c>
      <c r="H3007">
        <v>679</v>
      </c>
    </row>
    <row r="3008" spans="1:8" x14ac:dyDescent="0.35">
      <c r="A3008" t="s">
        <v>5516</v>
      </c>
      <c r="B3008" t="s">
        <v>5517</v>
      </c>
      <c r="C3008">
        <v>201601</v>
      </c>
      <c r="D3008" t="s">
        <v>5</v>
      </c>
      <c r="E3008">
        <v>1</v>
      </c>
      <c r="F3008">
        <v>50</v>
      </c>
      <c r="G3008">
        <v>5.8000000000000003E-2</v>
      </c>
      <c r="H3008">
        <v>679</v>
      </c>
    </row>
    <row r="3009" spans="1:8" x14ac:dyDescent="0.35">
      <c r="A3009" t="s">
        <v>5518</v>
      </c>
      <c r="B3009" t="s">
        <v>5519</v>
      </c>
      <c r="C3009">
        <v>201601</v>
      </c>
      <c r="D3009" t="s">
        <v>3</v>
      </c>
      <c r="E3009">
        <v>1</v>
      </c>
      <c r="F3009">
        <v>95</v>
      </c>
      <c r="G3009">
        <v>4.8000000000000001E-2</v>
      </c>
      <c r="H3009">
        <v>680</v>
      </c>
    </row>
    <row r="3010" spans="1:8" x14ac:dyDescent="0.35">
      <c r="A3010" t="s">
        <v>5520</v>
      </c>
      <c r="B3010" t="s">
        <v>5521</v>
      </c>
      <c r="C3010">
        <v>201601</v>
      </c>
      <c r="D3010" t="s">
        <v>29</v>
      </c>
      <c r="E3010">
        <v>1</v>
      </c>
      <c r="F3010">
        <v>90</v>
      </c>
      <c r="G3010">
        <v>4.7E-2</v>
      </c>
      <c r="H3010">
        <v>680</v>
      </c>
    </row>
    <row r="3011" spans="1:8" x14ac:dyDescent="0.35">
      <c r="A3011" t="s">
        <v>5522</v>
      </c>
      <c r="B3011" t="s">
        <v>5523</v>
      </c>
      <c r="C3011">
        <v>201601</v>
      </c>
      <c r="D3011" t="s">
        <v>30</v>
      </c>
      <c r="E3011">
        <v>1</v>
      </c>
      <c r="F3011">
        <v>95</v>
      </c>
      <c r="G3011">
        <v>4.8000000000000001E-2</v>
      </c>
      <c r="H3011">
        <v>680</v>
      </c>
    </row>
    <row r="3012" spans="1:8" x14ac:dyDescent="0.35">
      <c r="A3012" t="s">
        <v>5524</v>
      </c>
      <c r="B3012" t="s">
        <v>5525</v>
      </c>
      <c r="C3012">
        <v>201601</v>
      </c>
      <c r="D3012" t="s">
        <v>31</v>
      </c>
      <c r="E3012">
        <v>1</v>
      </c>
      <c r="F3012">
        <v>75</v>
      </c>
      <c r="G3012">
        <v>4.1000000000000002E-2</v>
      </c>
      <c r="H3012">
        <v>680</v>
      </c>
    </row>
    <row r="3013" spans="1:8" x14ac:dyDescent="0.35">
      <c r="A3013" t="s">
        <v>5526</v>
      </c>
      <c r="B3013" t="s">
        <v>5527</v>
      </c>
      <c r="C3013">
        <v>201601</v>
      </c>
      <c r="D3013" t="s">
        <v>32</v>
      </c>
      <c r="E3013">
        <v>1</v>
      </c>
      <c r="F3013">
        <v>75</v>
      </c>
      <c r="G3013">
        <v>4.3999999999999997E-2</v>
      </c>
      <c r="H3013">
        <v>680</v>
      </c>
    </row>
    <row r="3014" spans="1:8" x14ac:dyDescent="0.35">
      <c r="A3014" t="s">
        <v>5528</v>
      </c>
      <c r="B3014" t="s">
        <v>5529</v>
      </c>
      <c r="C3014">
        <v>201601</v>
      </c>
      <c r="D3014" t="s">
        <v>33</v>
      </c>
      <c r="E3014">
        <v>1</v>
      </c>
      <c r="F3014">
        <v>75</v>
      </c>
      <c r="G3014">
        <v>4.2000000000000003E-2</v>
      </c>
      <c r="H3014">
        <v>680</v>
      </c>
    </row>
    <row r="3015" spans="1:8" x14ac:dyDescent="0.35">
      <c r="A3015" t="s">
        <v>5530</v>
      </c>
      <c r="B3015" t="s">
        <v>5531</v>
      </c>
      <c r="C3015">
        <v>201601</v>
      </c>
      <c r="D3015" t="s">
        <v>208</v>
      </c>
      <c r="E3015">
        <v>1</v>
      </c>
      <c r="F3015">
        <v>95</v>
      </c>
      <c r="G3015">
        <v>5.7000000000000002E-2</v>
      </c>
      <c r="H3015">
        <v>680</v>
      </c>
    </row>
    <row r="3016" spans="1:8" x14ac:dyDescent="0.35">
      <c r="A3016" t="s">
        <v>5532</v>
      </c>
      <c r="B3016" t="s">
        <v>5533</v>
      </c>
      <c r="C3016">
        <v>201601</v>
      </c>
      <c r="D3016" t="s">
        <v>5</v>
      </c>
      <c r="E3016">
        <v>1</v>
      </c>
      <c r="F3016">
        <v>95</v>
      </c>
      <c r="G3016">
        <v>4.9000000000000002E-2</v>
      </c>
      <c r="H3016">
        <v>680</v>
      </c>
    </row>
    <row r="3017" spans="1:8" x14ac:dyDescent="0.35">
      <c r="A3017" t="s">
        <v>5534</v>
      </c>
      <c r="B3017" t="s">
        <v>5535</v>
      </c>
      <c r="C3017">
        <v>201601</v>
      </c>
      <c r="D3017" t="s">
        <v>3</v>
      </c>
      <c r="E3017">
        <v>1</v>
      </c>
      <c r="F3017">
        <v>700</v>
      </c>
      <c r="G3017">
        <v>0.16500000000000001</v>
      </c>
      <c r="H3017">
        <v>681</v>
      </c>
    </row>
    <row r="3018" spans="1:8" x14ac:dyDescent="0.35">
      <c r="A3018" t="s">
        <v>5536</v>
      </c>
      <c r="B3018" t="s">
        <v>5537</v>
      </c>
      <c r="C3018">
        <v>201601</v>
      </c>
      <c r="D3018" t="s">
        <v>37</v>
      </c>
      <c r="E3018">
        <v>1</v>
      </c>
      <c r="F3018">
        <v>385</v>
      </c>
      <c r="G3018">
        <v>0.11700000000000001</v>
      </c>
      <c r="H3018">
        <v>681</v>
      </c>
    </row>
    <row r="3019" spans="1:8" x14ac:dyDescent="0.35">
      <c r="A3019" t="s">
        <v>5538</v>
      </c>
      <c r="B3019" t="s">
        <v>5539</v>
      </c>
      <c r="C3019">
        <v>201601</v>
      </c>
      <c r="D3019" t="s">
        <v>38</v>
      </c>
      <c r="E3019">
        <v>1</v>
      </c>
      <c r="F3019">
        <v>365</v>
      </c>
      <c r="G3019">
        <v>0.112</v>
      </c>
      <c r="H3019">
        <v>681</v>
      </c>
    </row>
    <row r="3020" spans="1:8" x14ac:dyDescent="0.35">
      <c r="A3020" t="s">
        <v>5540</v>
      </c>
      <c r="B3020" t="s">
        <v>5541</v>
      </c>
      <c r="C3020">
        <v>201601</v>
      </c>
      <c r="D3020" t="s">
        <v>39</v>
      </c>
      <c r="E3020">
        <v>1</v>
      </c>
      <c r="F3020">
        <v>255</v>
      </c>
      <c r="G3020">
        <v>0.14099999999999999</v>
      </c>
      <c r="H3020">
        <v>681</v>
      </c>
    </row>
    <row r="3021" spans="1:8" x14ac:dyDescent="0.35">
      <c r="A3021" t="s">
        <v>5542</v>
      </c>
      <c r="B3021" t="s">
        <v>5543</v>
      </c>
      <c r="C3021">
        <v>201601</v>
      </c>
      <c r="D3021" t="s">
        <v>40</v>
      </c>
      <c r="E3021">
        <v>1</v>
      </c>
      <c r="F3021">
        <v>255</v>
      </c>
      <c r="G3021">
        <v>0.17699999999999999</v>
      </c>
      <c r="H3021">
        <v>681</v>
      </c>
    </row>
    <row r="3022" spans="1:8" x14ac:dyDescent="0.35">
      <c r="A3022" t="s">
        <v>5544</v>
      </c>
      <c r="B3022" t="s">
        <v>5545</v>
      </c>
      <c r="C3022">
        <v>201601</v>
      </c>
      <c r="D3022" t="s">
        <v>29</v>
      </c>
      <c r="E3022">
        <v>1</v>
      </c>
      <c r="F3022">
        <v>670</v>
      </c>
      <c r="G3022">
        <v>0.157</v>
      </c>
      <c r="H3022">
        <v>681</v>
      </c>
    </row>
    <row r="3023" spans="1:8" x14ac:dyDescent="0.35">
      <c r="A3023" t="s">
        <v>5546</v>
      </c>
      <c r="B3023" t="s">
        <v>5547</v>
      </c>
      <c r="C3023">
        <v>201601</v>
      </c>
      <c r="D3023" t="s">
        <v>30</v>
      </c>
      <c r="E3023">
        <v>1</v>
      </c>
      <c r="F3023">
        <v>655</v>
      </c>
      <c r="G3023">
        <v>0.156</v>
      </c>
      <c r="H3023">
        <v>681</v>
      </c>
    </row>
    <row r="3024" spans="1:8" x14ac:dyDescent="0.35">
      <c r="A3024" t="s">
        <v>5548</v>
      </c>
      <c r="B3024" t="s">
        <v>5549</v>
      </c>
      <c r="C3024">
        <v>201601</v>
      </c>
      <c r="D3024" t="s">
        <v>31</v>
      </c>
      <c r="E3024">
        <v>1</v>
      </c>
      <c r="F3024">
        <v>595</v>
      </c>
      <c r="G3024">
        <v>0.14599999999999999</v>
      </c>
      <c r="H3024">
        <v>681</v>
      </c>
    </row>
    <row r="3025" spans="1:8" x14ac:dyDescent="0.35">
      <c r="A3025" t="s">
        <v>5550</v>
      </c>
      <c r="B3025" t="s">
        <v>5551</v>
      </c>
      <c r="C3025">
        <v>201601</v>
      </c>
      <c r="D3025" t="s">
        <v>32</v>
      </c>
      <c r="E3025">
        <v>1</v>
      </c>
      <c r="F3025">
        <v>575</v>
      </c>
      <c r="G3025">
        <v>0.15</v>
      </c>
      <c r="H3025">
        <v>681</v>
      </c>
    </row>
    <row r="3026" spans="1:8" x14ac:dyDescent="0.35">
      <c r="A3026" t="s">
        <v>5552</v>
      </c>
      <c r="B3026" t="s">
        <v>5553</v>
      </c>
      <c r="C3026">
        <v>201601</v>
      </c>
      <c r="D3026" t="s">
        <v>33</v>
      </c>
      <c r="E3026">
        <v>1</v>
      </c>
      <c r="F3026">
        <v>515</v>
      </c>
      <c r="G3026">
        <v>0.13800000000000001</v>
      </c>
      <c r="H3026">
        <v>681</v>
      </c>
    </row>
    <row r="3027" spans="1:8" x14ac:dyDescent="0.35">
      <c r="A3027" t="s">
        <v>5554</v>
      </c>
      <c r="B3027" t="s">
        <v>5555</v>
      </c>
      <c r="C3027">
        <v>201601</v>
      </c>
      <c r="D3027" t="s">
        <v>34</v>
      </c>
      <c r="E3027">
        <v>1</v>
      </c>
      <c r="F3027">
        <v>480</v>
      </c>
      <c r="G3027">
        <v>0.14299999999999999</v>
      </c>
      <c r="H3027">
        <v>681</v>
      </c>
    </row>
    <row r="3028" spans="1:8" x14ac:dyDescent="0.35">
      <c r="A3028" t="s">
        <v>5556</v>
      </c>
      <c r="B3028" t="s">
        <v>5557</v>
      </c>
      <c r="C3028">
        <v>201601</v>
      </c>
      <c r="D3028" t="s">
        <v>35</v>
      </c>
      <c r="E3028">
        <v>1</v>
      </c>
      <c r="F3028">
        <v>460</v>
      </c>
      <c r="G3028">
        <v>0.13600000000000001</v>
      </c>
      <c r="H3028">
        <v>681</v>
      </c>
    </row>
    <row r="3029" spans="1:8" x14ac:dyDescent="0.35">
      <c r="A3029" t="s">
        <v>5558</v>
      </c>
      <c r="B3029" t="s">
        <v>5559</v>
      </c>
      <c r="C3029">
        <v>201601</v>
      </c>
      <c r="D3029" t="s">
        <v>36</v>
      </c>
      <c r="E3029">
        <v>1</v>
      </c>
      <c r="F3029">
        <v>420</v>
      </c>
      <c r="G3029">
        <v>0.13</v>
      </c>
      <c r="H3029">
        <v>681</v>
      </c>
    </row>
    <row r="3030" spans="1:8" x14ac:dyDescent="0.35">
      <c r="A3030" t="s">
        <v>5560</v>
      </c>
      <c r="B3030" t="s">
        <v>5561</v>
      </c>
      <c r="C3030">
        <v>201601</v>
      </c>
      <c r="D3030" t="s">
        <v>208</v>
      </c>
      <c r="E3030">
        <v>1</v>
      </c>
      <c r="F3030">
        <v>655</v>
      </c>
      <c r="G3030">
        <v>0.151</v>
      </c>
      <c r="H3030">
        <v>681</v>
      </c>
    </row>
    <row r="3031" spans="1:8" x14ac:dyDescent="0.35">
      <c r="A3031" t="s">
        <v>5562</v>
      </c>
      <c r="B3031" t="s">
        <v>5563</v>
      </c>
      <c r="C3031">
        <v>201601</v>
      </c>
      <c r="D3031" t="s">
        <v>5</v>
      </c>
      <c r="E3031">
        <v>1</v>
      </c>
      <c r="F3031">
        <v>660</v>
      </c>
      <c r="G3031">
        <v>0.151</v>
      </c>
      <c r="H3031">
        <v>681</v>
      </c>
    </row>
    <row r="3032" spans="1:8" x14ac:dyDescent="0.35">
      <c r="A3032" t="s">
        <v>5564</v>
      </c>
      <c r="B3032" t="s">
        <v>5565</v>
      </c>
      <c r="C3032">
        <v>201701</v>
      </c>
      <c r="D3032" t="s">
        <v>3</v>
      </c>
      <c r="E3032">
        <v>1</v>
      </c>
      <c r="F3032">
        <v>630</v>
      </c>
      <c r="G3032">
        <v>0.81699999999999995</v>
      </c>
      <c r="H3032">
        <v>660</v>
      </c>
    </row>
    <row r="3033" spans="1:8" x14ac:dyDescent="0.35">
      <c r="A3033" t="s">
        <v>5566</v>
      </c>
      <c r="B3033" t="s">
        <v>5567</v>
      </c>
      <c r="C3033">
        <v>201701</v>
      </c>
      <c r="D3033" t="s">
        <v>37</v>
      </c>
      <c r="E3033">
        <v>1</v>
      </c>
      <c r="F3033">
        <v>440</v>
      </c>
      <c r="G3033">
        <v>0.66900000000000004</v>
      </c>
      <c r="H3033">
        <v>660</v>
      </c>
    </row>
    <row r="3034" spans="1:8" x14ac:dyDescent="0.35">
      <c r="A3034" t="s">
        <v>5568</v>
      </c>
      <c r="B3034" t="s">
        <v>5569</v>
      </c>
      <c r="C3034">
        <v>201701</v>
      </c>
      <c r="D3034" t="s">
        <v>38</v>
      </c>
      <c r="E3034">
        <v>1</v>
      </c>
      <c r="F3034">
        <v>420</v>
      </c>
      <c r="G3034">
        <v>0.67600000000000005</v>
      </c>
      <c r="H3034">
        <v>660</v>
      </c>
    </row>
    <row r="3035" spans="1:8" x14ac:dyDescent="0.35">
      <c r="A3035" t="s">
        <v>5570</v>
      </c>
      <c r="B3035" t="s">
        <v>5571</v>
      </c>
      <c r="C3035">
        <v>201701</v>
      </c>
      <c r="D3035" t="s">
        <v>39</v>
      </c>
      <c r="E3035">
        <v>1</v>
      </c>
      <c r="F3035">
        <v>230</v>
      </c>
      <c r="G3035">
        <v>0.76800000000000002</v>
      </c>
      <c r="H3035">
        <v>660</v>
      </c>
    </row>
    <row r="3036" spans="1:8" x14ac:dyDescent="0.35">
      <c r="A3036" t="s">
        <v>5572</v>
      </c>
      <c r="B3036" t="s">
        <v>5573</v>
      </c>
      <c r="C3036">
        <v>201701</v>
      </c>
      <c r="D3036" t="s">
        <v>40</v>
      </c>
      <c r="E3036">
        <v>1</v>
      </c>
      <c r="F3036">
        <v>175</v>
      </c>
      <c r="G3036">
        <v>0.68400000000000005</v>
      </c>
      <c r="H3036">
        <v>660</v>
      </c>
    </row>
    <row r="3037" spans="1:8" x14ac:dyDescent="0.35">
      <c r="A3037" t="s">
        <v>5574</v>
      </c>
      <c r="B3037" t="s">
        <v>5575</v>
      </c>
      <c r="C3037">
        <v>201701</v>
      </c>
      <c r="D3037" t="s">
        <v>29</v>
      </c>
      <c r="E3037">
        <v>1</v>
      </c>
      <c r="F3037">
        <v>560</v>
      </c>
      <c r="G3037">
        <v>0.73599999999999999</v>
      </c>
      <c r="H3037">
        <v>660</v>
      </c>
    </row>
    <row r="3038" spans="1:8" x14ac:dyDescent="0.35">
      <c r="A3038" t="s">
        <v>5576</v>
      </c>
      <c r="B3038" t="s">
        <v>5577</v>
      </c>
      <c r="C3038">
        <v>201701</v>
      </c>
      <c r="D3038" t="s">
        <v>30</v>
      </c>
      <c r="E3038">
        <v>1</v>
      </c>
      <c r="F3038">
        <v>535</v>
      </c>
      <c r="G3038">
        <v>0.71799999999999997</v>
      </c>
      <c r="H3038">
        <v>660</v>
      </c>
    </row>
    <row r="3039" spans="1:8" x14ac:dyDescent="0.35">
      <c r="A3039" t="s">
        <v>5578</v>
      </c>
      <c r="B3039" t="s">
        <v>5579</v>
      </c>
      <c r="C3039">
        <v>201701</v>
      </c>
      <c r="D3039" t="s">
        <v>31</v>
      </c>
      <c r="E3039">
        <v>1</v>
      </c>
      <c r="F3039">
        <v>525</v>
      </c>
      <c r="G3039">
        <v>0.70399999999999996</v>
      </c>
      <c r="H3039">
        <v>660</v>
      </c>
    </row>
    <row r="3040" spans="1:8" x14ac:dyDescent="0.35">
      <c r="A3040" t="s">
        <v>5580</v>
      </c>
      <c r="B3040" t="s">
        <v>5581</v>
      </c>
      <c r="C3040">
        <v>201701</v>
      </c>
      <c r="D3040" t="s">
        <v>32</v>
      </c>
      <c r="E3040">
        <v>1</v>
      </c>
      <c r="F3040">
        <v>515</v>
      </c>
      <c r="G3040">
        <v>0.72799999999999998</v>
      </c>
      <c r="H3040">
        <v>660</v>
      </c>
    </row>
    <row r="3041" spans="1:8" x14ac:dyDescent="0.35">
      <c r="A3041" t="s">
        <v>5582</v>
      </c>
      <c r="B3041" t="s">
        <v>5583</v>
      </c>
      <c r="C3041">
        <v>201701</v>
      </c>
      <c r="D3041" t="s">
        <v>33</v>
      </c>
      <c r="E3041">
        <v>1</v>
      </c>
      <c r="F3041">
        <v>480</v>
      </c>
      <c r="G3041">
        <v>0.71199999999999997</v>
      </c>
      <c r="H3041">
        <v>660</v>
      </c>
    </row>
    <row r="3042" spans="1:8" x14ac:dyDescent="0.35">
      <c r="A3042" t="s">
        <v>5584</v>
      </c>
      <c r="B3042" t="s">
        <v>5585</v>
      </c>
      <c r="C3042">
        <v>201701</v>
      </c>
      <c r="D3042" t="s">
        <v>34</v>
      </c>
      <c r="E3042">
        <v>1</v>
      </c>
      <c r="F3042">
        <v>455</v>
      </c>
      <c r="G3042">
        <v>0.71299999999999997</v>
      </c>
      <c r="H3042">
        <v>660</v>
      </c>
    </row>
    <row r="3043" spans="1:8" x14ac:dyDescent="0.35">
      <c r="A3043" t="s">
        <v>5586</v>
      </c>
      <c r="B3043" t="s">
        <v>5587</v>
      </c>
      <c r="C3043">
        <v>201701</v>
      </c>
      <c r="D3043" t="s">
        <v>35</v>
      </c>
      <c r="E3043">
        <v>1</v>
      </c>
      <c r="F3043">
        <v>470</v>
      </c>
      <c r="G3043">
        <v>0.71299999999999997</v>
      </c>
      <c r="H3043">
        <v>660</v>
      </c>
    </row>
    <row r="3044" spans="1:8" x14ac:dyDescent="0.35">
      <c r="A3044" t="s">
        <v>5588</v>
      </c>
      <c r="B3044" t="s">
        <v>5589</v>
      </c>
      <c r="C3044">
        <v>201701</v>
      </c>
      <c r="D3044" t="s">
        <v>36</v>
      </c>
      <c r="E3044">
        <v>1</v>
      </c>
      <c r="F3044">
        <v>420</v>
      </c>
      <c r="G3044">
        <v>0.67700000000000005</v>
      </c>
      <c r="H3044">
        <v>660</v>
      </c>
    </row>
    <row r="3045" spans="1:8" x14ac:dyDescent="0.35">
      <c r="A3045" t="s">
        <v>5590</v>
      </c>
      <c r="B3045" t="s">
        <v>5591</v>
      </c>
      <c r="C3045">
        <v>201701</v>
      </c>
      <c r="D3045" t="s">
        <v>208</v>
      </c>
      <c r="E3045">
        <v>1</v>
      </c>
      <c r="F3045">
        <v>530</v>
      </c>
      <c r="G3045">
        <v>0.79300000000000004</v>
      </c>
      <c r="H3045">
        <v>660</v>
      </c>
    </row>
    <row r="3046" spans="1:8" x14ac:dyDescent="0.35">
      <c r="A3046" t="s">
        <v>5592</v>
      </c>
      <c r="B3046" t="s">
        <v>5593</v>
      </c>
      <c r="C3046">
        <v>201701</v>
      </c>
      <c r="D3046" t="s">
        <v>5</v>
      </c>
      <c r="E3046">
        <v>1</v>
      </c>
      <c r="F3046">
        <v>620</v>
      </c>
      <c r="G3046">
        <v>0.78900000000000003</v>
      </c>
      <c r="H3046">
        <v>660</v>
      </c>
    </row>
    <row r="3047" spans="1:8" x14ac:dyDescent="0.35">
      <c r="A3047" t="s">
        <v>5594</v>
      </c>
      <c r="B3047" t="s">
        <v>5594</v>
      </c>
      <c r="C3047">
        <v>201701</v>
      </c>
      <c r="D3047" t="s">
        <v>3</v>
      </c>
      <c r="E3047">
        <v>1</v>
      </c>
      <c r="F3047">
        <v>1230</v>
      </c>
      <c r="G3047">
        <v>0.97099999999999997</v>
      </c>
      <c r="H3047">
        <v>661</v>
      </c>
    </row>
    <row r="3048" spans="1:8" x14ac:dyDescent="0.35">
      <c r="A3048" t="s">
        <v>5595</v>
      </c>
      <c r="B3048" t="s">
        <v>5595</v>
      </c>
      <c r="C3048">
        <v>201701</v>
      </c>
      <c r="D3048" t="s">
        <v>37</v>
      </c>
      <c r="E3048">
        <v>1</v>
      </c>
      <c r="F3048">
        <v>960</v>
      </c>
      <c r="G3048">
        <v>0.82699999999999996</v>
      </c>
      <c r="H3048">
        <v>661</v>
      </c>
    </row>
    <row r="3049" spans="1:8" x14ac:dyDescent="0.35">
      <c r="A3049" t="s">
        <v>5596</v>
      </c>
      <c r="B3049" t="s">
        <v>5596</v>
      </c>
      <c r="C3049">
        <v>201701</v>
      </c>
      <c r="D3049" t="s">
        <v>38</v>
      </c>
      <c r="E3049">
        <v>1</v>
      </c>
      <c r="F3049">
        <v>965</v>
      </c>
      <c r="G3049">
        <v>0.84099999999999997</v>
      </c>
      <c r="H3049">
        <v>661</v>
      </c>
    </row>
    <row r="3050" spans="1:8" x14ac:dyDescent="0.35">
      <c r="A3050" t="s">
        <v>5597</v>
      </c>
      <c r="B3050" t="s">
        <v>5597</v>
      </c>
      <c r="C3050">
        <v>201701</v>
      </c>
      <c r="D3050" t="s">
        <v>39</v>
      </c>
      <c r="E3050">
        <v>1</v>
      </c>
      <c r="F3050">
        <v>260</v>
      </c>
      <c r="G3050">
        <v>0.65</v>
      </c>
      <c r="H3050">
        <v>661</v>
      </c>
    </row>
    <row r="3051" spans="1:8" x14ac:dyDescent="0.35">
      <c r="A3051" t="s">
        <v>5598</v>
      </c>
      <c r="B3051" t="s">
        <v>5598</v>
      </c>
      <c r="C3051">
        <v>201701</v>
      </c>
      <c r="D3051" t="s">
        <v>40</v>
      </c>
      <c r="E3051">
        <v>1</v>
      </c>
      <c r="F3051">
        <v>275</v>
      </c>
      <c r="G3051">
        <v>0.72099999999999997</v>
      </c>
      <c r="H3051">
        <v>661</v>
      </c>
    </row>
    <row r="3052" spans="1:8" x14ac:dyDescent="0.35">
      <c r="A3052" t="s">
        <v>5599</v>
      </c>
      <c r="B3052" t="s">
        <v>5599</v>
      </c>
      <c r="C3052">
        <v>201701</v>
      </c>
      <c r="D3052" t="s">
        <v>29</v>
      </c>
      <c r="E3052">
        <v>1</v>
      </c>
      <c r="F3052">
        <v>1270</v>
      </c>
      <c r="G3052">
        <v>0.97499999999999998</v>
      </c>
      <c r="H3052">
        <v>661</v>
      </c>
    </row>
    <row r="3053" spans="1:8" x14ac:dyDescent="0.35">
      <c r="A3053" t="s">
        <v>5600</v>
      </c>
      <c r="B3053" t="s">
        <v>5600</v>
      </c>
      <c r="C3053">
        <v>201701</v>
      </c>
      <c r="D3053" t="s">
        <v>30</v>
      </c>
      <c r="E3053">
        <v>1</v>
      </c>
      <c r="F3053">
        <v>1240</v>
      </c>
      <c r="G3053">
        <v>0.98399999999999999</v>
      </c>
      <c r="H3053">
        <v>661</v>
      </c>
    </row>
    <row r="3054" spans="1:8" x14ac:dyDescent="0.35">
      <c r="A3054" t="s">
        <v>5601</v>
      </c>
      <c r="B3054" t="s">
        <v>5601</v>
      </c>
      <c r="C3054">
        <v>201701</v>
      </c>
      <c r="D3054" t="s">
        <v>31</v>
      </c>
      <c r="E3054">
        <v>1</v>
      </c>
      <c r="F3054">
        <v>1245</v>
      </c>
      <c r="G3054">
        <v>0.98299999999999998</v>
      </c>
      <c r="H3054">
        <v>661</v>
      </c>
    </row>
    <row r="3055" spans="1:8" x14ac:dyDescent="0.35">
      <c r="A3055" t="s">
        <v>5602</v>
      </c>
      <c r="B3055" t="s">
        <v>5602</v>
      </c>
      <c r="C3055">
        <v>201701</v>
      </c>
      <c r="D3055" t="s">
        <v>32</v>
      </c>
      <c r="E3055">
        <v>1</v>
      </c>
      <c r="F3055">
        <v>1265</v>
      </c>
      <c r="G3055">
        <v>0.98799999999999999</v>
      </c>
      <c r="H3055">
        <v>661</v>
      </c>
    </row>
    <row r="3056" spans="1:8" x14ac:dyDescent="0.35">
      <c r="A3056" t="s">
        <v>5603</v>
      </c>
      <c r="B3056" t="s">
        <v>5603</v>
      </c>
      <c r="C3056">
        <v>201701</v>
      </c>
      <c r="D3056" t="s">
        <v>33</v>
      </c>
      <c r="E3056">
        <v>1</v>
      </c>
      <c r="F3056">
        <v>1290</v>
      </c>
      <c r="G3056">
        <v>0.98499999999999999</v>
      </c>
      <c r="H3056">
        <v>661</v>
      </c>
    </row>
    <row r="3057" spans="1:8" x14ac:dyDescent="0.35">
      <c r="A3057" t="s">
        <v>5604</v>
      </c>
      <c r="B3057" t="s">
        <v>5604</v>
      </c>
      <c r="C3057">
        <v>201701</v>
      </c>
      <c r="D3057" t="s">
        <v>34</v>
      </c>
      <c r="E3057">
        <v>1</v>
      </c>
      <c r="F3057">
        <v>1010</v>
      </c>
      <c r="G3057">
        <v>0.82599999999999996</v>
      </c>
      <c r="H3057">
        <v>661</v>
      </c>
    </row>
    <row r="3058" spans="1:8" x14ac:dyDescent="0.35">
      <c r="A3058" t="s">
        <v>5605</v>
      </c>
      <c r="B3058" t="s">
        <v>5605</v>
      </c>
      <c r="C3058">
        <v>201701</v>
      </c>
      <c r="D3058" t="s">
        <v>35</v>
      </c>
      <c r="E3058">
        <v>1</v>
      </c>
      <c r="F3058">
        <v>950</v>
      </c>
      <c r="G3058">
        <v>0.80600000000000005</v>
      </c>
      <c r="H3058">
        <v>661</v>
      </c>
    </row>
    <row r="3059" spans="1:8" x14ac:dyDescent="0.35">
      <c r="A3059" t="s">
        <v>5606</v>
      </c>
      <c r="B3059" t="s">
        <v>5606</v>
      </c>
      <c r="C3059">
        <v>201701</v>
      </c>
      <c r="D3059" t="s">
        <v>36</v>
      </c>
      <c r="E3059">
        <v>1</v>
      </c>
      <c r="F3059">
        <v>980</v>
      </c>
      <c r="G3059">
        <v>0.81899999999999995</v>
      </c>
      <c r="H3059">
        <v>661</v>
      </c>
    </row>
    <row r="3060" spans="1:8" x14ac:dyDescent="0.35">
      <c r="A3060" t="s">
        <v>5607</v>
      </c>
      <c r="B3060" t="s">
        <v>5607</v>
      </c>
      <c r="C3060">
        <v>201701</v>
      </c>
      <c r="D3060" t="s">
        <v>208</v>
      </c>
      <c r="E3060">
        <v>1</v>
      </c>
      <c r="F3060">
        <v>1060</v>
      </c>
      <c r="G3060">
        <v>0.91900000000000004</v>
      </c>
      <c r="H3060">
        <v>661</v>
      </c>
    </row>
    <row r="3061" spans="1:8" x14ac:dyDescent="0.35">
      <c r="A3061" t="s">
        <v>5608</v>
      </c>
      <c r="B3061" t="s">
        <v>5608</v>
      </c>
      <c r="C3061">
        <v>201701</v>
      </c>
      <c r="D3061" t="s">
        <v>5</v>
      </c>
      <c r="E3061">
        <v>1</v>
      </c>
      <c r="F3061">
        <v>1275</v>
      </c>
      <c r="G3061">
        <v>0.96399999999999997</v>
      </c>
      <c r="H3061">
        <v>661</v>
      </c>
    </row>
    <row r="3062" spans="1:8" x14ac:dyDescent="0.35">
      <c r="A3062" t="s">
        <v>5609</v>
      </c>
      <c r="B3062" t="s">
        <v>5609</v>
      </c>
      <c r="C3062">
        <v>201701</v>
      </c>
      <c r="D3062" t="s">
        <v>3</v>
      </c>
      <c r="E3062">
        <v>1</v>
      </c>
      <c r="F3062">
        <v>270</v>
      </c>
      <c r="G3062">
        <v>0.23300000000000001</v>
      </c>
      <c r="H3062">
        <v>662</v>
      </c>
    </row>
    <row r="3063" spans="1:8" x14ac:dyDescent="0.35">
      <c r="A3063" t="s">
        <v>5610</v>
      </c>
      <c r="B3063" t="s">
        <v>5610</v>
      </c>
      <c r="C3063">
        <v>201701</v>
      </c>
      <c r="D3063" t="s">
        <v>37</v>
      </c>
      <c r="E3063">
        <v>1</v>
      </c>
      <c r="F3063">
        <v>215</v>
      </c>
      <c r="G3063">
        <v>0.20200000000000001</v>
      </c>
      <c r="H3063">
        <v>662</v>
      </c>
    </row>
    <row r="3064" spans="1:8" x14ac:dyDescent="0.35">
      <c r="A3064" t="s">
        <v>5611</v>
      </c>
      <c r="B3064" t="s">
        <v>5611</v>
      </c>
      <c r="C3064">
        <v>201701</v>
      </c>
      <c r="D3064" t="s">
        <v>38</v>
      </c>
      <c r="E3064">
        <v>1</v>
      </c>
      <c r="F3064">
        <v>220</v>
      </c>
      <c r="G3064">
        <v>0.20399999999999999</v>
      </c>
      <c r="H3064">
        <v>662</v>
      </c>
    </row>
    <row r="3065" spans="1:8" x14ac:dyDescent="0.35">
      <c r="A3065" t="s">
        <v>5612</v>
      </c>
      <c r="B3065" t="s">
        <v>5612</v>
      </c>
      <c r="C3065">
        <v>201701</v>
      </c>
      <c r="D3065" t="s">
        <v>39</v>
      </c>
      <c r="E3065">
        <v>1</v>
      </c>
      <c r="F3065">
        <v>140</v>
      </c>
      <c r="G3065">
        <v>0.20599999999999999</v>
      </c>
      <c r="H3065">
        <v>662</v>
      </c>
    </row>
    <row r="3066" spans="1:8" x14ac:dyDescent="0.35">
      <c r="A3066" t="s">
        <v>5613</v>
      </c>
      <c r="B3066" t="s">
        <v>5613</v>
      </c>
      <c r="C3066">
        <v>201701</v>
      </c>
      <c r="D3066" t="s">
        <v>40</v>
      </c>
      <c r="E3066">
        <v>1</v>
      </c>
      <c r="F3066">
        <v>120</v>
      </c>
      <c r="G3066">
        <v>0.219</v>
      </c>
      <c r="H3066">
        <v>662</v>
      </c>
    </row>
    <row r="3067" spans="1:8" x14ac:dyDescent="0.35">
      <c r="A3067" t="s">
        <v>5614</v>
      </c>
      <c r="B3067" t="s">
        <v>5614</v>
      </c>
      <c r="C3067">
        <v>201701</v>
      </c>
      <c r="D3067" t="s">
        <v>29</v>
      </c>
      <c r="E3067">
        <v>1</v>
      </c>
      <c r="F3067">
        <v>275</v>
      </c>
      <c r="G3067">
        <v>0.23200000000000001</v>
      </c>
      <c r="H3067">
        <v>662</v>
      </c>
    </row>
    <row r="3068" spans="1:8" x14ac:dyDescent="0.35">
      <c r="A3068" t="s">
        <v>5615</v>
      </c>
      <c r="B3068" t="s">
        <v>5615</v>
      </c>
      <c r="C3068">
        <v>201701</v>
      </c>
      <c r="D3068" t="s">
        <v>30</v>
      </c>
      <c r="E3068">
        <v>1</v>
      </c>
      <c r="F3068">
        <v>250</v>
      </c>
      <c r="G3068">
        <v>0.22600000000000001</v>
      </c>
      <c r="H3068">
        <v>662</v>
      </c>
    </row>
    <row r="3069" spans="1:8" x14ac:dyDescent="0.35">
      <c r="A3069" t="s">
        <v>5616</v>
      </c>
      <c r="B3069" t="s">
        <v>5616</v>
      </c>
      <c r="C3069">
        <v>201701</v>
      </c>
      <c r="D3069" t="s">
        <v>31</v>
      </c>
      <c r="E3069">
        <v>1</v>
      </c>
      <c r="F3069">
        <v>295</v>
      </c>
      <c r="G3069">
        <v>0.25600000000000001</v>
      </c>
      <c r="H3069">
        <v>662</v>
      </c>
    </row>
    <row r="3070" spans="1:8" x14ac:dyDescent="0.35">
      <c r="A3070" t="s">
        <v>5617</v>
      </c>
      <c r="B3070" t="s">
        <v>5617</v>
      </c>
      <c r="C3070">
        <v>201701</v>
      </c>
      <c r="D3070" t="s">
        <v>32</v>
      </c>
      <c r="E3070">
        <v>1</v>
      </c>
      <c r="F3070">
        <v>250</v>
      </c>
      <c r="G3070">
        <v>0.23</v>
      </c>
      <c r="H3070">
        <v>662</v>
      </c>
    </row>
    <row r="3071" spans="1:8" x14ac:dyDescent="0.35">
      <c r="A3071" t="s">
        <v>5618</v>
      </c>
      <c r="B3071" t="s">
        <v>5618</v>
      </c>
      <c r="C3071">
        <v>201701</v>
      </c>
      <c r="D3071" t="s">
        <v>33</v>
      </c>
      <c r="E3071">
        <v>1</v>
      </c>
      <c r="F3071">
        <v>230</v>
      </c>
      <c r="G3071">
        <v>0.20599999999999999</v>
      </c>
      <c r="H3071">
        <v>662</v>
      </c>
    </row>
    <row r="3072" spans="1:8" x14ac:dyDescent="0.35">
      <c r="A3072" t="s">
        <v>5619</v>
      </c>
      <c r="B3072" t="s">
        <v>5619</v>
      </c>
      <c r="C3072">
        <v>201701</v>
      </c>
      <c r="D3072" t="s">
        <v>34</v>
      </c>
      <c r="E3072">
        <v>1</v>
      </c>
      <c r="F3072">
        <v>215</v>
      </c>
      <c r="G3072">
        <v>0.19400000000000001</v>
      </c>
      <c r="H3072">
        <v>662</v>
      </c>
    </row>
    <row r="3073" spans="1:8" x14ac:dyDescent="0.35">
      <c r="A3073" t="s">
        <v>5620</v>
      </c>
      <c r="B3073" t="s">
        <v>5620</v>
      </c>
      <c r="C3073">
        <v>201701</v>
      </c>
      <c r="D3073" t="s">
        <v>35</v>
      </c>
      <c r="E3073">
        <v>1</v>
      </c>
      <c r="F3073">
        <v>205</v>
      </c>
      <c r="G3073">
        <v>0.189</v>
      </c>
      <c r="H3073">
        <v>662</v>
      </c>
    </row>
    <row r="3074" spans="1:8" x14ac:dyDescent="0.35">
      <c r="A3074" t="s">
        <v>5621</v>
      </c>
      <c r="B3074" t="s">
        <v>5621</v>
      </c>
      <c r="C3074">
        <v>201701</v>
      </c>
      <c r="D3074" t="s">
        <v>36</v>
      </c>
      <c r="E3074">
        <v>1</v>
      </c>
      <c r="F3074">
        <v>190</v>
      </c>
      <c r="G3074">
        <v>0.18</v>
      </c>
      <c r="H3074">
        <v>662</v>
      </c>
    </row>
    <row r="3075" spans="1:8" x14ac:dyDescent="0.35">
      <c r="A3075" t="s">
        <v>5622</v>
      </c>
      <c r="B3075" t="s">
        <v>5622</v>
      </c>
      <c r="C3075">
        <v>201701</v>
      </c>
      <c r="D3075" t="s">
        <v>208</v>
      </c>
      <c r="E3075">
        <v>1</v>
      </c>
      <c r="F3075">
        <v>290</v>
      </c>
      <c r="G3075">
        <v>0.26500000000000001</v>
      </c>
      <c r="H3075">
        <v>662</v>
      </c>
    </row>
    <row r="3076" spans="1:8" x14ac:dyDescent="0.35">
      <c r="A3076" t="s">
        <v>5623</v>
      </c>
      <c r="B3076" t="s">
        <v>5623</v>
      </c>
      <c r="C3076">
        <v>201701</v>
      </c>
      <c r="D3076" t="s">
        <v>5</v>
      </c>
      <c r="E3076">
        <v>1</v>
      </c>
      <c r="F3076">
        <v>315</v>
      </c>
      <c r="G3076">
        <v>0.27600000000000002</v>
      </c>
      <c r="H3076">
        <v>662</v>
      </c>
    </row>
    <row r="3077" spans="1:8" x14ac:dyDescent="0.35">
      <c r="A3077" t="s">
        <v>5624</v>
      </c>
      <c r="B3077" t="s">
        <v>5625</v>
      </c>
      <c r="C3077">
        <v>201701</v>
      </c>
      <c r="D3077" t="s">
        <v>3</v>
      </c>
      <c r="E3077">
        <v>1</v>
      </c>
      <c r="F3077">
        <v>325</v>
      </c>
      <c r="G3077">
        <v>0.28499999999999998</v>
      </c>
      <c r="H3077">
        <v>663</v>
      </c>
    </row>
    <row r="3078" spans="1:8" x14ac:dyDescent="0.35">
      <c r="A3078" t="s">
        <v>5626</v>
      </c>
      <c r="B3078" t="s">
        <v>5627</v>
      </c>
      <c r="C3078">
        <v>201701</v>
      </c>
      <c r="D3078" t="s">
        <v>37</v>
      </c>
      <c r="E3078">
        <v>1</v>
      </c>
      <c r="F3078">
        <v>225</v>
      </c>
      <c r="G3078">
        <v>0.20699999999999999</v>
      </c>
      <c r="H3078">
        <v>663</v>
      </c>
    </row>
    <row r="3079" spans="1:8" x14ac:dyDescent="0.35">
      <c r="A3079" t="s">
        <v>5628</v>
      </c>
      <c r="B3079" t="s">
        <v>5629</v>
      </c>
      <c r="C3079">
        <v>201701</v>
      </c>
      <c r="D3079" t="s">
        <v>38</v>
      </c>
      <c r="E3079">
        <v>1</v>
      </c>
      <c r="F3079">
        <v>245</v>
      </c>
      <c r="G3079">
        <v>0.22600000000000001</v>
      </c>
      <c r="H3079">
        <v>663</v>
      </c>
    </row>
    <row r="3080" spans="1:8" x14ac:dyDescent="0.35">
      <c r="A3080" t="s">
        <v>5630</v>
      </c>
      <c r="B3080" t="s">
        <v>5631</v>
      </c>
      <c r="C3080">
        <v>201701</v>
      </c>
      <c r="D3080" t="s">
        <v>39</v>
      </c>
      <c r="E3080">
        <v>1</v>
      </c>
      <c r="F3080">
        <v>125</v>
      </c>
      <c r="G3080">
        <v>0.26300000000000001</v>
      </c>
      <c r="H3080">
        <v>663</v>
      </c>
    </row>
    <row r="3081" spans="1:8" x14ac:dyDescent="0.35">
      <c r="A3081" t="s">
        <v>5632</v>
      </c>
      <c r="B3081" t="s">
        <v>5633</v>
      </c>
      <c r="C3081">
        <v>201701</v>
      </c>
      <c r="D3081" t="s">
        <v>40</v>
      </c>
      <c r="E3081">
        <v>1</v>
      </c>
      <c r="F3081">
        <v>140</v>
      </c>
      <c r="G3081">
        <v>0.29399999999999998</v>
      </c>
      <c r="H3081">
        <v>663</v>
      </c>
    </row>
    <row r="3082" spans="1:8" x14ac:dyDescent="0.35">
      <c r="A3082" t="s">
        <v>5634</v>
      </c>
      <c r="B3082" t="s">
        <v>5635</v>
      </c>
      <c r="C3082">
        <v>201701</v>
      </c>
      <c r="D3082" t="s">
        <v>29</v>
      </c>
      <c r="E3082">
        <v>1</v>
      </c>
      <c r="F3082">
        <v>295</v>
      </c>
      <c r="G3082">
        <v>0.26400000000000001</v>
      </c>
      <c r="H3082">
        <v>663</v>
      </c>
    </row>
    <row r="3083" spans="1:8" x14ac:dyDescent="0.35">
      <c r="A3083" t="s">
        <v>5636</v>
      </c>
      <c r="B3083" t="s">
        <v>5637</v>
      </c>
      <c r="C3083">
        <v>201701</v>
      </c>
      <c r="D3083" t="s">
        <v>30</v>
      </c>
      <c r="E3083">
        <v>1</v>
      </c>
      <c r="F3083">
        <v>285</v>
      </c>
      <c r="G3083">
        <v>0.26200000000000001</v>
      </c>
      <c r="H3083">
        <v>663</v>
      </c>
    </row>
    <row r="3084" spans="1:8" x14ac:dyDescent="0.35">
      <c r="A3084" t="s">
        <v>5638</v>
      </c>
      <c r="B3084" t="s">
        <v>5639</v>
      </c>
      <c r="C3084">
        <v>201701</v>
      </c>
      <c r="D3084" t="s">
        <v>31</v>
      </c>
      <c r="E3084">
        <v>1</v>
      </c>
      <c r="F3084">
        <v>275</v>
      </c>
      <c r="G3084">
        <v>0.23400000000000001</v>
      </c>
      <c r="H3084">
        <v>663</v>
      </c>
    </row>
    <row r="3085" spans="1:8" x14ac:dyDescent="0.35">
      <c r="A3085" t="s">
        <v>5640</v>
      </c>
      <c r="B3085" t="s">
        <v>5641</v>
      </c>
      <c r="C3085">
        <v>201701</v>
      </c>
      <c r="D3085" t="s">
        <v>32</v>
      </c>
      <c r="E3085">
        <v>1</v>
      </c>
      <c r="F3085">
        <v>260</v>
      </c>
      <c r="G3085">
        <v>0.24099999999999999</v>
      </c>
      <c r="H3085">
        <v>663</v>
      </c>
    </row>
    <row r="3086" spans="1:8" x14ac:dyDescent="0.35">
      <c r="A3086" t="s">
        <v>5642</v>
      </c>
      <c r="B3086" t="s">
        <v>5643</v>
      </c>
      <c r="C3086">
        <v>201701</v>
      </c>
      <c r="D3086" t="s">
        <v>33</v>
      </c>
      <c r="E3086">
        <v>1</v>
      </c>
      <c r="F3086">
        <v>275</v>
      </c>
      <c r="G3086">
        <v>0.25800000000000001</v>
      </c>
      <c r="H3086">
        <v>663</v>
      </c>
    </row>
    <row r="3087" spans="1:8" x14ac:dyDescent="0.35">
      <c r="A3087" t="s">
        <v>5644</v>
      </c>
      <c r="B3087" t="s">
        <v>5645</v>
      </c>
      <c r="C3087">
        <v>201701</v>
      </c>
      <c r="D3087" t="s">
        <v>34</v>
      </c>
      <c r="E3087">
        <v>1</v>
      </c>
      <c r="F3087">
        <v>245</v>
      </c>
      <c r="G3087">
        <v>0.21</v>
      </c>
      <c r="H3087">
        <v>663</v>
      </c>
    </row>
    <row r="3088" spans="1:8" x14ac:dyDescent="0.35">
      <c r="A3088" t="s">
        <v>5646</v>
      </c>
      <c r="B3088" t="s">
        <v>5647</v>
      </c>
      <c r="C3088">
        <v>201701</v>
      </c>
      <c r="D3088" t="s">
        <v>35</v>
      </c>
      <c r="E3088">
        <v>1</v>
      </c>
      <c r="F3088">
        <v>235</v>
      </c>
      <c r="G3088">
        <v>0.20200000000000001</v>
      </c>
      <c r="H3088">
        <v>663</v>
      </c>
    </row>
    <row r="3089" spans="1:8" x14ac:dyDescent="0.35">
      <c r="A3089" t="s">
        <v>5648</v>
      </c>
      <c r="B3089" t="s">
        <v>5649</v>
      </c>
      <c r="C3089">
        <v>201701</v>
      </c>
      <c r="D3089" t="s">
        <v>36</v>
      </c>
      <c r="E3089">
        <v>1</v>
      </c>
      <c r="F3089">
        <v>230</v>
      </c>
      <c r="G3089">
        <v>0.20499999999999999</v>
      </c>
      <c r="H3089">
        <v>663</v>
      </c>
    </row>
    <row r="3090" spans="1:8" x14ac:dyDescent="0.35">
      <c r="A3090" t="s">
        <v>5650</v>
      </c>
      <c r="B3090" t="s">
        <v>5651</v>
      </c>
      <c r="C3090">
        <v>201701</v>
      </c>
      <c r="D3090" t="s">
        <v>208</v>
      </c>
      <c r="E3090">
        <v>1</v>
      </c>
      <c r="F3090">
        <v>300</v>
      </c>
      <c r="G3090">
        <v>0.27</v>
      </c>
      <c r="H3090">
        <v>663</v>
      </c>
    </row>
    <row r="3091" spans="1:8" x14ac:dyDescent="0.35">
      <c r="A3091" t="s">
        <v>5652</v>
      </c>
      <c r="B3091" t="s">
        <v>5653</v>
      </c>
      <c r="C3091">
        <v>201701</v>
      </c>
      <c r="D3091" t="s">
        <v>5</v>
      </c>
      <c r="E3091">
        <v>1</v>
      </c>
      <c r="F3091">
        <v>265</v>
      </c>
      <c r="G3091">
        <v>0.25600000000000001</v>
      </c>
      <c r="H3091">
        <v>663</v>
      </c>
    </row>
    <row r="3092" spans="1:8" x14ac:dyDescent="0.35">
      <c r="A3092" t="s">
        <v>5654</v>
      </c>
      <c r="B3092" t="s">
        <v>5655</v>
      </c>
      <c r="C3092">
        <v>201701</v>
      </c>
      <c r="D3092" t="s">
        <v>3</v>
      </c>
      <c r="E3092">
        <v>1</v>
      </c>
      <c r="F3092">
        <v>110</v>
      </c>
      <c r="G3092">
        <v>6.3E-2</v>
      </c>
      <c r="H3092">
        <v>664</v>
      </c>
    </row>
    <row r="3093" spans="1:8" x14ac:dyDescent="0.35">
      <c r="A3093" t="s">
        <v>5656</v>
      </c>
      <c r="B3093" t="s">
        <v>5657</v>
      </c>
      <c r="C3093">
        <v>201701</v>
      </c>
      <c r="D3093" t="s">
        <v>37</v>
      </c>
      <c r="E3093">
        <v>1</v>
      </c>
      <c r="F3093">
        <v>60</v>
      </c>
      <c r="G3093">
        <v>3.7999999999999999E-2</v>
      </c>
      <c r="H3093">
        <v>664</v>
      </c>
    </row>
    <row r="3094" spans="1:8" x14ac:dyDescent="0.35">
      <c r="A3094" t="s">
        <v>5658</v>
      </c>
      <c r="B3094" t="s">
        <v>5659</v>
      </c>
      <c r="C3094">
        <v>201701</v>
      </c>
      <c r="D3094" t="s">
        <v>38</v>
      </c>
      <c r="E3094">
        <v>1</v>
      </c>
      <c r="F3094">
        <v>90</v>
      </c>
      <c r="G3094">
        <v>5.6000000000000001E-2</v>
      </c>
      <c r="H3094">
        <v>664</v>
      </c>
    </row>
    <row r="3095" spans="1:8" x14ac:dyDescent="0.35">
      <c r="A3095" t="s">
        <v>5660</v>
      </c>
      <c r="B3095" t="s">
        <v>5661</v>
      </c>
      <c r="C3095">
        <v>201701</v>
      </c>
      <c r="D3095" t="s">
        <v>39</v>
      </c>
      <c r="E3095">
        <v>1</v>
      </c>
      <c r="F3095">
        <v>40</v>
      </c>
      <c r="G3095">
        <v>5.7000000000000002E-2</v>
      </c>
      <c r="H3095">
        <v>664</v>
      </c>
    </row>
    <row r="3096" spans="1:8" x14ac:dyDescent="0.35">
      <c r="A3096" t="s">
        <v>5662</v>
      </c>
      <c r="B3096" t="s">
        <v>5663</v>
      </c>
      <c r="C3096">
        <v>201701</v>
      </c>
      <c r="D3096" t="s">
        <v>40</v>
      </c>
      <c r="E3096">
        <v>1</v>
      </c>
      <c r="F3096">
        <v>45</v>
      </c>
      <c r="G3096">
        <v>7.1999999999999995E-2</v>
      </c>
      <c r="H3096">
        <v>664</v>
      </c>
    </row>
    <row r="3097" spans="1:8" x14ac:dyDescent="0.35">
      <c r="A3097" t="s">
        <v>5664</v>
      </c>
      <c r="B3097" t="s">
        <v>5665</v>
      </c>
      <c r="C3097">
        <v>201701</v>
      </c>
      <c r="D3097" t="s">
        <v>29</v>
      </c>
      <c r="E3097">
        <v>1</v>
      </c>
      <c r="F3097">
        <v>120</v>
      </c>
      <c r="G3097">
        <v>6.8000000000000005E-2</v>
      </c>
      <c r="H3097">
        <v>664</v>
      </c>
    </row>
    <row r="3098" spans="1:8" x14ac:dyDescent="0.35">
      <c r="A3098" t="s">
        <v>5666</v>
      </c>
      <c r="B3098" t="s">
        <v>5667</v>
      </c>
      <c r="C3098">
        <v>201701</v>
      </c>
      <c r="D3098" t="s">
        <v>30</v>
      </c>
      <c r="E3098">
        <v>1</v>
      </c>
      <c r="F3098">
        <v>115</v>
      </c>
      <c r="G3098">
        <v>6.4000000000000001E-2</v>
      </c>
      <c r="H3098">
        <v>664</v>
      </c>
    </row>
    <row r="3099" spans="1:8" x14ac:dyDescent="0.35">
      <c r="A3099" t="s">
        <v>5668</v>
      </c>
      <c r="B3099" t="s">
        <v>5669</v>
      </c>
      <c r="C3099">
        <v>201701</v>
      </c>
      <c r="D3099" t="s">
        <v>31</v>
      </c>
      <c r="E3099">
        <v>1</v>
      </c>
      <c r="F3099">
        <v>100</v>
      </c>
      <c r="G3099">
        <v>5.7000000000000002E-2</v>
      </c>
      <c r="H3099">
        <v>664</v>
      </c>
    </row>
    <row r="3100" spans="1:8" x14ac:dyDescent="0.35">
      <c r="A3100" t="s">
        <v>5670</v>
      </c>
      <c r="B3100" t="s">
        <v>5671</v>
      </c>
      <c r="C3100">
        <v>201701</v>
      </c>
      <c r="D3100" t="s">
        <v>32</v>
      </c>
      <c r="E3100">
        <v>1</v>
      </c>
      <c r="F3100">
        <v>90</v>
      </c>
      <c r="G3100">
        <v>5.0999999999999997E-2</v>
      </c>
      <c r="H3100">
        <v>664</v>
      </c>
    </row>
    <row r="3101" spans="1:8" x14ac:dyDescent="0.35">
      <c r="A3101" t="s">
        <v>5672</v>
      </c>
      <c r="B3101" t="s">
        <v>5673</v>
      </c>
      <c r="C3101">
        <v>201701</v>
      </c>
      <c r="D3101" t="s">
        <v>33</v>
      </c>
      <c r="E3101">
        <v>1</v>
      </c>
      <c r="F3101">
        <v>130</v>
      </c>
      <c r="G3101">
        <v>7.5999999999999998E-2</v>
      </c>
      <c r="H3101">
        <v>664</v>
      </c>
    </row>
    <row r="3102" spans="1:8" x14ac:dyDescent="0.35">
      <c r="A3102" t="s">
        <v>5674</v>
      </c>
      <c r="B3102" t="s">
        <v>5675</v>
      </c>
      <c r="C3102">
        <v>201701</v>
      </c>
      <c r="D3102" t="s">
        <v>34</v>
      </c>
      <c r="E3102">
        <v>1</v>
      </c>
      <c r="F3102">
        <v>95</v>
      </c>
      <c r="G3102">
        <v>5.6000000000000001E-2</v>
      </c>
      <c r="H3102">
        <v>664</v>
      </c>
    </row>
    <row r="3103" spans="1:8" x14ac:dyDescent="0.35">
      <c r="A3103" t="s">
        <v>5676</v>
      </c>
      <c r="B3103" t="s">
        <v>5677</v>
      </c>
      <c r="C3103">
        <v>201701</v>
      </c>
      <c r="D3103" t="s">
        <v>35</v>
      </c>
      <c r="E3103">
        <v>1</v>
      </c>
      <c r="F3103">
        <v>90</v>
      </c>
      <c r="G3103">
        <v>5.3999999999999999E-2</v>
      </c>
      <c r="H3103">
        <v>664</v>
      </c>
    </row>
    <row r="3104" spans="1:8" x14ac:dyDescent="0.35">
      <c r="A3104" t="s">
        <v>5678</v>
      </c>
      <c r="B3104" t="s">
        <v>5679</v>
      </c>
      <c r="C3104">
        <v>201701</v>
      </c>
      <c r="D3104" t="s">
        <v>36</v>
      </c>
      <c r="E3104">
        <v>1</v>
      </c>
      <c r="F3104">
        <v>85</v>
      </c>
      <c r="G3104">
        <v>5.5E-2</v>
      </c>
      <c r="H3104">
        <v>664</v>
      </c>
    </row>
    <row r="3105" spans="1:8" x14ac:dyDescent="0.35">
      <c r="A3105" t="s">
        <v>5680</v>
      </c>
      <c r="B3105" t="s">
        <v>5681</v>
      </c>
      <c r="C3105">
        <v>201701</v>
      </c>
      <c r="D3105" t="s">
        <v>208</v>
      </c>
      <c r="E3105">
        <v>1</v>
      </c>
      <c r="F3105">
        <v>115</v>
      </c>
      <c r="G3105">
        <v>6.8000000000000005E-2</v>
      </c>
      <c r="H3105">
        <v>664</v>
      </c>
    </row>
    <row r="3106" spans="1:8" x14ac:dyDescent="0.35">
      <c r="A3106" t="s">
        <v>5682</v>
      </c>
      <c r="B3106" t="s">
        <v>5683</v>
      </c>
      <c r="C3106">
        <v>201701</v>
      </c>
      <c r="D3106" t="s">
        <v>5</v>
      </c>
      <c r="E3106">
        <v>1</v>
      </c>
      <c r="F3106">
        <v>120</v>
      </c>
      <c r="G3106">
        <v>6.8000000000000005E-2</v>
      </c>
      <c r="H3106">
        <v>664</v>
      </c>
    </row>
    <row r="3107" spans="1:8" x14ac:dyDescent="0.35">
      <c r="A3107" t="s">
        <v>5684</v>
      </c>
      <c r="B3107" t="s">
        <v>5685</v>
      </c>
      <c r="C3107">
        <v>201701</v>
      </c>
      <c r="D3107" t="s">
        <v>3</v>
      </c>
      <c r="E3107">
        <v>1</v>
      </c>
      <c r="F3107">
        <v>245</v>
      </c>
      <c r="G3107">
        <v>0.14599999999999999</v>
      </c>
      <c r="H3107">
        <v>665</v>
      </c>
    </row>
    <row r="3108" spans="1:8" x14ac:dyDescent="0.35">
      <c r="A3108" t="s">
        <v>5686</v>
      </c>
      <c r="B3108" t="s">
        <v>5687</v>
      </c>
      <c r="C3108">
        <v>201701</v>
      </c>
      <c r="D3108" t="s">
        <v>37</v>
      </c>
      <c r="E3108">
        <v>1</v>
      </c>
      <c r="F3108">
        <v>115</v>
      </c>
      <c r="G3108">
        <v>0.10199999999999999</v>
      </c>
      <c r="H3108">
        <v>665</v>
      </c>
    </row>
    <row r="3109" spans="1:8" x14ac:dyDescent="0.35">
      <c r="A3109" t="s">
        <v>5688</v>
      </c>
      <c r="B3109" t="s">
        <v>5689</v>
      </c>
      <c r="C3109">
        <v>201701</v>
      </c>
      <c r="D3109" t="s">
        <v>38</v>
      </c>
      <c r="E3109">
        <v>1</v>
      </c>
      <c r="F3109">
        <v>115</v>
      </c>
      <c r="G3109">
        <v>9.7000000000000003E-2</v>
      </c>
      <c r="H3109">
        <v>665</v>
      </c>
    </row>
    <row r="3110" spans="1:8" x14ac:dyDescent="0.35">
      <c r="A3110" t="s">
        <v>5690</v>
      </c>
      <c r="B3110" t="s">
        <v>5691</v>
      </c>
      <c r="C3110">
        <v>201701</v>
      </c>
      <c r="D3110" t="s">
        <v>39</v>
      </c>
      <c r="E3110">
        <v>1</v>
      </c>
      <c r="F3110">
        <v>60</v>
      </c>
      <c r="G3110">
        <v>0.36899999999999999</v>
      </c>
      <c r="H3110">
        <v>665</v>
      </c>
    </row>
    <row r="3111" spans="1:8" x14ac:dyDescent="0.35">
      <c r="A3111" t="s">
        <v>5692</v>
      </c>
      <c r="B3111" t="s">
        <v>5693</v>
      </c>
      <c r="C3111">
        <v>201701</v>
      </c>
      <c r="D3111" t="s">
        <v>40</v>
      </c>
      <c r="E3111">
        <v>1</v>
      </c>
      <c r="F3111">
        <v>50</v>
      </c>
      <c r="G3111">
        <v>0.29899999999999999</v>
      </c>
      <c r="H3111">
        <v>665</v>
      </c>
    </row>
    <row r="3112" spans="1:8" x14ac:dyDescent="0.35">
      <c r="A3112" t="s">
        <v>5694</v>
      </c>
      <c r="B3112" t="s">
        <v>5695</v>
      </c>
      <c r="C3112">
        <v>201701</v>
      </c>
      <c r="D3112" t="s">
        <v>29</v>
      </c>
      <c r="E3112">
        <v>1</v>
      </c>
      <c r="F3112">
        <v>215</v>
      </c>
      <c r="G3112">
        <v>0.128</v>
      </c>
      <c r="H3112">
        <v>665</v>
      </c>
    </row>
    <row r="3113" spans="1:8" x14ac:dyDescent="0.35">
      <c r="A3113" t="s">
        <v>5696</v>
      </c>
      <c r="B3113" t="s">
        <v>5697</v>
      </c>
      <c r="C3113">
        <v>201701</v>
      </c>
      <c r="D3113" t="s">
        <v>30</v>
      </c>
      <c r="E3113">
        <v>1</v>
      </c>
      <c r="F3113">
        <v>205</v>
      </c>
      <c r="G3113">
        <v>0.125</v>
      </c>
      <c r="H3113">
        <v>665</v>
      </c>
    </row>
    <row r="3114" spans="1:8" x14ac:dyDescent="0.35">
      <c r="A3114" t="s">
        <v>5698</v>
      </c>
      <c r="B3114" t="s">
        <v>5699</v>
      </c>
      <c r="C3114">
        <v>201701</v>
      </c>
      <c r="D3114" t="s">
        <v>31</v>
      </c>
      <c r="E3114">
        <v>1</v>
      </c>
      <c r="F3114">
        <v>185</v>
      </c>
      <c r="G3114">
        <v>0.109</v>
      </c>
      <c r="H3114">
        <v>665</v>
      </c>
    </row>
    <row r="3115" spans="1:8" x14ac:dyDescent="0.35">
      <c r="A3115" t="s">
        <v>5700</v>
      </c>
      <c r="B3115" t="s">
        <v>5701</v>
      </c>
      <c r="C3115">
        <v>201701</v>
      </c>
      <c r="D3115" t="s">
        <v>32</v>
      </c>
      <c r="E3115">
        <v>1</v>
      </c>
      <c r="F3115">
        <v>190</v>
      </c>
      <c r="G3115">
        <v>0.122</v>
      </c>
      <c r="H3115">
        <v>665</v>
      </c>
    </row>
    <row r="3116" spans="1:8" x14ac:dyDescent="0.35">
      <c r="A3116" t="s">
        <v>5702</v>
      </c>
      <c r="B3116" t="s">
        <v>5703</v>
      </c>
      <c r="C3116">
        <v>201701</v>
      </c>
      <c r="D3116" t="s">
        <v>33</v>
      </c>
      <c r="E3116">
        <v>1</v>
      </c>
      <c r="F3116">
        <v>175</v>
      </c>
      <c r="G3116">
        <v>0.111</v>
      </c>
      <c r="H3116">
        <v>665</v>
      </c>
    </row>
    <row r="3117" spans="1:8" x14ac:dyDescent="0.35">
      <c r="A3117" t="s">
        <v>5704</v>
      </c>
      <c r="B3117" t="s">
        <v>5705</v>
      </c>
      <c r="C3117">
        <v>201701</v>
      </c>
      <c r="D3117" t="s">
        <v>34</v>
      </c>
      <c r="E3117">
        <v>1</v>
      </c>
      <c r="F3117">
        <v>140</v>
      </c>
      <c r="G3117">
        <v>0.111</v>
      </c>
      <c r="H3117">
        <v>665</v>
      </c>
    </row>
    <row r="3118" spans="1:8" x14ac:dyDescent="0.35">
      <c r="A3118" t="s">
        <v>5706</v>
      </c>
      <c r="B3118" t="s">
        <v>5707</v>
      </c>
      <c r="C3118">
        <v>201701</v>
      </c>
      <c r="D3118" t="s">
        <v>35</v>
      </c>
      <c r="E3118">
        <v>1</v>
      </c>
      <c r="F3118">
        <v>130</v>
      </c>
      <c r="G3118">
        <v>0.11</v>
      </c>
      <c r="H3118">
        <v>665</v>
      </c>
    </row>
    <row r="3119" spans="1:8" x14ac:dyDescent="0.35">
      <c r="A3119" t="s">
        <v>5708</v>
      </c>
      <c r="B3119" t="s">
        <v>5709</v>
      </c>
      <c r="C3119">
        <v>201701</v>
      </c>
      <c r="D3119" t="s">
        <v>36</v>
      </c>
      <c r="E3119">
        <v>1</v>
      </c>
      <c r="F3119">
        <v>115</v>
      </c>
      <c r="G3119">
        <v>0.10299999999999999</v>
      </c>
      <c r="H3119">
        <v>665</v>
      </c>
    </row>
    <row r="3120" spans="1:8" x14ac:dyDescent="0.35">
      <c r="A3120" t="s">
        <v>5710</v>
      </c>
      <c r="B3120" t="s">
        <v>5711</v>
      </c>
      <c r="C3120">
        <v>201701</v>
      </c>
      <c r="D3120" t="s">
        <v>208</v>
      </c>
      <c r="E3120">
        <v>1</v>
      </c>
      <c r="F3120">
        <v>245</v>
      </c>
      <c r="G3120">
        <v>0.14899999999999999</v>
      </c>
      <c r="H3120">
        <v>665</v>
      </c>
    </row>
    <row r="3121" spans="1:8" x14ac:dyDescent="0.35">
      <c r="A3121" t="s">
        <v>5712</v>
      </c>
      <c r="B3121" t="s">
        <v>5713</v>
      </c>
      <c r="C3121">
        <v>201701</v>
      </c>
      <c r="D3121" t="s">
        <v>5</v>
      </c>
      <c r="E3121">
        <v>1</v>
      </c>
      <c r="F3121">
        <v>205</v>
      </c>
      <c r="G3121">
        <v>0.123</v>
      </c>
      <c r="H3121">
        <v>665</v>
      </c>
    </row>
    <row r="3122" spans="1:8" x14ac:dyDescent="0.35">
      <c r="A3122" t="s">
        <v>5714</v>
      </c>
      <c r="B3122" t="s">
        <v>5714</v>
      </c>
      <c r="C3122">
        <v>201701</v>
      </c>
      <c r="D3122" t="s">
        <v>3</v>
      </c>
      <c r="E3122">
        <v>1</v>
      </c>
      <c r="F3122">
        <v>315</v>
      </c>
      <c r="G3122">
        <v>0.23100000000000001</v>
      </c>
      <c r="H3122">
        <v>666</v>
      </c>
    </row>
    <row r="3123" spans="1:8" x14ac:dyDescent="0.35">
      <c r="A3123" t="s">
        <v>5715</v>
      </c>
      <c r="B3123" t="s">
        <v>5715</v>
      </c>
      <c r="C3123">
        <v>201701</v>
      </c>
      <c r="D3123" t="s">
        <v>37</v>
      </c>
      <c r="E3123">
        <v>1</v>
      </c>
      <c r="F3123">
        <v>175</v>
      </c>
      <c r="G3123">
        <v>0.14299999999999999</v>
      </c>
      <c r="H3123">
        <v>666</v>
      </c>
    </row>
    <row r="3124" spans="1:8" x14ac:dyDescent="0.35">
      <c r="A3124" t="s">
        <v>5716</v>
      </c>
      <c r="B3124" t="s">
        <v>5716</v>
      </c>
      <c r="C3124">
        <v>201701</v>
      </c>
      <c r="D3124" t="s">
        <v>38</v>
      </c>
      <c r="E3124">
        <v>1</v>
      </c>
      <c r="F3124">
        <v>155</v>
      </c>
      <c r="G3124">
        <v>0.125</v>
      </c>
      <c r="H3124">
        <v>666</v>
      </c>
    </row>
    <row r="3125" spans="1:8" x14ac:dyDescent="0.35">
      <c r="A3125" t="s">
        <v>5717</v>
      </c>
      <c r="B3125" t="s">
        <v>5717</v>
      </c>
      <c r="C3125">
        <v>201701</v>
      </c>
      <c r="D3125" t="s">
        <v>39</v>
      </c>
      <c r="E3125">
        <v>1</v>
      </c>
      <c r="F3125">
        <v>70</v>
      </c>
      <c r="G3125">
        <v>0.12</v>
      </c>
      <c r="H3125">
        <v>666</v>
      </c>
    </row>
    <row r="3126" spans="1:8" x14ac:dyDescent="0.35">
      <c r="A3126" t="s">
        <v>5718</v>
      </c>
      <c r="B3126" t="s">
        <v>5718</v>
      </c>
      <c r="C3126">
        <v>201701</v>
      </c>
      <c r="D3126" t="s">
        <v>40</v>
      </c>
      <c r="E3126">
        <v>1</v>
      </c>
      <c r="F3126">
        <v>75</v>
      </c>
      <c r="G3126">
        <v>0.13400000000000001</v>
      </c>
      <c r="H3126">
        <v>666</v>
      </c>
    </row>
    <row r="3127" spans="1:8" x14ac:dyDescent="0.35">
      <c r="A3127" t="s">
        <v>5719</v>
      </c>
      <c r="B3127" t="s">
        <v>5719</v>
      </c>
      <c r="C3127">
        <v>201701</v>
      </c>
      <c r="D3127" t="s">
        <v>29</v>
      </c>
      <c r="E3127">
        <v>1</v>
      </c>
      <c r="F3127">
        <v>240</v>
      </c>
      <c r="G3127">
        <v>0.185</v>
      </c>
      <c r="H3127">
        <v>666</v>
      </c>
    </row>
    <row r="3128" spans="1:8" x14ac:dyDescent="0.35">
      <c r="A3128" t="s">
        <v>5720</v>
      </c>
      <c r="B3128" t="s">
        <v>5720</v>
      </c>
      <c r="C3128">
        <v>201701</v>
      </c>
      <c r="D3128" t="s">
        <v>30</v>
      </c>
      <c r="E3128">
        <v>1</v>
      </c>
      <c r="F3128">
        <v>240</v>
      </c>
      <c r="G3128">
        <v>0.186</v>
      </c>
      <c r="H3128">
        <v>666</v>
      </c>
    </row>
    <row r="3129" spans="1:8" x14ac:dyDescent="0.35">
      <c r="A3129" t="s">
        <v>5721</v>
      </c>
      <c r="B3129" t="s">
        <v>5721</v>
      </c>
      <c r="C3129">
        <v>201701</v>
      </c>
      <c r="D3129" t="s">
        <v>31</v>
      </c>
      <c r="E3129">
        <v>1</v>
      </c>
      <c r="F3129">
        <v>265</v>
      </c>
      <c r="G3129">
        <v>0.191</v>
      </c>
      <c r="H3129">
        <v>666</v>
      </c>
    </row>
    <row r="3130" spans="1:8" x14ac:dyDescent="0.35">
      <c r="A3130" t="s">
        <v>5722</v>
      </c>
      <c r="B3130" t="s">
        <v>5722</v>
      </c>
      <c r="C3130">
        <v>201701</v>
      </c>
      <c r="D3130" t="s">
        <v>32</v>
      </c>
      <c r="E3130">
        <v>1</v>
      </c>
      <c r="F3130">
        <v>235</v>
      </c>
      <c r="G3130">
        <v>0.183</v>
      </c>
      <c r="H3130">
        <v>666</v>
      </c>
    </row>
    <row r="3131" spans="1:8" x14ac:dyDescent="0.35">
      <c r="A3131" t="s">
        <v>5723</v>
      </c>
      <c r="B3131" t="s">
        <v>5723</v>
      </c>
      <c r="C3131">
        <v>201701</v>
      </c>
      <c r="D3131" t="s">
        <v>33</v>
      </c>
      <c r="E3131">
        <v>1</v>
      </c>
      <c r="F3131">
        <v>225</v>
      </c>
      <c r="G3131">
        <v>0.17599999999999999</v>
      </c>
      <c r="H3131">
        <v>666</v>
      </c>
    </row>
    <row r="3132" spans="1:8" x14ac:dyDescent="0.35">
      <c r="A3132" t="s">
        <v>5724</v>
      </c>
      <c r="B3132" t="s">
        <v>5724</v>
      </c>
      <c r="C3132">
        <v>201701</v>
      </c>
      <c r="D3132" t="s">
        <v>34</v>
      </c>
      <c r="E3132">
        <v>1</v>
      </c>
      <c r="F3132">
        <v>150</v>
      </c>
      <c r="G3132">
        <v>0.11600000000000001</v>
      </c>
      <c r="H3132">
        <v>666</v>
      </c>
    </row>
    <row r="3133" spans="1:8" x14ac:dyDescent="0.35">
      <c r="A3133" t="s">
        <v>5725</v>
      </c>
      <c r="B3133" t="s">
        <v>5725</v>
      </c>
      <c r="C3133">
        <v>201701</v>
      </c>
      <c r="D3133" t="s">
        <v>35</v>
      </c>
      <c r="E3133">
        <v>1</v>
      </c>
      <c r="F3133">
        <v>155</v>
      </c>
      <c r="G3133">
        <v>0.123</v>
      </c>
      <c r="H3133">
        <v>666</v>
      </c>
    </row>
    <row r="3134" spans="1:8" x14ac:dyDescent="0.35">
      <c r="A3134" t="s">
        <v>5726</v>
      </c>
      <c r="B3134" t="s">
        <v>5726</v>
      </c>
      <c r="C3134">
        <v>201701</v>
      </c>
      <c r="D3134" t="s">
        <v>36</v>
      </c>
      <c r="E3134">
        <v>1</v>
      </c>
      <c r="F3134">
        <v>165</v>
      </c>
      <c r="G3134">
        <v>0.13100000000000001</v>
      </c>
      <c r="H3134">
        <v>666</v>
      </c>
    </row>
    <row r="3135" spans="1:8" x14ac:dyDescent="0.35">
      <c r="A3135" t="s">
        <v>5727</v>
      </c>
      <c r="B3135" t="s">
        <v>5727</v>
      </c>
      <c r="C3135">
        <v>201701</v>
      </c>
      <c r="D3135" t="s">
        <v>208</v>
      </c>
      <c r="E3135">
        <v>1</v>
      </c>
      <c r="F3135">
        <v>200</v>
      </c>
      <c r="G3135">
        <v>0.20499999999999999</v>
      </c>
      <c r="H3135">
        <v>666</v>
      </c>
    </row>
    <row r="3136" spans="1:8" x14ac:dyDescent="0.35">
      <c r="A3136" t="s">
        <v>5728</v>
      </c>
      <c r="B3136" t="s">
        <v>5728</v>
      </c>
      <c r="C3136">
        <v>201701</v>
      </c>
      <c r="D3136" t="s">
        <v>5</v>
      </c>
      <c r="E3136">
        <v>1</v>
      </c>
      <c r="F3136">
        <v>245</v>
      </c>
      <c r="G3136">
        <v>0.19700000000000001</v>
      </c>
      <c r="H3136">
        <v>666</v>
      </c>
    </row>
    <row r="3137" spans="1:8" x14ac:dyDescent="0.35">
      <c r="A3137" t="s">
        <v>5729</v>
      </c>
      <c r="B3137" t="s">
        <v>5729</v>
      </c>
      <c r="C3137">
        <v>201701</v>
      </c>
      <c r="D3137" t="s">
        <v>3</v>
      </c>
      <c r="E3137">
        <v>1</v>
      </c>
      <c r="F3137">
        <v>505</v>
      </c>
      <c r="G3137">
        <v>0.75600000000000001</v>
      </c>
      <c r="H3137">
        <v>667</v>
      </c>
    </row>
    <row r="3138" spans="1:8" x14ac:dyDescent="0.35">
      <c r="A3138" t="s">
        <v>5730</v>
      </c>
      <c r="B3138" t="s">
        <v>5730</v>
      </c>
      <c r="C3138">
        <v>201701</v>
      </c>
      <c r="D3138" t="s">
        <v>37</v>
      </c>
      <c r="E3138">
        <v>1</v>
      </c>
      <c r="F3138">
        <v>415</v>
      </c>
      <c r="G3138">
        <v>0.64400000000000002</v>
      </c>
      <c r="H3138">
        <v>667</v>
      </c>
    </row>
    <row r="3139" spans="1:8" x14ac:dyDescent="0.35">
      <c r="A3139" t="s">
        <v>5731</v>
      </c>
      <c r="B3139" t="s">
        <v>5731</v>
      </c>
      <c r="C3139">
        <v>201701</v>
      </c>
      <c r="D3139" t="s">
        <v>38</v>
      </c>
      <c r="E3139">
        <v>1</v>
      </c>
      <c r="F3139">
        <v>440</v>
      </c>
      <c r="G3139">
        <v>0.67100000000000004</v>
      </c>
      <c r="H3139">
        <v>667</v>
      </c>
    </row>
    <row r="3140" spans="1:8" x14ac:dyDescent="0.35">
      <c r="A3140" t="s">
        <v>5732</v>
      </c>
      <c r="B3140" t="s">
        <v>5732</v>
      </c>
      <c r="C3140">
        <v>201701</v>
      </c>
      <c r="D3140" t="s">
        <v>39</v>
      </c>
      <c r="E3140">
        <v>1</v>
      </c>
      <c r="F3140">
        <v>255</v>
      </c>
      <c r="G3140">
        <v>0.57199999999999995</v>
      </c>
      <c r="H3140">
        <v>667</v>
      </c>
    </row>
    <row r="3141" spans="1:8" x14ac:dyDescent="0.35">
      <c r="A3141" t="s">
        <v>5733</v>
      </c>
      <c r="B3141" t="s">
        <v>5733</v>
      </c>
      <c r="C3141">
        <v>201701</v>
      </c>
      <c r="D3141" t="s">
        <v>40</v>
      </c>
      <c r="E3141">
        <v>1</v>
      </c>
      <c r="F3141">
        <v>230</v>
      </c>
      <c r="G3141">
        <v>0.56000000000000005</v>
      </c>
      <c r="H3141">
        <v>667</v>
      </c>
    </row>
    <row r="3142" spans="1:8" x14ac:dyDescent="0.35">
      <c r="A3142" t="s">
        <v>5734</v>
      </c>
      <c r="B3142" t="s">
        <v>5734</v>
      </c>
      <c r="C3142">
        <v>201701</v>
      </c>
      <c r="D3142" t="s">
        <v>29</v>
      </c>
      <c r="E3142">
        <v>1</v>
      </c>
      <c r="F3142">
        <v>540</v>
      </c>
      <c r="G3142">
        <v>0.73799999999999999</v>
      </c>
      <c r="H3142">
        <v>667</v>
      </c>
    </row>
    <row r="3143" spans="1:8" x14ac:dyDescent="0.35">
      <c r="A3143" t="s">
        <v>5735</v>
      </c>
      <c r="B3143" t="s">
        <v>5735</v>
      </c>
      <c r="C3143">
        <v>201701</v>
      </c>
      <c r="D3143" t="s">
        <v>30</v>
      </c>
      <c r="E3143">
        <v>1</v>
      </c>
      <c r="F3143">
        <v>460</v>
      </c>
      <c r="G3143">
        <v>0.748</v>
      </c>
      <c r="H3143">
        <v>667</v>
      </c>
    </row>
    <row r="3144" spans="1:8" x14ac:dyDescent="0.35">
      <c r="A3144" t="s">
        <v>5736</v>
      </c>
      <c r="B3144" t="s">
        <v>5736</v>
      </c>
      <c r="C3144">
        <v>201701</v>
      </c>
      <c r="D3144" t="s">
        <v>31</v>
      </c>
      <c r="E3144">
        <v>1</v>
      </c>
      <c r="F3144">
        <v>480</v>
      </c>
      <c r="G3144">
        <v>0.76300000000000001</v>
      </c>
      <c r="H3144">
        <v>667</v>
      </c>
    </row>
    <row r="3145" spans="1:8" x14ac:dyDescent="0.35">
      <c r="A3145" t="s">
        <v>5737</v>
      </c>
      <c r="B3145" t="s">
        <v>5737</v>
      </c>
      <c r="C3145">
        <v>201701</v>
      </c>
      <c r="D3145" t="s">
        <v>32</v>
      </c>
      <c r="E3145">
        <v>1</v>
      </c>
      <c r="F3145">
        <v>500</v>
      </c>
      <c r="G3145">
        <v>0.73399999999999999</v>
      </c>
      <c r="H3145">
        <v>667</v>
      </c>
    </row>
    <row r="3146" spans="1:8" x14ac:dyDescent="0.35">
      <c r="A3146" t="s">
        <v>5738</v>
      </c>
      <c r="B3146" t="s">
        <v>5738</v>
      </c>
      <c r="C3146">
        <v>201701</v>
      </c>
      <c r="D3146" t="s">
        <v>33</v>
      </c>
      <c r="E3146">
        <v>1</v>
      </c>
      <c r="F3146">
        <v>440</v>
      </c>
      <c r="G3146">
        <v>0.72499999999999998</v>
      </c>
      <c r="H3146">
        <v>667</v>
      </c>
    </row>
    <row r="3147" spans="1:8" x14ac:dyDescent="0.35">
      <c r="A3147" t="s">
        <v>5739</v>
      </c>
      <c r="B3147" t="s">
        <v>5739</v>
      </c>
      <c r="C3147">
        <v>201701</v>
      </c>
      <c r="D3147" t="s">
        <v>34</v>
      </c>
      <c r="E3147">
        <v>1</v>
      </c>
      <c r="F3147">
        <v>495</v>
      </c>
      <c r="G3147">
        <v>0.68600000000000005</v>
      </c>
      <c r="H3147">
        <v>667</v>
      </c>
    </row>
    <row r="3148" spans="1:8" x14ac:dyDescent="0.35">
      <c r="A3148" t="s">
        <v>5740</v>
      </c>
      <c r="B3148" t="s">
        <v>5740</v>
      </c>
      <c r="C3148">
        <v>201701</v>
      </c>
      <c r="D3148" t="s">
        <v>35</v>
      </c>
      <c r="E3148">
        <v>1</v>
      </c>
      <c r="F3148">
        <v>480</v>
      </c>
      <c r="G3148">
        <v>0.65800000000000003</v>
      </c>
      <c r="H3148">
        <v>667</v>
      </c>
    </row>
    <row r="3149" spans="1:8" x14ac:dyDescent="0.35">
      <c r="A3149" t="s">
        <v>5741</v>
      </c>
      <c r="B3149" t="s">
        <v>5741</v>
      </c>
      <c r="C3149">
        <v>201701</v>
      </c>
      <c r="D3149" t="s">
        <v>36</v>
      </c>
      <c r="E3149">
        <v>1</v>
      </c>
      <c r="F3149">
        <v>470</v>
      </c>
      <c r="G3149">
        <v>0.66500000000000004</v>
      </c>
      <c r="H3149">
        <v>667</v>
      </c>
    </row>
    <row r="3150" spans="1:8" x14ac:dyDescent="0.35">
      <c r="A3150" t="s">
        <v>5742</v>
      </c>
      <c r="B3150" t="s">
        <v>5742</v>
      </c>
      <c r="C3150">
        <v>201701</v>
      </c>
      <c r="D3150" t="s">
        <v>208</v>
      </c>
      <c r="E3150">
        <v>1</v>
      </c>
      <c r="F3150">
        <v>330</v>
      </c>
      <c r="G3150">
        <v>0.753</v>
      </c>
      <c r="H3150">
        <v>667</v>
      </c>
    </row>
    <row r="3151" spans="1:8" x14ac:dyDescent="0.35">
      <c r="A3151" t="s">
        <v>5743</v>
      </c>
      <c r="B3151" t="s">
        <v>5743</v>
      </c>
      <c r="C3151">
        <v>201701</v>
      </c>
      <c r="D3151" t="s">
        <v>5</v>
      </c>
      <c r="E3151">
        <v>1</v>
      </c>
      <c r="F3151">
        <v>645</v>
      </c>
      <c r="G3151">
        <v>0.79700000000000004</v>
      </c>
      <c r="H3151">
        <v>667</v>
      </c>
    </row>
    <row r="3152" spans="1:8" x14ac:dyDescent="0.35">
      <c r="A3152" t="s">
        <v>5744</v>
      </c>
      <c r="B3152" t="s">
        <v>5745</v>
      </c>
      <c r="C3152">
        <v>201701</v>
      </c>
      <c r="D3152" t="s">
        <v>3</v>
      </c>
      <c r="E3152">
        <v>1</v>
      </c>
      <c r="F3152">
        <v>265</v>
      </c>
      <c r="G3152">
        <v>0.19800000000000001</v>
      </c>
      <c r="H3152">
        <v>668</v>
      </c>
    </row>
    <row r="3153" spans="1:8" x14ac:dyDescent="0.35">
      <c r="A3153" t="s">
        <v>5746</v>
      </c>
      <c r="B3153" t="s">
        <v>5747</v>
      </c>
      <c r="C3153">
        <v>201701</v>
      </c>
      <c r="D3153" t="s">
        <v>37</v>
      </c>
      <c r="E3153">
        <v>1</v>
      </c>
      <c r="F3153">
        <v>170</v>
      </c>
      <c r="G3153">
        <v>0.156</v>
      </c>
      <c r="H3153">
        <v>668</v>
      </c>
    </row>
    <row r="3154" spans="1:8" x14ac:dyDescent="0.35">
      <c r="A3154" t="s">
        <v>5748</v>
      </c>
      <c r="B3154" t="s">
        <v>5749</v>
      </c>
      <c r="C3154">
        <v>201701</v>
      </c>
      <c r="D3154" t="s">
        <v>38</v>
      </c>
      <c r="E3154">
        <v>1</v>
      </c>
      <c r="F3154">
        <v>155</v>
      </c>
      <c r="G3154">
        <v>0.13800000000000001</v>
      </c>
      <c r="H3154">
        <v>668</v>
      </c>
    </row>
    <row r="3155" spans="1:8" x14ac:dyDescent="0.35">
      <c r="A3155" t="s">
        <v>5750</v>
      </c>
      <c r="B3155" t="s">
        <v>5751</v>
      </c>
      <c r="C3155">
        <v>201701</v>
      </c>
      <c r="D3155" t="s">
        <v>39</v>
      </c>
      <c r="E3155">
        <v>1</v>
      </c>
      <c r="F3155">
        <v>130</v>
      </c>
      <c r="G3155">
        <v>0.23300000000000001</v>
      </c>
      <c r="H3155">
        <v>668</v>
      </c>
    </row>
    <row r="3156" spans="1:8" x14ac:dyDescent="0.35">
      <c r="A3156" t="s">
        <v>5752</v>
      </c>
      <c r="B3156" t="s">
        <v>5753</v>
      </c>
      <c r="C3156">
        <v>201701</v>
      </c>
      <c r="D3156" t="s">
        <v>40</v>
      </c>
      <c r="E3156">
        <v>1</v>
      </c>
      <c r="F3156">
        <v>95</v>
      </c>
      <c r="G3156">
        <v>0.219</v>
      </c>
      <c r="H3156">
        <v>668</v>
      </c>
    </row>
    <row r="3157" spans="1:8" x14ac:dyDescent="0.35">
      <c r="A3157" t="s">
        <v>5754</v>
      </c>
      <c r="B3157" t="s">
        <v>5755</v>
      </c>
      <c r="C3157">
        <v>201701</v>
      </c>
      <c r="D3157" t="s">
        <v>29</v>
      </c>
      <c r="E3157">
        <v>1</v>
      </c>
      <c r="F3157">
        <v>285</v>
      </c>
      <c r="G3157">
        <v>0.217</v>
      </c>
      <c r="H3157">
        <v>668</v>
      </c>
    </row>
    <row r="3158" spans="1:8" x14ac:dyDescent="0.35">
      <c r="A3158" t="s">
        <v>5756</v>
      </c>
      <c r="B3158" t="s">
        <v>5757</v>
      </c>
      <c r="C3158">
        <v>201701</v>
      </c>
      <c r="D3158" t="s">
        <v>30</v>
      </c>
      <c r="E3158">
        <v>1</v>
      </c>
      <c r="F3158">
        <v>270</v>
      </c>
      <c r="G3158">
        <v>0.20799999999999999</v>
      </c>
      <c r="H3158">
        <v>668</v>
      </c>
    </row>
    <row r="3159" spans="1:8" x14ac:dyDescent="0.35">
      <c r="A3159" t="s">
        <v>5758</v>
      </c>
      <c r="B3159" t="s">
        <v>5759</v>
      </c>
      <c r="C3159">
        <v>201701</v>
      </c>
      <c r="D3159" t="s">
        <v>31</v>
      </c>
      <c r="E3159">
        <v>1</v>
      </c>
      <c r="F3159">
        <v>250</v>
      </c>
      <c r="G3159">
        <v>0.186</v>
      </c>
      <c r="H3159">
        <v>668</v>
      </c>
    </row>
    <row r="3160" spans="1:8" x14ac:dyDescent="0.35">
      <c r="A3160" t="s">
        <v>5760</v>
      </c>
      <c r="B3160" t="s">
        <v>5761</v>
      </c>
      <c r="C3160">
        <v>201701</v>
      </c>
      <c r="D3160" t="s">
        <v>32</v>
      </c>
      <c r="E3160">
        <v>1</v>
      </c>
      <c r="F3160">
        <v>250</v>
      </c>
      <c r="G3160">
        <v>0.193</v>
      </c>
      <c r="H3160">
        <v>668</v>
      </c>
    </row>
    <row r="3161" spans="1:8" x14ac:dyDescent="0.35">
      <c r="A3161" t="s">
        <v>5762</v>
      </c>
      <c r="B3161" t="s">
        <v>5763</v>
      </c>
      <c r="C3161">
        <v>201701</v>
      </c>
      <c r="D3161" t="s">
        <v>33</v>
      </c>
      <c r="E3161">
        <v>1</v>
      </c>
      <c r="F3161">
        <v>240</v>
      </c>
      <c r="G3161">
        <v>0.183</v>
      </c>
      <c r="H3161">
        <v>668</v>
      </c>
    </row>
    <row r="3162" spans="1:8" x14ac:dyDescent="0.35">
      <c r="A3162" t="s">
        <v>5764</v>
      </c>
      <c r="B3162" t="s">
        <v>5765</v>
      </c>
      <c r="C3162">
        <v>201701</v>
      </c>
      <c r="D3162" t="s">
        <v>34</v>
      </c>
      <c r="E3162">
        <v>1</v>
      </c>
      <c r="F3162">
        <v>175</v>
      </c>
      <c r="G3162">
        <v>0.152</v>
      </c>
      <c r="H3162">
        <v>668</v>
      </c>
    </row>
    <row r="3163" spans="1:8" x14ac:dyDescent="0.35">
      <c r="A3163" t="s">
        <v>5766</v>
      </c>
      <c r="B3163" t="s">
        <v>5767</v>
      </c>
      <c r="C3163">
        <v>201701</v>
      </c>
      <c r="D3163" t="s">
        <v>35</v>
      </c>
      <c r="E3163">
        <v>1</v>
      </c>
      <c r="F3163">
        <v>145</v>
      </c>
      <c r="G3163">
        <v>0.127</v>
      </c>
      <c r="H3163">
        <v>668</v>
      </c>
    </row>
    <row r="3164" spans="1:8" x14ac:dyDescent="0.35">
      <c r="A3164" t="s">
        <v>5768</v>
      </c>
      <c r="B3164" t="s">
        <v>5769</v>
      </c>
      <c r="C3164">
        <v>201701</v>
      </c>
      <c r="D3164" t="s">
        <v>36</v>
      </c>
      <c r="E3164">
        <v>1</v>
      </c>
      <c r="F3164">
        <v>150</v>
      </c>
      <c r="G3164">
        <v>0.13500000000000001</v>
      </c>
      <c r="H3164">
        <v>668</v>
      </c>
    </row>
    <row r="3165" spans="1:8" x14ac:dyDescent="0.35">
      <c r="A3165" t="s">
        <v>5770</v>
      </c>
      <c r="B3165" t="s">
        <v>5771</v>
      </c>
      <c r="C3165">
        <v>201701</v>
      </c>
      <c r="D3165" t="s">
        <v>208</v>
      </c>
      <c r="E3165">
        <v>1</v>
      </c>
      <c r="F3165">
        <v>270</v>
      </c>
      <c r="G3165">
        <v>0.19900000000000001</v>
      </c>
      <c r="H3165">
        <v>668</v>
      </c>
    </row>
    <row r="3166" spans="1:8" x14ac:dyDescent="0.35">
      <c r="A3166" t="s">
        <v>5772</v>
      </c>
      <c r="B3166" t="s">
        <v>5773</v>
      </c>
      <c r="C3166">
        <v>201701</v>
      </c>
      <c r="D3166" t="s">
        <v>5</v>
      </c>
      <c r="E3166">
        <v>1</v>
      </c>
      <c r="F3166">
        <v>275</v>
      </c>
      <c r="G3166">
        <v>0.20100000000000001</v>
      </c>
      <c r="H3166">
        <v>668</v>
      </c>
    </row>
    <row r="3167" spans="1:8" x14ac:dyDescent="0.35">
      <c r="A3167" t="s">
        <v>5774</v>
      </c>
      <c r="B3167" t="s">
        <v>5775</v>
      </c>
      <c r="C3167">
        <v>201701</v>
      </c>
      <c r="D3167" t="s">
        <v>3</v>
      </c>
      <c r="E3167">
        <v>1</v>
      </c>
      <c r="F3167">
        <v>1155</v>
      </c>
      <c r="G3167">
        <v>0.55000000000000004</v>
      </c>
      <c r="H3167">
        <v>669</v>
      </c>
    </row>
    <row r="3168" spans="1:8" x14ac:dyDescent="0.35">
      <c r="A3168" t="s">
        <v>5776</v>
      </c>
      <c r="B3168" t="s">
        <v>5777</v>
      </c>
      <c r="C3168">
        <v>201701</v>
      </c>
      <c r="D3168" t="s">
        <v>37</v>
      </c>
      <c r="E3168">
        <v>1</v>
      </c>
      <c r="F3168">
        <v>810</v>
      </c>
      <c r="G3168">
        <v>0.42199999999999999</v>
      </c>
      <c r="H3168">
        <v>669</v>
      </c>
    </row>
    <row r="3169" spans="1:8" x14ac:dyDescent="0.35">
      <c r="A3169" t="s">
        <v>5778</v>
      </c>
      <c r="B3169" t="s">
        <v>5779</v>
      </c>
      <c r="C3169">
        <v>201701</v>
      </c>
      <c r="D3169" t="s">
        <v>38</v>
      </c>
      <c r="E3169">
        <v>1</v>
      </c>
      <c r="F3169">
        <v>805</v>
      </c>
      <c r="G3169">
        <v>0.43099999999999999</v>
      </c>
      <c r="H3169">
        <v>669</v>
      </c>
    </row>
    <row r="3170" spans="1:8" x14ac:dyDescent="0.35">
      <c r="A3170" t="s">
        <v>5780</v>
      </c>
      <c r="B3170" t="s">
        <v>5781</v>
      </c>
      <c r="C3170">
        <v>201701</v>
      </c>
      <c r="D3170" t="s">
        <v>39</v>
      </c>
      <c r="E3170">
        <v>1</v>
      </c>
      <c r="F3170">
        <v>485</v>
      </c>
      <c r="G3170">
        <v>0.6</v>
      </c>
      <c r="H3170">
        <v>669</v>
      </c>
    </row>
    <row r="3171" spans="1:8" x14ac:dyDescent="0.35">
      <c r="A3171" t="s">
        <v>5782</v>
      </c>
      <c r="B3171" t="s">
        <v>5783</v>
      </c>
      <c r="C3171">
        <v>201701</v>
      </c>
      <c r="D3171" t="s">
        <v>40</v>
      </c>
      <c r="E3171">
        <v>1</v>
      </c>
      <c r="F3171">
        <v>385</v>
      </c>
      <c r="G3171">
        <v>0.57699999999999996</v>
      </c>
      <c r="H3171">
        <v>669</v>
      </c>
    </row>
    <row r="3172" spans="1:8" x14ac:dyDescent="0.35">
      <c r="A3172" t="s">
        <v>5784</v>
      </c>
      <c r="B3172" t="s">
        <v>5785</v>
      </c>
      <c r="C3172">
        <v>201701</v>
      </c>
      <c r="D3172" t="s">
        <v>29</v>
      </c>
      <c r="E3172">
        <v>1</v>
      </c>
      <c r="F3172">
        <v>1095</v>
      </c>
      <c r="G3172">
        <v>0.55900000000000005</v>
      </c>
      <c r="H3172">
        <v>669</v>
      </c>
    </row>
    <row r="3173" spans="1:8" x14ac:dyDescent="0.35">
      <c r="A3173" t="s">
        <v>5786</v>
      </c>
      <c r="B3173" t="s">
        <v>5787</v>
      </c>
      <c r="C3173">
        <v>201701</v>
      </c>
      <c r="D3173" t="s">
        <v>30</v>
      </c>
      <c r="E3173">
        <v>1</v>
      </c>
      <c r="F3173">
        <v>1080</v>
      </c>
      <c r="G3173">
        <v>0.56399999999999995</v>
      </c>
      <c r="H3173">
        <v>669</v>
      </c>
    </row>
    <row r="3174" spans="1:8" x14ac:dyDescent="0.35">
      <c r="A3174" t="s">
        <v>5788</v>
      </c>
      <c r="B3174" t="s">
        <v>5789</v>
      </c>
      <c r="C3174">
        <v>201701</v>
      </c>
      <c r="D3174" t="s">
        <v>31</v>
      </c>
      <c r="E3174">
        <v>1</v>
      </c>
      <c r="F3174">
        <v>1170</v>
      </c>
      <c r="G3174">
        <v>0.56200000000000006</v>
      </c>
      <c r="H3174">
        <v>669</v>
      </c>
    </row>
    <row r="3175" spans="1:8" x14ac:dyDescent="0.35">
      <c r="A3175" t="s">
        <v>5790</v>
      </c>
      <c r="B3175" t="s">
        <v>5791</v>
      </c>
      <c r="C3175">
        <v>201701</v>
      </c>
      <c r="D3175" t="s">
        <v>32</v>
      </c>
      <c r="E3175">
        <v>1</v>
      </c>
      <c r="F3175">
        <v>1050</v>
      </c>
      <c r="G3175">
        <v>0.53300000000000003</v>
      </c>
      <c r="H3175">
        <v>669</v>
      </c>
    </row>
    <row r="3176" spans="1:8" x14ac:dyDescent="0.35">
      <c r="A3176" t="s">
        <v>5792</v>
      </c>
      <c r="B3176" t="s">
        <v>5793</v>
      </c>
      <c r="C3176">
        <v>201701</v>
      </c>
      <c r="D3176" t="s">
        <v>33</v>
      </c>
      <c r="E3176">
        <v>1</v>
      </c>
      <c r="F3176">
        <v>1020</v>
      </c>
      <c r="G3176">
        <v>0.52600000000000002</v>
      </c>
      <c r="H3176">
        <v>669</v>
      </c>
    </row>
    <row r="3177" spans="1:8" x14ac:dyDescent="0.35">
      <c r="A3177" t="s">
        <v>5794</v>
      </c>
      <c r="B3177" t="s">
        <v>5795</v>
      </c>
      <c r="C3177">
        <v>201701</v>
      </c>
      <c r="D3177" t="s">
        <v>34</v>
      </c>
      <c r="E3177">
        <v>1</v>
      </c>
      <c r="F3177">
        <v>815</v>
      </c>
      <c r="G3177">
        <v>0.41899999999999998</v>
      </c>
      <c r="H3177">
        <v>669</v>
      </c>
    </row>
    <row r="3178" spans="1:8" x14ac:dyDescent="0.35">
      <c r="A3178" t="s">
        <v>5796</v>
      </c>
      <c r="B3178" t="s">
        <v>5797</v>
      </c>
      <c r="C3178">
        <v>201701</v>
      </c>
      <c r="D3178" t="s">
        <v>35</v>
      </c>
      <c r="E3178">
        <v>1</v>
      </c>
      <c r="F3178">
        <v>845</v>
      </c>
      <c r="G3178">
        <v>0.44700000000000001</v>
      </c>
      <c r="H3178">
        <v>669</v>
      </c>
    </row>
    <row r="3179" spans="1:8" x14ac:dyDescent="0.35">
      <c r="A3179" t="s">
        <v>5798</v>
      </c>
      <c r="B3179" t="s">
        <v>5799</v>
      </c>
      <c r="C3179">
        <v>201701</v>
      </c>
      <c r="D3179" t="s">
        <v>36</v>
      </c>
      <c r="E3179">
        <v>1</v>
      </c>
      <c r="F3179">
        <v>795</v>
      </c>
      <c r="G3179">
        <v>0.41199999999999998</v>
      </c>
      <c r="H3179">
        <v>669</v>
      </c>
    </row>
    <row r="3180" spans="1:8" x14ac:dyDescent="0.35">
      <c r="A3180" t="s">
        <v>5800</v>
      </c>
      <c r="B3180" t="s">
        <v>5801</v>
      </c>
      <c r="C3180">
        <v>201701</v>
      </c>
      <c r="D3180" t="s">
        <v>208</v>
      </c>
      <c r="E3180">
        <v>1</v>
      </c>
      <c r="F3180">
        <v>975</v>
      </c>
      <c r="G3180">
        <v>0.50900000000000001</v>
      </c>
      <c r="H3180">
        <v>669</v>
      </c>
    </row>
    <row r="3181" spans="1:8" x14ac:dyDescent="0.35">
      <c r="A3181" t="s">
        <v>5802</v>
      </c>
      <c r="B3181" t="s">
        <v>5803</v>
      </c>
      <c r="C3181">
        <v>201701</v>
      </c>
      <c r="D3181" t="s">
        <v>5</v>
      </c>
      <c r="E3181">
        <v>1</v>
      </c>
      <c r="F3181">
        <v>1205</v>
      </c>
      <c r="G3181">
        <v>0.59199999999999997</v>
      </c>
      <c r="H3181">
        <v>669</v>
      </c>
    </row>
    <row r="3182" spans="1:8" x14ac:dyDescent="0.35">
      <c r="A3182" t="s">
        <v>5804</v>
      </c>
      <c r="B3182" t="s">
        <v>5805</v>
      </c>
      <c r="C3182">
        <v>201701</v>
      </c>
      <c r="D3182" t="s">
        <v>3</v>
      </c>
      <c r="E3182">
        <v>1</v>
      </c>
      <c r="F3182">
        <v>415</v>
      </c>
      <c r="G3182">
        <v>0.14799999999999999</v>
      </c>
      <c r="H3182">
        <v>670</v>
      </c>
    </row>
    <row r="3183" spans="1:8" x14ac:dyDescent="0.35">
      <c r="A3183" t="s">
        <v>5806</v>
      </c>
      <c r="B3183" t="s">
        <v>5807</v>
      </c>
      <c r="C3183">
        <v>201701</v>
      </c>
      <c r="D3183" t="s">
        <v>37</v>
      </c>
      <c r="E3183">
        <v>1</v>
      </c>
      <c r="F3183">
        <v>250</v>
      </c>
      <c r="G3183">
        <v>0.108</v>
      </c>
      <c r="H3183">
        <v>670</v>
      </c>
    </row>
    <row r="3184" spans="1:8" x14ac:dyDescent="0.35">
      <c r="A3184" t="s">
        <v>5808</v>
      </c>
      <c r="B3184" t="s">
        <v>5809</v>
      </c>
      <c r="C3184">
        <v>201701</v>
      </c>
      <c r="D3184" t="s">
        <v>38</v>
      </c>
      <c r="E3184">
        <v>1</v>
      </c>
      <c r="F3184">
        <v>230</v>
      </c>
      <c r="G3184">
        <v>9.8000000000000004E-2</v>
      </c>
      <c r="H3184">
        <v>670</v>
      </c>
    </row>
    <row r="3185" spans="1:8" x14ac:dyDescent="0.35">
      <c r="A3185" t="s">
        <v>5810</v>
      </c>
      <c r="B3185" t="s">
        <v>5811</v>
      </c>
      <c r="C3185">
        <v>201701</v>
      </c>
      <c r="D3185" t="s">
        <v>39</v>
      </c>
      <c r="E3185">
        <v>1</v>
      </c>
      <c r="F3185">
        <v>160</v>
      </c>
      <c r="G3185">
        <v>0.20799999999999999</v>
      </c>
      <c r="H3185">
        <v>670</v>
      </c>
    </row>
    <row r="3186" spans="1:8" x14ac:dyDescent="0.35">
      <c r="A3186" t="s">
        <v>5812</v>
      </c>
      <c r="B3186" t="s">
        <v>5813</v>
      </c>
      <c r="C3186">
        <v>201701</v>
      </c>
      <c r="D3186" t="s">
        <v>40</v>
      </c>
      <c r="E3186">
        <v>1</v>
      </c>
      <c r="F3186">
        <v>145</v>
      </c>
      <c r="G3186">
        <v>0.224</v>
      </c>
      <c r="H3186">
        <v>670</v>
      </c>
    </row>
    <row r="3187" spans="1:8" x14ac:dyDescent="0.35">
      <c r="A3187" t="s">
        <v>5814</v>
      </c>
      <c r="B3187" t="s">
        <v>5815</v>
      </c>
      <c r="C3187">
        <v>201701</v>
      </c>
      <c r="D3187" t="s">
        <v>29</v>
      </c>
      <c r="E3187">
        <v>1</v>
      </c>
      <c r="F3187">
        <v>420</v>
      </c>
      <c r="G3187">
        <v>0.157</v>
      </c>
      <c r="H3187">
        <v>670</v>
      </c>
    </row>
    <row r="3188" spans="1:8" x14ac:dyDescent="0.35">
      <c r="A3188" t="s">
        <v>5816</v>
      </c>
      <c r="B3188" t="s">
        <v>5817</v>
      </c>
      <c r="C3188">
        <v>201701</v>
      </c>
      <c r="D3188" t="s">
        <v>30</v>
      </c>
      <c r="E3188">
        <v>1</v>
      </c>
      <c r="F3188">
        <v>395</v>
      </c>
      <c r="G3188">
        <v>0.14899999999999999</v>
      </c>
      <c r="H3188">
        <v>670</v>
      </c>
    </row>
    <row r="3189" spans="1:8" x14ac:dyDescent="0.35">
      <c r="A3189" t="s">
        <v>5818</v>
      </c>
      <c r="B3189" t="s">
        <v>5819</v>
      </c>
      <c r="C3189">
        <v>201701</v>
      </c>
      <c r="D3189" t="s">
        <v>31</v>
      </c>
      <c r="E3189">
        <v>1</v>
      </c>
      <c r="F3189">
        <v>390</v>
      </c>
      <c r="G3189">
        <v>0.13800000000000001</v>
      </c>
      <c r="H3189">
        <v>670</v>
      </c>
    </row>
    <row r="3190" spans="1:8" x14ac:dyDescent="0.35">
      <c r="A3190" t="s">
        <v>5820</v>
      </c>
      <c r="B3190" t="s">
        <v>5821</v>
      </c>
      <c r="C3190">
        <v>201701</v>
      </c>
      <c r="D3190" t="s">
        <v>32</v>
      </c>
      <c r="E3190">
        <v>1</v>
      </c>
      <c r="F3190">
        <v>340</v>
      </c>
      <c r="G3190">
        <v>0.127</v>
      </c>
      <c r="H3190">
        <v>670</v>
      </c>
    </row>
    <row r="3191" spans="1:8" x14ac:dyDescent="0.35">
      <c r="A3191" t="s">
        <v>5822</v>
      </c>
      <c r="B3191" t="s">
        <v>5823</v>
      </c>
      <c r="C3191">
        <v>201701</v>
      </c>
      <c r="D3191" t="s">
        <v>33</v>
      </c>
      <c r="E3191">
        <v>1</v>
      </c>
      <c r="F3191">
        <v>345</v>
      </c>
      <c r="G3191">
        <v>0.13400000000000001</v>
      </c>
      <c r="H3191">
        <v>670</v>
      </c>
    </row>
    <row r="3192" spans="1:8" x14ac:dyDescent="0.35">
      <c r="A3192" t="s">
        <v>5824</v>
      </c>
      <c r="B3192" t="s">
        <v>5825</v>
      </c>
      <c r="C3192">
        <v>201701</v>
      </c>
      <c r="D3192" t="s">
        <v>34</v>
      </c>
      <c r="E3192">
        <v>1</v>
      </c>
      <c r="F3192">
        <v>300</v>
      </c>
      <c r="G3192">
        <v>0.124</v>
      </c>
      <c r="H3192">
        <v>670</v>
      </c>
    </row>
    <row r="3193" spans="1:8" x14ac:dyDescent="0.35">
      <c r="A3193" t="s">
        <v>5826</v>
      </c>
      <c r="B3193" t="s">
        <v>5827</v>
      </c>
      <c r="C3193">
        <v>201701</v>
      </c>
      <c r="D3193" t="s">
        <v>35</v>
      </c>
      <c r="E3193">
        <v>1</v>
      </c>
      <c r="F3193">
        <v>280</v>
      </c>
      <c r="G3193">
        <v>0.114</v>
      </c>
      <c r="H3193">
        <v>670</v>
      </c>
    </row>
    <row r="3194" spans="1:8" x14ac:dyDescent="0.35">
      <c r="A3194" t="s">
        <v>5828</v>
      </c>
      <c r="B3194" t="s">
        <v>5829</v>
      </c>
      <c r="C3194">
        <v>201701</v>
      </c>
      <c r="D3194" t="s">
        <v>36</v>
      </c>
      <c r="E3194">
        <v>1</v>
      </c>
      <c r="F3194">
        <v>280</v>
      </c>
      <c r="G3194">
        <v>0.11700000000000001</v>
      </c>
      <c r="H3194">
        <v>670</v>
      </c>
    </row>
    <row r="3195" spans="1:8" x14ac:dyDescent="0.35">
      <c r="A3195" t="s">
        <v>5830</v>
      </c>
      <c r="B3195" t="s">
        <v>5831</v>
      </c>
      <c r="C3195">
        <v>201701</v>
      </c>
      <c r="D3195" t="s">
        <v>208</v>
      </c>
      <c r="E3195">
        <v>1</v>
      </c>
      <c r="F3195">
        <v>515</v>
      </c>
      <c r="G3195">
        <v>0.157</v>
      </c>
      <c r="H3195">
        <v>670</v>
      </c>
    </row>
    <row r="3196" spans="1:8" x14ac:dyDescent="0.35">
      <c r="A3196" t="s">
        <v>5832</v>
      </c>
      <c r="B3196" t="s">
        <v>5833</v>
      </c>
      <c r="C3196">
        <v>201701</v>
      </c>
      <c r="D3196" t="s">
        <v>5</v>
      </c>
      <c r="E3196">
        <v>1</v>
      </c>
      <c r="F3196">
        <v>435</v>
      </c>
      <c r="G3196">
        <v>0.156</v>
      </c>
      <c r="H3196">
        <v>670</v>
      </c>
    </row>
    <row r="3197" spans="1:8" x14ac:dyDescent="0.35">
      <c r="A3197" t="s">
        <v>5834</v>
      </c>
      <c r="B3197" t="s">
        <v>5835</v>
      </c>
      <c r="C3197">
        <v>201701</v>
      </c>
      <c r="D3197" t="s">
        <v>3</v>
      </c>
      <c r="E3197">
        <v>1</v>
      </c>
      <c r="F3197">
        <v>255</v>
      </c>
      <c r="G3197">
        <v>0.16</v>
      </c>
      <c r="H3197">
        <v>671</v>
      </c>
    </row>
    <row r="3198" spans="1:8" x14ac:dyDescent="0.35">
      <c r="A3198" t="s">
        <v>5836</v>
      </c>
      <c r="B3198" t="s">
        <v>5837</v>
      </c>
      <c r="C3198">
        <v>201701</v>
      </c>
      <c r="D3198" t="s">
        <v>37</v>
      </c>
      <c r="E3198">
        <v>1</v>
      </c>
      <c r="F3198">
        <v>190</v>
      </c>
      <c r="G3198">
        <v>0.13100000000000001</v>
      </c>
      <c r="H3198">
        <v>671</v>
      </c>
    </row>
    <row r="3199" spans="1:8" x14ac:dyDescent="0.35">
      <c r="A3199" t="s">
        <v>5838</v>
      </c>
      <c r="B3199" t="s">
        <v>5839</v>
      </c>
      <c r="C3199">
        <v>201701</v>
      </c>
      <c r="D3199" t="s">
        <v>38</v>
      </c>
      <c r="E3199">
        <v>1</v>
      </c>
      <c r="F3199">
        <v>170</v>
      </c>
      <c r="G3199">
        <v>0.11899999999999999</v>
      </c>
      <c r="H3199">
        <v>671</v>
      </c>
    </row>
    <row r="3200" spans="1:8" x14ac:dyDescent="0.35">
      <c r="A3200" t="s">
        <v>5840</v>
      </c>
      <c r="B3200" t="s">
        <v>5841</v>
      </c>
      <c r="C3200">
        <v>201701</v>
      </c>
      <c r="D3200" t="s">
        <v>39</v>
      </c>
      <c r="E3200">
        <v>1</v>
      </c>
      <c r="F3200">
        <v>110</v>
      </c>
      <c r="G3200">
        <v>0.47799999999999998</v>
      </c>
      <c r="H3200">
        <v>671</v>
      </c>
    </row>
    <row r="3201" spans="1:8" x14ac:dyDescent="0.35">
      <c r="A3201" t="s">
        <v>5842</v>
      </c>
      <c r="B3201" t="s">
        <v>5843</v>
      </c>
      <c r="C3201">
        <v>201701</v>
      </c>
      <c r="D3201" t="s">
        <v>40</v>
      </c>
      <c r="E3201">
        <v>1</v>
      </c>
      <c r="F3201">
        <v>65</v>
      </c>
      <c r="G3201">
        <v>0.42199999999999999</v>
      </c>
      <c r="H3201">
        <v>671</v>
      </c>
    </row>
    <row r="3202" spans="1:8" x14ac:dyDescent="0.35">
      <c r="A3202" t="s">
        <v>5844</v>
      </c>
      <c r="B3202" t="s">
        <v>5845</v>
      </c>
      <c r="C3202">
        <v>201701</v>
      </c>
      <c r="D3202" t="s">
        <v>29</v>
      </c>
      <c r="E3202">
        <v>1</v>
      </c>
      <c r="F3202">
        <v>250</v>
      </c>
      <c r="G3202">
        <v>0.16300000000000001</v>
      </c>
      <c r="H3202">
        <v>671</v>
      </c>
    </row>
    <row r="3203" spans="1:8" x14ac:dyDescent="0.35">
      <c r="A3203" t="s">
        <v>5846</v>
      </c>
      <c r="B3203" t="s">
        <v>5847</v>
      </c>
      <c r="C3203">
        <v>201701</v>
      </c>
      <c r="D3203" t="s">
        <v>30</v>
      </c>
      <c r="E3203">
        <v>1</v>
      </c>
      <c r="F3203">
        <v>250</v>
      </c>
      <c r="G3203">
        <v>0.16300000000000001</v>
      </c>
      <c r="H3203">
        <v>671</v>
      </c>
    </row>
    <row r="3204" spans="1:8" x14ac:dyDescent="0.35">
      <c r="A3204" t="s">
        <v>5848</v>
      </c>
      <c r="B3204" t="s">
        <v>5849</v>
      </c>
      <c r="C3204">
        <v>201701</v>
      </c>
      <c r="D3204" t="s">
        <v>31</v>
      </c>
      <c r="E3204">
        <v>1</v>
      </c>
      <c r="F3204">
        <v>260</v>
      </c>
      <c r="G3204">
        <v>0.16900000000000001</v>
      </c>
      <c r="H3204">
        <v>671</v>
      </c>
    </row>
    <row r="3205" spans="1:8" x14ac:dyDescent="0.35">
      <c r="A3205" t="s">
        <v>5850</v>
      </c>
      <c r="B3205" t="s">
        <v>5851</v>
      </c>
      <c r="C3205">
        <v>201701</v>
      </c>
      <c r="D3205" t="s">
        <v>32</v>
      </c>
      <c r="E3205">
        <v>1</v>
      </c>
      <c r="F3205">
        <v>260</v>
      </c>
      <c r="G3205">
        <v>0.17599999999999999</v>
      </c>
      <c r="H3205">
        <v>671</v>
      </c>
    </row>
    <row r="3206" spans="1:8" x14ac:dyDescent="0.35">
      <c r="A3206" t="s">
        <v>5852</v>
      </c>
      <c r="B3206" t="s">
        <v>5853</v>
      </c>
      <c r="C3206">
        <v>201701</v>
      </c>
      <c r="D3206" t="s">
        <v>33</v>
      </c>
      <c r="E3206">
        <v>1</v>
      </c>
      <c r="F3206">
        <v>240</v>
      </c>
      <c r="G3206">
        <v>0.156</v>
      </c>
      <c r="H3206">
        <v>671</v>
      </c>
    </row>
    <row r="3207" spans="1:8" x14ac:dyDescent="0.35">
      <c r="A3207" t="s">
        <v>5854</v>
      </c>
      <c r="B3207" t="s">
        <v>5855</v>
      </c>
      <c r="C3207">
        <v>201701</v>
      </c>
      <c r="D3207" t="s">
        <v>34</v>
      </c>
      <c r="E3207">
        <v>1</v>
      </c>
      <c r="F3207">
        <v>210</v>
      </c>
      <c r="G3207">
        <v>0.13</v>
      </c>
      <c r="H3207">
        <v>671</v>
      </c>
    </row>
    <row r="3208" spans="1:8" x14ac:dyDescent="0.35">
      <c r="A3208" t="s">
        <v>5856</v>
      </c>
      <c r="B3208" t="s">
        <v>5857</v>
      </c>
      <c r="C3208">
        <v>201701</v>
      </c>
      <c r="D3208" t="s">
        <v>35</v>
      </c>
      <c r="E3208">
        <v>1</v>
      </c>
      <c r="F3208">
        <v>185</v>
      </c>
      <c r="G3208">
        <v>0.123</v>
      </c>
      <c r="H3208">
        <v>671</v>
      </c>
    </row>
    <row r="3209" spans="1:8" x14ac:dyDescent="0.35">
      <c r="A3209" t="s">
        <v>5858</v>
      </c>
      <c r="B3209" t="s">
        <v>5859</v>
      </c>
      <c r="C3209">
        <v>201701</v>
      </c>
      <c r="D3209" t="s">
        <v>36</v>
      </c>
      <c r="E3209">
        <v>1</v>
      </c>
      <c r="F3209">
        <v>165</v>
      </c>
      <c r="G3209">
        <v>0.114</v>
      </c>
      <c r="H3209">
        <v>671</v>
      </c>
    </row>
    <row r="3210" spans="1:8" x14ac:dyDescent="0.35">
      <c r="A3210" t="s">
        <v>5860</v>
      </c>
      <c r="B3210" t="s">
        <v>5861</v>
      </c>
      <c r="C3210">
        <v>201701</v>
      </c>
      <c r="D3210" t="s">
        <v>208</v>
      </c>
      <c r="E3210">
        <v>1</v>
      </c>
      <c r="F3210">
        <v>325</v>
      </c>
      <c r="G3210">
        <v>0.17299999999999999</v>
      </c>
      <c r="H3210">
        <v>671</v>
      </c>
    </row>
    <row r="3211" spans="1:8" x14ac:dyDescent="0.35">
      <c r="A3211" t="s">
        <v>5862</v>
      </c>
      <c r="B3211" t="s">
        <v>5863</v>
      </c>
      <c r="C3211">
        <v>201701</v>
      </c>
      <c r="D3211" t="s">
        <v>5</v>
      </c>
      <c r="E3211">
        <v>1</v>
      </c>
      <c r="F3211">
        <v>270</v>
      </c>
      <c r="G3211">
        <v>0.17799999999999999</v>
      </c>
      <c r="H3211">
        <v>671</v>
      </c>
    </row>
    <row r="3212" spans="1:8" x14ac:dyDescent="0.35">
      <c r="A3212" t="s">
        <v>5864</v>
      </c>
      <c r="B3212" t="s">
        <v>5865</v>
      </c>
      <c r="C3212">
        <v>201701</v>
      </c>
      <c r="D3212" t="s">
        <v>3</v>
      </c>
      <c r="E3212">
        <v>1</v>
      </c>
      <c r="F3212">
        <v>170</v>
      </c>
      <c r="G3212">
        <v>9.7000000000000003E-2</v>
      </c>
      <c r="H3212">
        <v>672</v>
      </c>
    </row>
    <row r="3213" spans="1:8" x14ac:dyDescent="0.35">
      <c r="A3213" t="s">
        <v>5866</v>
      </c>
      <c r="B3213" t="s">
        <v>5867</v>
      </c>
      <c r="C3213">
        <v>201701</v>
      </c>
      <c r="D3213" t="s">
        <v>37</v>
      </c>
      <c r="E3213">
        <v>1</v>
      </c>
      <c r="F3213">
        <v>75</v>
      </c>
      <c r="G3213">
        <v>5.1999999999999998E-2</v>
      </c>
      <c r="H3213">
        <v>672</v>
      </c>
    </row>
    <row r="3214" spans="1:8" x14ac:dyDescent="0.35">
      <c r="A3214" t="s">
        <v>5868</v>
      </c>
      <c r="B3214" t="s">
        <v>5869</v>
      </c>
      <c r="C3214">
        <v>201701</v>
      </c>
      <c r="D3214" t="s">
        <v>38</v>
      </c>
      <c r="E3214">
        <v>1</v>
      </c>
      <c r="F3214">
        <v>105</v>
      </c>
      <c r="G3214">
        <v>6.7000000000000004E-2</v>
      </c>
      <c r="H3214">
        <v>672</v>
      </c>
    </row>
    <row r="3215" spans="1:8" x14ac:dyDescent="0.35">
      <c r="A3215" t="s">
        <v>5870</v>
      </c>
      <c r="B3215" t="s">
        <v>5871</v>
      </c>
      <c r="C3215">
        <v>201701</v>
      </c>
      <c r="D3215" t="s">
        <v>39</v>
      </c>
      <c r="E3215">
        <v>1</v>
      </c>
      <c r="F3215">
        <v>70</v>
      </c>
      <c r="G3215">
        <v>7.6999999999999999E-2</v>
      </c>
      <c r="H3215">
        <v>672</v>
      </c>
    </row>
    <row r="3216" spans="1:8" x14ac:dyDescent="0.35">
      <c r="A3216" t="s">
        <v>5872</v>
      </c>
      <c r="B3216" t="s">
        <v>5873</v>
      </c>
      <c r="C3216">
        <v>201701</v>
      </c>
      <c r="D3216" t="s">
        <v>40</v>
      </c>
      <c r="E3216">
        <v>1</v>
      </c>
      <c r="F3216">
        <v>40</v>
      </c>
      <c r="G3216">
        <v>5.8999999999999997E-2</v>
      </c>
      <c r="H3216">
        <v>672</v>
      </c>
    </row>
    <row r="3217" spans="1:8" x14ac:dyDescent="0.35">
      <c r="A3217" t="s">
        <v>5874</v>
      </c>
      <c r="B3217" t="s">
        <v>5875</v>
      </c>
      <c r="C3217">
        <v>201701</v>
      </c>
      <c r="D3217" t="s">
        <v>29</v>
      </c>
      <c r="E3217">
        <v>1</v>
      </c>
      <c r="F3217">
        <v>145</v>
      </c>
      <c r="G3217">
        <v>8.4000000000000005E-2</v>
      </c>
      <c r="H3217">
        <v>672</v>
      </c>
    </row>
    <row r="3218" spans="1:8" x14ac:dyDescent="0.35">
      <c r="A3218" t="s">
        <v>5876</v>
      </c>
      <c r="B3218" t="s">
        <v>5877</v>
      </c>
      <c r="C3218">
        <v>201701</v>
      </c>
      <c r="D3218" t="s">
        <v>30</v>
      </c>
      <c r="E3218">
        <v>1</v>
      </c>
      <c r="F3218">
        <v>125</v>
      </c>
      <c r="G3218">
        <v>7.8E-2</v>
      </c>
      <c r="H3218">
        <v>672</v>
      </c>
    </row>
    <row r="3219" spans="1:8" x14ac:dyDescent="0.35">
      <c r="A3219" t="s">
        <v>5878</v>
      </c>
      <c r="B3219" t="s">
        <v>5879</v>
      </c>
      <c r="C3219">
        <v>201701</v>
      </c>
      <c r="D3219" t="s">
        <v>31</v>
      </c>
      <c r="E3219">
        <v>1</v>
      </c>
      <c r="F3219">
        <v>140</v>
      </c>
      <c r="G3219">
        <v>8.6999999999999994E-2</v>
      </c>
      <c r="H3219">
        <v>672</v>
      </c>
    </row>
    <row r="3220" spans="1:8" x14ac:dyDescent="0.35">
      <c r="A3220" t="s">
        <v>5880</v>
      </c>
      <c r="B3220" t="s">
        <v>5881</v>
      </c>
      <c r="C3220">
        <v>201701</v>
      </c>
      <c r="D3220" t="s">
        <v>32</v>
      </c>
      <c r="E3220">
        <v>1</v>
      </c>
      <c r="F3220">
        <v>115</v>
      </c>
      <c r="G3220">
        <v>7.0999999999999994E-2</v>
      </c>
      <c r="H3220">
        <v>672</v>
      </c>
    </row>
    <row r="3221" spans="1:8" x14ac:dyDescent="0.35">
      <c r="A3221" t="s">
        <v>5882</v>
      </c>
      <c r="B3221" t="s">
        <v>5883</v>
      </c>
      <c r="C3221">
        <v>201701</v>
      </c>
      <c r="D3221" t="s">
        <v>33</v>
      </c>
      <c r="E3221">
        <v>1</v>
      </c>
      <c r="F3221">
        <v>120</v>
      </c>
      <c r="G3221">
        <v>7.8E-2</v>
      </c>
      <c r="H3221">
        <v>672</v>
      </c>
    </row>
    <row r="3222" spans="1:8" x14ac:dyDescent="0.35">
      <c r="A3222" t="s">
        <v>5884</v>
      </c>
      <c r="B3222" t="s">
        <v>5885</v>
      </c>
      <c r="C3222">
        <v>201701</v>
      </c>
      <c r="D3222" t="s">
        <v>34</v>
      </c>
      <c r="E3222">
        <v>1</v>
      </c>
      <c r="F3222">
        <v>110</v>
      </c>
      <c r="G3222">
        <v>6.8000000000000005E-2</v>
      </c>
      <c r="H3222">
        <v>672</v>
      </c>
    </row>
    <row r="3223" spans="1:8" x14ac:dyDescent="0.35">
      <c r="A3223" t="s">
        <v>5886</v>
      </c>
      <c r="B3223" t="s">
        <v>5887</v>
      </c>
      <c r="C3223">
        <v>201701</v>
      </c>
      <c r="D3223" t="s">
        <v>35</v>
      </c>
      <c r="E3223">
        <v>1</v>
      </c>
      <c r="F3223">
        <v>105</v>
      </c>
      <c r="G3223">
        <v>7.0999999999999994E-2</v>
      </c>
      <c r="H3223">
        <v>672</v>
      </c>
    </row>
    <row r="3224" spans="1:8" x14ac:dyDescent="0.35">
      <c r="A3224" t="s">
        <v>5888</v>
      </c>
      <c r="B3224" t="s">
        <v>5889</v>
      </c>
      <c r="C3224">
        <v>201701</v>
      </c>
      <c r="D3224" t="s">
        <v>36</v>
      </c>
      <c r="E3224">
        <v>1</v>
      </c>
      <c r="F3224">
        <v>110</v>
      </c>
      <c r="G3224">
        <v>7.3999999999999996E-2</v>
      </c>
      <c r="H3224">
        <v>672</v>
      </c>
    </row>
    <row r="3225" spans="1:8" x14ac:dyDescent="0.35">
      <c r="A3225" t="s">
        <v>5890</v>
      </c>
      <c r="B3225" t="s">
        <v>5891</v>
      </c>
      <c r="C3225">
        <v>201701</v>
      </c>
      <c r="D3225" t="s">
        <v>208</v>
      </c>
      <c r="E3225">
        <v>1</v>
      </c>
      <c r="F3225">
        <v>60</v>
      </c>
      <c r="G3225">
        <v>3.2000000000000001E-2</v>
      </c>
      <c r="H3225">
        <v>672</v>
      </c>
    </row>
    <row r="3226" spans="1:8" x14ac:dyDescent="0.35">
      <c r="A3226" t="s">
        <v>5892</v>
      </c>
      <c r="B3226" t="s">
        <v>5893</v>
      </c>
      <c r="C3226">
        <v>201701</v>
      </c>
      <c r="D3226" t="s">
        <v>5</v>
      </c>
      <c r="E3226">
        <v>1</v>
      </c>
      <c r="F3226">
        <v>150</v>
      </c>
      <c r="G3226">
        <v>8.8999999999999996E-2</v>
      </c>
      <c r="H3226">
        <v>672</v>
      </c>
    </row>
    <row r="3227" spans="1:8" x14ac:dyDescent="0.35">
      <c r="A3227" t="s">
        <v>5894</v>
      </c>
      <c r="B3227" t="s">
        <v>5895</v>
      </c>
      <c r="C3227">
        <v>201701</v>
      </c>
      <c r="D3227" t="s">
        <v>3</v>
      </c>
      <c r="E3227">
        <v>1</v>
      </c>
      <c r="F3227">
        <v>240</v>
      </c>
      <c r="G3227">
        <v>0.14499999999999999</v>
      </c>
      <c r="H3227">
        <v>673</v>
      </c>
    </row>
    <row r="3228" spans="1:8" x14ac:dyDescent="0.35">
      <c r="A3228" t="s">
        <v>5896</v>
      </c>
      <c r="B3228" t="s">
        <v>5897</v>
      </c>
      <c r="C3228">
        <v>201701</v>
      </c>
      <c r="D3228" t="s">
        <v>37</v>
      </c>
      <c r="E3228">
        <v>1</v>
      </c>
      <c r="F3228">
        <v>115</v>
      </c>
      <c r="G3228">
        <v>8.4000000000000005E-2</v>
      </c>
      <c r="H3228">
        <v>673</v>
      </c>
    </row>
    <row r="3229" spans="1:8" x14ac:dyDescent="0.35">
      <c r="A3229" t="s">
        <v>5898</v>
      </c>
      <c r="B3229" t="s">
        <v>5899</v>
      </c>
      <c r="C3229">
        <v>201701</v>
      </c>
      <c r="D3229" t="s">
        <v>38</v>
      </c>
      <c r="E3229">
        <v>1</v>
      </c>
      <c r="F3229">
        <v>120</v>
      </c>
      <c r="G3229">
        <v>8.8999999999999996E-2</v>
      </c>
      <c r="H3229">
        <v>673</v>
      </c>
    </row>
    <row r="3230" spans="1:8" x14ac:dyDescent="0.35">
      <c r="A3230" t="s">
        <v>5900</v>
      </c>
      <c r="B3230" t="s">
        <v>5901</v>
      </c>
      <c r="C3230">
        <v>201701</v>
      </c>
      <c r="D3230" t="s">
        <v>39</v>
      </c>
      <c r="E3230">
        <v>1</v>
      </c>
      <c r="F3230">
        <v>70</v>
      </c>
      <c r="G3230">
        <v>7.5999999999999998E-2</v>
      </c>
      <c r="H3230">
        <v>673</v>
      </c>
    </row>
    <row r="3231" spans="1:8" x14ac:dyDescent="0.35">
      <c r="A3231" t="s">
        <v>5902</v>
      </c>
      <c r="B3231" t="s">
        <v>5903</v>
      </c>
      <c r="C3231">
        <v>201701</v>
      </c>
      <c r="D3231" t="s">
        <v>40</v>
      </c>
      <c r="E3231">
        <v>1</v>
      </c>
      <c r="F3231">
        <v>55</v>
      </c>
      <c r="G3231">
        <v>7.4999999999999997E-2</v>
      </c>
      <c r="H3231">
        <v>673</v>
      </c>
    </row>
    <row r="3232" spans="1:8" x14ac:dyDescent="0.35">
      <c r="A3232" t="s">
        <v>5904</v>
      </c>
      <c r="B3232" t="s">
        <v>5905</v>
      </c>
      <c r="C3232">
        <v>201701</v>
      </c>
      <c r="D3232" t="s">
        <v>29</v>
      </c>
      <c r="E3232">
        <v>1</v>
      </c>
      <c r="F3232">
        <v>240</v>
      </c>
      <c r="G3232">
        <v>0.14099999999999999</v>
      </c>
      <c r="H3232">
        <v>673</v>
      </c>
    </row>
    <row r="3233" spans="1:8" x14ac:dyDescent="0.35">
      <c r="A3233" t="s">
        <v>5906</v>
      </c>
      <c r="B3233" t="s">
        <v>5907</v>
      </c>
      <c r="C3233">
        <v>201701</v>
      </c>
      <c r="D3233" t="s">
        <v>30</v>
      </c>
      <c r="E3233">
        <v>1</v>
      </c>
      <c r="F3233">
        <v>245</v>
      </c>
      <c r="G3233">
        <v>0.15</v>
      </c>
      <c r="H3233">
        <v>673</v>
      </c>
    </row>
    <row r="3234" spans="1:8" x14ac:dyDescent="0.35">
      <c r="A3234" t="s">
        <v>5908</v>
      </c>
      <c r="B3234" t="s">
        <v>5909</v>
      </c>
      <c r="C3234">
        <v>201701</v>
      </c>
      <c r="D3234" t="s">
        <v>31</v>
      </c>
      <c r="E3234">
        <v>1</v>
      </c>
      <c r="F3234">
        <v>235</v>
      </c>
      <c r="G3234">
        <v>0.14099999999999999</v>
      </c>
      <c r="H3234">
        <v>673</v>
      </c>
    </row>
    <row r="3235" spans="1:8" x14ac:dyDescent="0.35">
      <c r="A3235" t="s">
        <v>5910</v>
      </c>
      <c r="B3235" t="s">
        <v>5911</v>
      </c>
      <c r="C3235">
        <v>201701</v>
      </c>
      <c r="D3235" t="s">
        <v>32</v>
      </c>
      <c r="E3235">
        <v>1</v>
      </c>
      <c r="F3235">
        <v>200</v>
      </c>
      <c r="G3235">
        <v>0.125</v>
      </c>
      <c r="H3235">
        <v>673</v>
      </c>
    </row>
    <row r="3236" spans="1:8" x14ac:dyDescent="0.35">
      <c r="A3236" t="s">
        <v>5912</v>
      </c>
      <c r="B3236" t="s">
        <v>5913</v>
      </c>
      <c r="C3236">
        <v>201701</v>
      </c>
      <c r="D3236" t="s">
        <v>33</v>
      </c>
      <c r="E3236">
        <v>1</v>
      </c>
      <c r="F3236">
        <v>180</v>
      </c>
      <c r="G3236">
        <v>0.121</v>
      </c>
      <c r="H3236">
        <v>673</v>
      </c>
    </row>
    <row r="3237" spans="1:8" x14ac:dyDescent="0.35">
      <c r="A3237" t="s">
        <v>5914</v>
      </c>
      <c r="B3237" t="s">
        <v>5915</v>
      </c>
      <c r="C3237">
        <v>201701</v>
      </c>
      <c r="D3237" t="s">
        <v>34</v>
      </c>
      <c r="E3237">
        <v>1</v>
      </c>
      <c r="F3237">
        <v>160</v>
      </c>
      <c r="G3237">
        <v>0.10299999999999999</v>
      </c>
      <c r="H3237">
        <v>673</v>
      </c>
    </row>
    <row r="3238" spans="1:8" x14ac:dyDescent="0.35">
      <c r="A3238" t="s">
        <v>5916</v>
      </c>
      <c r="B3238" t="s">
        <v>5917</v>
      </c>
      <c r="C3238">
        <v>201701</v>
      </c>
      <c r="D3238" t="s">
        <v>35</v>
      </c>
      <c r="E3238">
        <v>1</v>
      </c>
      <c r="F3238">
        <v>165</v>
      </c>
      <c r="G3238">
        <v>0.11</v>
      </c>
      <c r="H3238">
        <v>673</v>
      </c>
    </row>
    <row r="3239" spans="1:8" x14ac:dyDescent="0.35">
      <c r="A3239" t="s">
        <v>5918</v>
      </c>
      <c r="B3239" t="s">
        <v>5919</v>
      </c>
      <c r="C3239">
        <v>201701</v>
      </c>
      <c r="D3239" t="s">
        <v>36</v>
      </c>
      <c r="E3239">
        <v>1</v>
      </c>
      <c r="F3239">
        <v>160</v>
      </c>
      <c r="G3239">
        <v>0.108</v>
      </c>
      <c r="H3239">
        <v>673</v>
      </c>
    </row>
    <row r="3240" spans="1:8" x14ac:dyDescent="0.35">
      <c r="A3240" t="s">
        <v>5920</v>
      </c>
      <c r="B3240" t="s">
        <v>5921</v>
      </c>
      <c r="C3240">
        <v>201701</v>
      </c>
      <c r="D3240" t="s">
        <v>208</v>
      </c>
      <c r="E3240">
        <v>1</v>
      </c>
      <c r="F3240">
        <v>325</v>
      </c>
      <c r="G3240">
        <v>0.192</v>
      </c>
      <c r="H3240">
        <v>673</v>
      </c>
    </row>
    <row r="3241" spans="1:8" x14ac:dyDescent="0.35">
      <c r="A3241" t="s">
        <v>5922</v>
      </c>
      <c r="B3241" t="s">
        <v>5923</v>
      </c>
      <c r="C3241">
        <v>201701</v>
      </c>
      <c r="D3241" t="s">
        <v>5</v>
      </c>
      <c r="E3241">
        <v>1</v>
      </c>
      <c r="F3241">
        <v>250</v>
      </c>
      <c r="G3241">
        <v>0.153</v>
      </c>
      <c r="H3241">
        <v>673</v>
      </c>
    </row>
    <row r="3242" spans="1:8" x14ac:dyDescent="0.35">
      <c r="A3242" t="s">
        <v>5924</v>
      </c>
      <c r="B3242" t="s">
        <v>5924</v>
      </c>
      <c r="C3242">
        <v>201701</v>
      </c>
      <c r="D3242" t="s">
        <v>3</v>
      </c>
      <c r="E3242">
        <v>1</v>
      </c>
      <c r="F3242">
        <v>555</v>
      </c>
      <c r="G3242">
        <v>0.191</v>
      </c>
      <c r="H3242">
        <v>674</v>
      </c>
    </row>
    <row r="3243" spans="1:8" x14ac:dyDescent="0.35">
      <c r="A3243" t="s">
        <v>5925</v>
      </c>
      <c r="B3243" t="s">
        <v>5925</v>
      </c>
      <c r="C3243">
        <v>201701</v>
      </c>
      <c r="D3243" t="s">
        <v>37</v>
      </c>
      <c r="E3243">
        <v>1</v>
      </c>
      <c r="F3243">
        <v>440</v>
      </c>
      <c r="G3243">
        <v>0.18</v>
      </c>
      <c r="H3243">
        <v>674</v>
      </c>
    </row>
    <row r="3244" spans="1:8" x14ac:dyDescent="0.35">
      <c r="A3244" t="s">
        <v>5926</v>
      </c>
      <c r="B3244" t="s">
        <v>5926</v>
      </c>
      <c r="C3244">
        <v>201701</v>
      </c>
      <c r="D3244" t="s">
        <v>38</v>
      </c>
      <c r="E3244">
        <v>1</v>
      </c>
      <c r="F3244">
        <v>480</v>
      </c>
      <c r="G3244">
        <v>0.19500000000000001</v>
      </c>
      <c r="H3244">
        <v>674</v>
      </c>
    </row>
    <row r="3245" spans="1:8" x14ac:dyDescent="0.35">
      <c r="A3245" t="s">
        <v>5927</v>
      </c>
      <c r="B3245" t="s">
        <v>5927</v>
      </c>
      <c r="C3245">
        <v>201701</v>
      </c>
      <c r="D3245" t="s">
        <v>39</v>
      </c>
      <c r="E3245">
        <v>1</v>
      </c>
      <c r="F3245">
        <v>330</v>
      </c>
      <c r="G3245">
        <v>0.23599999999999999</v>
      </c>
      <c r="H3245">
        <v>674</v>
      </c>
    </row>
    <row r="3246" spans="1:8" x14ac:dyDescent="0.35">
      <c r="A3246" t="s">
        <v>5928</v>
      </c>
      <c r="B3246" t="s">
        <v>5928</v>
      </c>
      <c r="C3246">
        <v>201701</v>
      </c>
      <c r="D3246" t="s">
        <v>40</v>
      </c>
      <c r="E3246">
        <v>1</v>
      </c>
      <c r="F3246">
        <v>195</v>
      </c>
      <c r="G3246">
        <v>0.17100000000000001</v>
      </c>
      <c r="H3246">
        <v>674</v>
      </c>
    </row>
    <row r="3247" spans="1:8" x14ac:dyDescent="0.35">
      <c r="A3247" t="s">
        <v>5929</v>
      </c>
      <c r="B3247" t="s">
        <v>5929</v>
      </c>
      <c r="C3247">
        <v>201701</v>
      </c>
      <c r="D3247" t="s">
        <v>29</v>
      </c>
      <c r="E3247">
        <v>1</v>
      </c>
      <c r="F3247">
        <v>525</v>
      </c>
      <c r="G3247">
        <v>0.188</v>
      </c>
      <c r="H3247">
        <v>674</v>
      </c>
    </row>
    <row r="3248" spans="1:8" x14ac:dyDescent="0.35">
      <c r="A3248" t="s">
        <v>5930</v>
      </c>
      <c r="B3248" t="s">
        <v>5930</v>
      </c>
      <c r="C3248">
        <v>201701</v>
      </c>
      <c r="D3248" t="s">
        <v>30</v>
      </c>
      <c r="E3248">
        <v>1</v>
      </c>
      <c r="F3248">
        <v>535</v>
      </c>
      <c r="G3248">
        <v>0.191</v>
      </c>
      <c r="H3248">
        <v>674</v>
      </c>
    </row>
    <row r="3249" spans="1:8" x14ac:dyDescent="0.35">
      <c r="A3249" t="s">
        <v>5931</v>
      </c>
      <c r="B3249" t="s">
        <v>5931</v>
      </c>
      <c r="C3249">
        <v>201701</v>
      </c>
      <c r="D3249" t="s">
        <v>31</v>
      </c>
      <c r="E3249">
        <v>1</v>
      </c>
      <c r="F3249">
        <v>555</v>
      </c>
      <c r="G3249">
        <v>0.20100000000000001</v>
      </c>
      <c r="H3249">
        <v>674</v>
      </c>
    </row>
    <row r="3250" spans="1:8" x14ac:dyDescent="0.35">
      <c r="A3250" t="s">
        <v>5932</v>
      </c>
      <c r="B3250" t="s">
        <v>5932</v>
      </c>
      <c r="C3250">
        <v>201701</v>
      </c>
      <c r="D3250" t="s">
        <v>32</v>
      </c>
      <c r="E3250">
        <v>1</v>
      </c>
      <c r="F3250">
        <v>500</v>
      </c>
      <c r="G3250">
        <v>0.187</v>
      </c>
      <c r="H3250">
        <v>674</v>
      </c>
    </row>
    <row r="3251" spans="1:8" x14ac:dyDescent="0.35">
      <c r="A3251" t="s">
        <v>5933</v>
      </c>
      <c r="B3251" t="s">
        <v>5933</v>
      </c>
      <c r="C3251">
        <v>201701</v>
      </c>
      <c r="D3251" t="s">
        <v>33</v>
      </c>
      <c r="E3251">
        <v>1</v>
      </c>
      <c r="F3251">
        <v>490</v>
      </c>
      <c r="G3251">
        <v>0.183</v>
      </c>
      <c r="H3251">
        <v>674</v>
      </c>
    </row>
    <row r="3252" spans="1:8" x14ac:dyDescent="0.35">
      <c r="A3252" t="s">
        <v>5934</v>
      </c>
      <c r="B3252" t="s">
        <v>5934</v>
      </c>
      <c r="C3252">
        <v>201701</v>
      </c>
      <c r="D3252" t="s">
        <v>34</v>
      </c>
      <c r="E3252">
        <v>1</v>
      </c>
      <c r="F3252">
        <v>550</v>
      </c>
      <c r="G3252">
        <v>0.19600000000000001</v>
      </c>
      <c r="H3252">
        <v>674</v>
      </c>
    </row>
    <row r="3253" spans="1:8" x14ac:dyDescent="0.35">
      <c r="A3253" t="s">
        <v>5935</v>
      </c>
      <c r="B3253" t="s">
        <v>5935</v>
      </c>
      <c r="C3253">
        <v>201701</v>
      </c>
      <c r="D3253" t="s">
        <v>35</v>
      </c>
      <c r="E3253">
        <v>1</v>
      </c>
      <c r="F3253">
        <v>525</v>
      </c>
      <c r="G3253">
        <v>0.20100000000000001</v>
      </c>
      <c r="H3253">
        <v>674</v>
      </c>
    </row>
    <row r="3254" spans="1:8" x14ac:dyDescent="0.35">
      <c r="A3254" t="s">
        <v>5936</v>
      </c>
      <c r="B3254" t="s">
        <v>5936</v>
      </c>
      <c r="C3254">
        <v>201701</v>
      </c>
      <c r="D3254" t="s">
        <v>36</v>
      </c>
      <c r="E3254">
        <v>1</v>
      </c>
      <c r="F3254">
        <v>515</v>
      </c>
      <c r="G3254">
        <v>0.188</v>
      </c>
      <c r="H3254">
        <v>674</v>
      </c>
    </row>
    <row r="3255" spans="1:8" x14ac:dyDescent="0.35">
      <c r="A3255" t="s">
        <v>5937</v>
      </c>
      <c r="B3255" t="s">
        <v>5937</v>
      </c>
      <c r="C3255">
        <v>201701</v>
      </c>
      <c r="D3255" t="s">
        <v>208</v>
      </c>
      <c r="E3255">
        <v>1</v>
      </c>
      <c r="F3255">
        <v>590</v>
      </c>
      <c r="G3255">
        <v>0.187</v>
      </c>
      <c r="H3255">
        <v>674</v>
      </c>
    </row>
    <row r="3256" spans="1:8" x14ac:dyDescent="0.35">
      <c r="A3256" t="s">
        <v>5938</v>
      </c>
      <c r="B3256" t="s">
        <v>5938</v>
      </c>
      <c r="C3256">
        <v>201701</v>
      </c>
      <c r="D3256" t="s">
        <v>5</v>
      </c>
      <c r="E3256">
        <v>1</v>
      </c>
      <c r="F3256">
        <v>540</v>
      </c>
      <c r="G3256">
        <v>0.19500000000000001</v>
      </c>
      <c r="H3256">
        <v>674</v>
      </c>
    </row>
    <row r="3257" spans="1:8" x14ac:dyDescent="0.35">
      <c r="A3257" t="s">
        <v>5939</v>
      </c>
      <c r="B3257" t="s">
        <v>5940</v>
      </c>
      <c r="C3257">
        <v>201701</v>
      </c>
      <c r="D3257" t="s">
        <v>3</v>
      </c>
      <c r="E3257">
        <v>1</v>
      </c>
      <c r="F3257">
        <v>95</v>
      </c>
      <c r="G3257">
        <v>0.13500000000000001</v>
      </c>
      <c r="H3257">
        <v>675</v>
      </c>
    </row>
    <row r="3258" spans="1:8" x14ac:dyDescent="0.35">
      <c r="A3258" t="s">
        <v>5941</v>
      </c>
      <c r="B3258" t="s">
        <v>5942</v>
      </c>
      <c r="C3258">
        <v>201701</v>
      </c>
      <c r="D3258" t="s">
        <v>29</v>
      </c>
      <c r="E3258">
        <v>1</v>
      </c>
      <c r="F3258">
        <v>90</v>
      </c>
      <c r="G3258">
        <v>0.13700000000000001</v>
      </c>
      <c r="H3258">
        <v>675</v>
      </c>
    </row>
    <row r="3259" spans="1:8" x14ac:dyDescent="0.35">
      <c r="A3259" t="s">
        <v>5943</v>
      </c>
      <c r="B3259" t="s">
        <v>5944</v>
      </c>
      <c r="C3259">
        <v>201701</v>
      </c>
      <c r="D3259" t="s">
        <v>30</v>
      </c>
      <c r="E3259">
        <v>1</v>
      </c>
      <c r="F3259">
        <v>80</v>
      </c>
      <c r="G3259">
        <v>0.115</v>
      </c>
      <c r="H3259">
        <v>675</v>
      </c>
    </row>
    <row r="3260" spans="1:8" x14ac:dyDescent="0.35">
      <c r="A3260" t="s">
        <v>5945</v>
      </c>
      <c r="B3260" t="s">
        <v>5946</v>
      </c>
      <c r="C3260">
        <v>201701</v>
      </c>
      <c r="D3260" t="s">
        <v>31</v>
      </c>
      <c r="E3260">
        <v>1</v>
      </c>
      <c r="F3260">
        <v>85</v>
      </c>
      <c r="G3260">
        <v>0.113</v>
      </c>
      <c r="H3260">
        <v>675</v>
      </c>
    </row>
    <row r="3261" spans="1:8" x14ac:dyDescent="0.35">
      <c r="A3261" t="s">
        <v>5947</v>
      </c>
      <c r="B3261" t="s">
        <v>5948</v>
      </c>
      <c r="C3261">
        <v>201701</v>
      </c>
      <c r="D3261" t="s">
        <v>32</v>
      </c>
      <c r="E3261">
        <v>1</v>
      </c>
      <c r="F3261">
        <v>75</v>
      </c>
      <c r="G3261">
        <v>0.114</v>
      </c>
      <c r="H3261">
        <v>675</v>
      </c>
    </row>
    <row r="3262" spans="1:8" x14ac:dyDescent="0.35">
      <c r="A3262" t="s">
        <v>5949</v>
      </c>
      <c r="B3262" t="s">
        <v>5950</v>
      </c>
      <c r="C3262">
        <v>201701</v>
      </c>
      <c r="D3262" t="s">
        <v>33</v>
      </c>
      <c r="E3262">
        <v>1</v>
      </c>
      <c r="F3262">
        <v>85</v>
      </c>
      <c r="G3262">
        <v>0.13</v>
      </c>
      <c r="H3262">
        <v>675</v>
      </c>
    </row>
    <row r="3263" spans="1:8" x14ac:dyDescent="0.35">
      <c r="A3263" t="s">
        <v>5951</v>
      </c>
      <c r="B3263" t="s">
        <v>5952</v>
      </c>
      <c r="C3263">
        <v>201701</v>
      </c>
      <c r="D3263" t="s">
        <v>208</v>
      </c>
      <c r="E3263">
        <v>1</v>
      </c>
      <c r="F3263">
        <v>125</v>
      </c>
      <c r="G3263">
        <v>0.153</v>
      </c>
      <c r="H3263">
        <v>675</v>
      </c>
    </row>
    <row r="3264" spans="1:8" x14ac:dyDescent="0.35">
      <c r="A3264" t="s">
        <v>5953</v>
      </c>
      <c r="B3264" t="s">
        <v>5954</v>
      </c>
      <c r="C3264">
        <v>201701</v>
      </c>
      <c r="D3264" t="s">
        <v>5</v>
      </c>
      <c r="E3264">
        <v>1</v>
      </c>
      <c r="F3264">
        <v>90</v>
      </c>
      <c r="G3264">
        <v>0.126</v>
      </c>
      <c r="H3264">
        <v>675</v>
      </c>
    </row>
    <row r="3265" spans="1:8" x14ac:dyDescent="0.35">
      <c r="A3265" t="s">
        <v>5955</v>
      </c>
      <c r="B3265" t="s">
        <v>5956</v>
      </c>
      <c r="C3265">
        <v>201701</v>
      </c>
      <c r="D3265" t="s">
        <v>3</v>
      </c>
      <c r="E3265">
        <v>1</v>
      </c>
      <c r="F3265">
        <v>370</v>
      </c>
      <c r="G3265">
        <v>0.16800000000000001</v>
      </c>
      <c r="H3265">
        <v>676</v>
      </c>
    </row>
    <row r="3266" spans="1:8" x14ac:dyDescent="0.35">
      <c r="A3266" t="s">
        <v>5957</v>
      </c>
      <c r="B3266" t="s">
        <v>5958</v>
      </c>
      <c r="C3266">
        <v>201701</v>
      </c>
      <c r="D3266" t="s">
        <v>37</v>
      </c>
      <c r="E3266">
        <v>1</v>
      </c>
      <c r="F3266">
        <v>245</v>
      </c>
      <c r="G3266">
        <v>0.127</v>
      </c>
      <c r="H3266">
        <v>676</v>
      </c>
    </row>
    <row r="3267" spans="1:8" x14ac:dyDescent="0.35">
      <c r="A3267" t="s">
        <v>5959</v>
      </c>
      <c r="B3267" t="s">
        <v>5960</v>
      </c>
      <c r="C3267">
        <v>201701</v>
      </c>
      <c r="D3267" t="s">
        <v>38</v>
      </c>
      <c r="E3267">
        <v>1</v>
      </c>
      <c r="F3267">
        <v>205</v>
      </c>
      <c r="G3267">
        <v>0.105</v>
      </c>
      <c r="H3267">
        <v>676</v>
      </c>
    </row>
    <row r="3268" spans="1:8" x14ac:dyDescent="0.35">
      <c r="A3268" t="s">
        <v>5961</v>
      </c>
      <c r="B3268" t="s">
        <v>5962</v>
      </c>
      <c r="C3268">
        <v>201701</v>
      </c>
      <c r="D3268" t="s">
        <v>39</v>
      </c>
      <c r="E3268">
        <v>1</v>
      </c>
      <c r="F3268">
        <v>160</v>
      </c>
      <c r="G3268">
        <v>0.26900000000000002</v>
      </c>
      <c r="H3268">
        <v>676</v>
      </c>
    </row>
    <row r="3269" spans="1:8" x14ac:dyDescent="0.35">
      <c r="A3269" t="s">
        <v>5963</v>
      </c>
      <c r="B3269" t="s">
        <v>5964</v>
      </c>
      <c r="C3269">
        <v>201701</v>
      </c>
      <c r="D3269" t="s">
        <v>40</v>
      </c>
      <c r="E3269">
        <v>1</v>
      </c>
      <c r="F3269">
        <v>90</v>
      </c>
      <c r="G3269">
        <v>0.21</v>
      </c>
      <c r="H3269">
        <v>676</v>
      </c>
    </row>
    <row r="3270" spans="1:8" x14ac:dyDescent="0.35">
      <c r="A3270" t="s">
        <v>5965</v>
      </c>
      <c r="B3270" t="s">
        <v>5966</v>
      </c>
      <c r="C3270">
        <v>201701</v>
      </c>
      <c r="D3270" t="s">
        <v>283</v>
      </c>
      <c r="E3270">
        <v>1</v>
      </c>
      <c r="F3270" t="s">
        <v>389</v>
      </c>
      <c r="G3270" t="s">
        <v>389</v>
      </c>
      <c r="H3270">
        <v>676</v>
      </c>
    </row>
    <row r="3271" spans="1:8" x14ac:dyDescent="0.35">
      <c r="A3271" t="s">
        <v>5967</v>
      </c>
      <c r="B3271" t="s">
        <v>5968</v>
      </c>
      <c r="C3271">
        <v>201701</v>
      </c>
      <c r="D3271" t="s">
        <v>29</v>
      </c>
      <c r="E3271">
        <v>1</v>
      </c>
      <c r="F3271">
        <v>385</v>
      </c>
      <c r="G3271">
        <v>0.17899999999999999</v>
      </c>
      <c r="H3271">
        <v>676</v>
      </c>
    </row>
    <row r="3272" spans="1:8" x14ac:dyDescent="0.35">
      <c r="A3272" t="s">
        <v>5969</v>
      </c>
      <c r="B3272" t="s">
        <v>5970</v>
      </c>
      <c r="C3272">
        <v>201701</v>
      </c>
      <c r="D3272" t="s">
        <v>30</v>
      </c>
      <c r="E3272">
        <v>1</v>
      </c>
      <c r="F3272">
        <v>340</v>
      </c>
      <c r="G3272">
        <v>0.16</v>
      </c>
      <c r="H3272">
        <v>676</v>
      </c>
    </row>
    <row r="3273" spans="1:8" x14ac:dyDescent="0.35">
      <c r="A3273" t="s">
        <v>5971</v>
      </c>
      <c r="B3273" t="s">
        <v>5972</v>
      </c>
      <c r="C3273">
        <v>201701</v>
      </c>
      <c r="D3273" t="s">
        <v>31</v>
      </c>
      <c r="E3273">
        <v>1</v>
      </c>
      <c r="F3273">
        <v>345</v>
      </c>
      <c r="G3273">
        <v>0.16</v>
      </c>
      <c r="H3273">
        <v>676</v>
      </c>
    </row>
    <row r="3274" spans="1:8" x14ac:dyDescent="0.35">
      <c r="A3274" t="s">
        <v>5973</v>
      </c>
      <c r="B3274" t="s">
        <v>5974</v>
      </c>
      <c r="C3274">
        <v>201701</v>
      </c>
      <c r="D3274" t="s">
        <v>32</v>
      </c>
      <c r="E3274">
        <v>1</v>
      </c>
      <c r="F3274">
        <v>360</v>
      </c>
      <c r="G3274">
        <v>0.17499999999999999</v>
      </c>
      <c r="H3274">
        <v>676</v>
      </c>
    </row>
    <row r="3275" spans="1:8" x14ac:dyDescent="0.35">
      <c r="A3275" t="s">
        <v>5975</v>
      </c>
      <c r="B3275" t="s">
        <v>5976</v>
      </c>
      <c r="C3275">
        <v>201701</v>
      </c>
      <c r="D3275" t="s">
        <v>33</v>
      </c>
      <c r="E3275">
        <v>1</v>
      </c>
      <c r="F3275">
        <v>320</v>
      </c>
      <c r="G3275">
        <v>0.158</v>
      </c>
      <c r="H3275">
        <v>676</v>
      </c>
    </row>
    <row r="3276" spans="1:8" x14ac:dyDescent="0.35">
      <c r="A3276" t="s">
        <v>5977</v>
      </c>
      <c r="B3276" t="s">
        <v>5978</v>
      </c>
      <c r="C3276">
        <v>201701</v>
      </c>
      <c r="D3276" t="s">
        <v>34</v>
      </c>
      <c r="E3276">
        <v>1</v>
      </c>
      <c r="F3276">
        <v>305</v>
      </c>
      <c r="G3276">
        <v>0.152</v>
      </c>
      <c r="H3276">
        <v>676</v>
      </c>
    </row>
    <row r="3277" spans="1:8" x14ac:dyDescent="0.35">
      <c r="A3277" t="s">
        <v>5979</v>
      </c>
      <c r="B3277" t="s">
        <v>5980</v>
      </c>
      <c r="C3277">
        <v>201701</v>
      </c>
      <c r="D3277" t="s">
        <v>35</v>
      </c>
      <c r="E3277">
        <v>1</v>
      </c>
      <c r="F3277">
        <v>310</v>
      </c>
      <c r="G3277">
        <v>0.14899999999999999</v>
      </c>
      <c r="H3277">
        <v>676</v>
      </c>
    </row>
    <row r="3278" spans="1:8" x14ac:dyDescent="0.35">
      <c r="A3278" t="s">
        <v>5981</v>
      </c>
      <c r="B3278" t="s">
        <v>5982</v>
      </c>
      <c r="C3278">
        <v>201701</v>
      </c>
      <c r="D3278" t="s">
        <v>36</v>
      </c>
      <c r="E3278">
        <v>1</v>
      </c>
      <c r="F3278">
        <v>230</v>
      </c>
      <c r="G3278">
        <v>0.11600000000000001</v>
      </c>
      <c r="H3278">
        <v>676</v>
      </c>
    </row>
    <row r="3279" spans="1:8" x14ac:dyDescent="0.35">
      <c r="A3279" t="s">
        <v>5983</v>
      </c>
      <c r="B3279" t="s">
        <v>5984</v>
      </c>
      <c r="C3279">
        <v>201701</v>
      </c>
      <c r="D3279" t="s">
        <v>208</v>
      </c>
      <c r="E3279">
        <v>1</v>
      </c>
      <c r="F3279">
        <v>400</v>
      </c>
      <c r="G3279">
        <v>0.157</v>
      </c>
      <c r="H3279">
        <v>676</v>
      </c>
    </row>
    <row r="3280" spans="1:8" x14ac:dyDescent="0.35">
      <c r="A3280" t="s">
        <v>5985</v>
      </c>
      <c r="B3280" t="s">
        <v>5986</v>
      </c>
      <c r="C3280">
        <v>201701</v>
      </c>
      <c r="D3280" t="s">
        <v>5</v>
      </c>
      <c r="E3280">
        <v>1</v>
      </c>
      <c r="F3280">
        <v>370</v>
      </c>
      <c r="G3280">
        <v>0.17699999999999999</v>
      </c>
      <c r="H3280">
        <v>676</v>
      </c>
    </row>
    <row r="3281" spans="1:8" x14ac:dyDescent="0.35">
      <c r="A3281" t="s">
        <v>5987</v>
      </c>
      <c r="B3281" t="s">
        <v>5987</v>
      </c>
      <c r="C3281">
        <v>201701</v>
      </c>
      <c r="D3281" t="s">
        <v>3</v>
      </c>
      <c r="E3281">
        <v>1</v>
      </c>
      <c r="F3281">
        <v>40</v>
      </c>
      <c r="G3281">
        <v>5.0999999999999997E-2</v>
      </c>
      <c r="H3281">
        <v>677</v>
      </c>
    </row>
    <row r="3282" spans="1:8" x14ac:dyDescent="0.35">
      <c r="A3282" t="s">
        <v>5988</v>
      </c>
      <c r="B3282" t="s">
        <v>5988</v>
      </c>
      <c r="C3282">
        <v>201701</v>
      </c>
      <c r="D3282" t="s">
        <v>29</v>
      </c>
      <c r="E3282">
        <v>1</v>
      </c>
      <c r="F3282">
        <v>30</v>
      </c>
      <c r="G3282">
        <v>0.04</v>
      </c>
      <c r="H3282">
        <v>677</v>
      </c>
    </row>
    <row r="3283" spans="1:8" x14ac:dyDescent="0.35">
      <c r="A3283" t="s">
        <v>5989</v>
      </c>
      <c r="B3283" t="s">
        <v>5989</v>
      </c>
      <c r="C3283">
        <v>201701</v>
      </c>
      <c r="D3283" t="s">
        <v>30</v>
      </c>
      <c r="E3283">
        <v>1</v>
      </c>
      <c r="F3283">
        <v>25</v>
      </c>
      <c r="G3283">
        <v>3.1E-2</v>
      </c>
      <c r="H3283">
        <v>677</v>
      </c>
    </row>
    <row r="3284" spans="1:8" x14ac:dyDescent="0.35">
      <c r="A3284" t="s">
        <v>5990</v>
      </c>
      <c r="B3284" t="s">
        <v>5990</v>
      </c>
      <c r="C3284">
        <v>201701</v>
      </c>
      <c r="D3284" t="s">
        <v>31</v>
      </c>
      <c r="E3284">
        <v>1</v>
      </c>
      <c r="F3284">
        <v>40</v>
      </c>
      <c r="G3284">
        <v>5.0999999999999997E-2</v>
      </c>
      <c r="H3284">
        <v>677</v>
      </c>
    </row>
    <row r="3285" spans="1:8" x14ac:dyDescent="0.35">
      <c r="A3285" t="s">
        <v>5991</v>
      </c>
      <c r="B3285" t="s">
        <v>5991</v>
      </c>
      <c r="C3285">
        <v>201701</v>
      </c>
      <c r="D3285" t="s">
        <v>32</v>
      </c>
      <c r="E3285">
        <v>1</v>
      </c>
      <c r="F3285">
        <v>30</v>
      </c>
      <c r="G3285">
        <v>4.2000000000000003E-2</v>
      </c>
      <c r="H3285">
        <v>677</v>
      </c>
    </row>
    <row r="3286" spans="1:8" x14ac:dyDescent="0.35">
      <c r="A3286" t="s">
        <v>5992</v>
      </c>
      <c r="B3286" t="s">
        <v>5992</v>
      </c>
      <c r="C3286">
        <v>201701</v>
      </c>
      <c r="D3286" t="s">
        <v>33</v>
      </c>
      <c r="E3286">
        <v>1</v>
      </c>
      <c r="F3286">
        <v>35</v>
      </c>
      <c r="G3286">
        <v>4.5999999999999999E-2</v>
      </c>
      <c r="H3286">
        <v>677</v>
      </c>
    </row>
    <row r="3287" spans="1:8" x14ac:dyDescent="0.35">
      <c r="A3287" t="s">
        <v>5993</v>
      </c>
      <c r="B3287" t="s">
        <v>5993</v>
      </c>
      <c r="C3287">
        <v>201701</v>
      </c>
      <c r="D3287" t="s">
        <v>208</v>
      </c>
      <c r="E3287">
        <v>1</v>
      </c>
      <c r="F3287">
        <v>30</v>
      </c>
      <c r="G3287">
        <v>2.8000000000000001E-2</v>
      </c>
      <c r="H3287">
        <v>677</v>
      </c>
    </row>
    <row r="3288" spans="1:8" x14ac:dyDescent="0.35">
      <c r="A3288" t="s">
        <v>5994</v>
      </c>
      <c r="B3288" t="s">
        <v>5994</v>
      </c>
      <c r="C3288">
        <v>201701</v>
      </c>
      <c r="D3288" t="s">
        <v>5</v>
      </c>
      <c r="E3288">
        <v>1</v>
      </c>
      <c r="F3288">
        <v>25</v>
      </c>
      <c r="G3288">
        <v>3.2000000000000001E-2</v>
      </c>
      <c r="H3288">
        <v>677</v>
      </c>
    </row>
    <row r="3289" spans="1:8" x14ac:dyDescent="0.35">
      <c r="A3289" t="s">
        <v>5995</v>
      </c>
      <c r="B3289" t="s">
        <v>5995</v>
      </c>
      <c r="C3289">
        <v>201701</v>
      </c>
      <c r="D3289" t="s">
        <v>3</v>
      </c>
      <c r="E3289">
        <v>1</v>
      </c>
      <c r="F3289">
        <v>115</v>
      </c>
      <c r="G3289">
        <v>0.105</v>
      </c>
      <c r="H3289">
        <v>678</v>
      </c>
    </row>
    <row r="3290" spans="1:8" x14ac:dyDescent="0.35">
      <c r="A3290" t="s">
        <v>5996</v>
      </c>
      <c r="B3290" t="s">
        <v>5996</v>
      </c>
      <c r="C3290">
        <v>201701</v>
      </c>
      <c r="D3290" t="s">
        <v>37</v>
      </c>
      <c r="E3290">
        <v>1</v>
      </c>
      <c r="F3290">
        <v>160</v>
      </c>
      <c r="G3290">
        <v>0.15</v>
      </c>
      <c r="H3290">
        <v>678</v>
      </c>
    </row>
    <row r="3291" spans="1:8" x14ac:dyDescent="0.35">
      <c r="A3291" t="s">
        <v>5997</v>
      </c>
      <c r="B3291" t="s">
        <v>5997</v>
      </c>
      <c r="C3291">
        <v>201701</v>
      </c>
      <c r="D3291" t="s">
        <v>38</v>
      </c>
      <c r="E3291">
        <v>1</v>
      </c>
      <c r="F3291">
        <v>130</v>
      </c>
      <c r="G3291">
        <v>0.121</v>
      </c>
      <c r="H3291">
        <v>678</v>
      </c>
    </row>
    <row r="3292" spans="1:8" x14ac:dyDescent="0.35">
      <c r="A3292" t="s">
        <v>5998</v>
      </c>
      <c r="B3292" t="s">
        <v>5998</v>
      </c>
      <c r="C3292">
        <v>201701</v>
      </c>
      <c r="D3292" t="s">
        <v>39</v>
      </c>
      <c r="E3292">
        <v>1</v>
      </c>
      <c r="F3292">
        <v>75</v>
      </c>
      <c r="G3292">
        <v>0.16800000000000001</v>
      </c>
      <c r="H3292">
        <v>678</v>
      </c>
    </row>
    <row r="3293" spans="1:8" x14ac:dyDescent="0.35">
      <c r="A3293" t="s">
        <v>5999</v>
      </c>
      <c r="B3293" t="s">
        <v>5999</v>
      </c>
      <c r="C3293">
        <v>201701</v>
      </c>
      <c r="D3293" t="s">
        <v>40</v>
      </c>
      <c r="E3293">
        <v>1</v>
      </c>
      <c r="F3293">
        <v>85</v>
      </c>
      <c r="G3293">
        <v>0.216</v>
      </c>
      <c r="H3293">
        <v>678</v>
      </c>
    </row>
    <row r="3294" spans="1:8" x14ac:dyDescent="0.35">
      <c r="A3294" t="s">
        <v>6000</v>
      </c>
      <c r="B3294" t="s">
        <v>6000</v>
      </c>
      <c r="C3294">
        <v>201701</v>
      </c>
      <c r="D3294" t="s">
        <v>29</v>
      </c>
      <c r="E3294">
        <v>1</v>
      </c>
      <c r="F3294">
        <v>140</v>
      </c>
      <c r="G3294">
        <v>0.125</v>
      </c>
      <c r="H3294">
        <v>678</v>
      </c>
    </row>
    <row r="3295" spans="1:8" x14ac:dyDescent="0.35">
      <c r="A3295" t="s">
        <v>6001</v>
      </c>
      <c r="B3295" t="s">
        <v>6001</v>
      </c>
      <c r="C3295">
        <v>201701</v>
      </c>
      <c r="D3295" t="s">
        <v>30</v>
      </c>
      <c r="E3295">
        <v>1</v>
      </c>
      <c r="F3295">
        <v>120</v>
      </c>
      <c r="G3295">
        <v>0.11</v>
      </c>
      <c r="H3295">
        <v>678</v>
      </c>
    </row>
    <row r="3296" spans="1:8" x14ac:dyDescent="0.35">
      <c r="A3296" t="s">
        <v>6002</v>
      </c>
      <c r="B3296" t="s">
        <v>6002</v>
      </c>
      <c r="C3296">
        <v>201701</v>
      </c>
      <c r="D3296" t="s">
        <v>31</v>
      </c>
      <c r="E3296">
        <v>1</v>
      </c>
      <c r="F3296">
        <v>125</v>
      </c>
      <c r="G3296">
        <v>0.11899999999999999</v>
      </c>
      <c r="H3296">
        <v>678</v>
      </c>
    </row>
    <row r="3297" spans="1:8" x14ac:dyDescent="0.35">
      <c r="A3297" t="s">
        <v>6003</v>
      </c>
      <c r="B3297" t="s">
        <v>6003</v>
      </c>
      <c r="C3297">
        <v>201701</v>
      </c>
      <c r="D3297" t="s">
        <v>32</v>
      </c>
      <c r="E3297">
        <v>1</v>
      </c>
      <c r="F3297">
        <v>105</v>
      </c>
      <c r="G3297">
        <v>9.7000000000000003E-2</v>
      </c>
      <c r="H3297">
        <v>678</v>
      </c>
    </row>
    <row r="3298" spans="1:8" x14ac:dyDescent="0.35">
      <c r="A3298" t="s">
        <v>6004</v>
      </c>
      <c r="B3298" t="s">
        <v>6004</v>
      </c>
      <c r="C3298">
        <v>201701</v>
      </c>
      <c r="D3298" t="s">
        <v>33</v>
      </c>
      <c r="E3298">
        <v>1</v>
      </c>
      <c r="F3298">
        <v>80</v>
      </c>
      <c r="G3298">
        <v>7.3999999999999996E-2</v>
      </c>
      <c r="H3298">
        <v>678</v>
      </c>
    </row>
    <row r="3299" spans="1:8" x14ac:dyDescent="0.35">
      <c r="A3299" t="s">
        <v>6005</v>
      </c>
      <c r="B3299" t="s">
        <v>6005</v>
      </c>
      <c r="C3299">
        <v>201701</v>
      </c>
      <c r="D3299" t="s">
        <v>34</v>
      </c>
      <c r="E3299">
        <v>1</v>
      </c>
      <c r="F3299">
        <v>135</v>
      </c>
      <c r="G3299">
        <v>0.12</v>
      </c>
      <c r="H3299">
        <v>678</v>
      </c>
    </row>
    <row r="3300" spans="1:8" x14ac:dyDescent="0.35">
      <c r="A3300" t="s">
        <v>6006</v>
      </c>
      <c r="B3300" t="s">
        <v>6006</v>
      </c>
      <c r="C3300">
        <v>201701</v>
      </c>
      <c r="D3300" t="s">
        <v>35</v>
      </c>
      <c r="E3300">
        <v>1</v>
      </c>
      <c r="F3300">
        <v>170</v>
      </c>
      <c r="G3300">
        <v>0.16</v>
      </c>
      <c r="H3300">
        <v>678</v>
      </c>
    </row>
    <row r="3301" spans="1:8" x14ac:dyDescent="0.35">
      <c r="A3301" t="s">
        <v>6007</v>
      </c>
      <c r="B3301" t="s">
        <v>6007</v>
      </c>
      <c r="C3301">
        <v>201701</v>
      </c>
      <c r="D3301" t="s">
        <v>36</v>
      </c>
      <c r="E3301">
        <v>1</v>
      </c>
      <c r="F3301">
        <v>170</v>
      </c>
      <c r="G3301">
        <v>0.16600000000000001</v>
      </c>
      <c r="H3301">
        <v>678</v>
      </c>
    </row>
    <row r="3302" spans="1:8" x14ac:dyDescent="0.35">
      <c r="A3302" t="s">
        <v>6008</v>
      </c>
      <c r="B3302" t="s">
        <v>6008</v>
      </c>
      <c r="C3302">
        <v>201701</v>
      </c>
      <c r="D3302" t="s">
        <v>208</v>
      </c>
      <c r="E3302">
        <v>1</v>
      </c>
      <c r="F3302">
        <v>105</v>
      </c>
      <c r="G3302">
        <v>9.7000000000000003E-2</v>
      </c>
      <c r="H3302">
        <v>678</v>
      </c>
    </row>
    <row r="3303" spans="1:8" x14ac:dyDescent="0.35">
      <c r="A3303" t="s">
        <v>6009</v>
      </c>
      <c r="B3303" t="s">
        <v>6009</v>
      </c>
      <c r="C3303">
        <v>201701</v>
      </c>
      <c r="D3303" t="s">
        <v>5</v>
      </c>
      <c r="E3303">
        <v>1</v>
      </c>
      <c r="F3303">
        <v>135</v>
      </c>
      <c r="G3303">
        <v>0.124</v>
      </c>
      <c r="H3303">
        <v>678</v>
      </c>
    </row>
    <row r="3304" spans="1:8" x14ac:dyDescent="0.35">
      <c r="A3304" t="s">
        <v>6010</v>
      </c>
      <c r="B3304" t="s">
        <v>6011</v>
      </c>
      <c r="C3304">
        <v>201701</v>
      </c>
      <c r="D3304" t="s">
        <v>3</v>
      </c>
      <c r="E3304">
        <v>1</v>
      </c>
      <c r="F3304">
        <v>50</v>
      </c>
      <c r="G3304">
        <v>5.5E-2</v>
      </c>
      <c r="H3304">
        <v>679</v>
      </c>
    </row>
    <row r="3305" spans="1:8" x14ac:dyDescent="0.35">
      <c r="A3305" t="s">
        <v>6012</v>
      </c>
      <c r="B3305" t="s">
        <v>6013</v>
      </c>
      <c r="C3305">
        <v>201701</v>
      </c>
      <c r="D3305" t="s">
        <v>29</v>
      </c>
      <c r="E3305">
        <v>1</v>
      </c>
      <c r="F3305">
        <v>55</v>
      </c>
      <c r="G3305">
        <v>6.0999999999999999E-2</v>
      </c>
      <c r="H3305">
        <v>679</v>
      </c>
    </row>
    <row r="3306" spans="1:8" x14ac:dyDescent="0.35">
      <c r="A3306" t="s">
        <v>6014</v>
      </c>
      <c r="B3306" t="s">
        <v>6015</v>
      </c>
      <c r="C3306">
        <v>201701</v>
      </c>
      <c r="D3306" t="s">
        <v>30</v>
      </c>
      <c r="E3306">
        <v>1</v>
      </c>
      <c r="F3306">
        <v>60</v>
      </c>
      <c r="G3306">
        <v>6.7000000000000004E-2</v>
      </c>
      <c r="H3306">
        <v>679</v>
      </c>
    </row>
    <row r="3307" spans="1:8" x14ac:dyDescent="0.35">
      <c r="A3307" t="s">
        <v>6016</v>
      </c>
      <c r="B3307" t="s">
        <v>6017</v>
      </c>
      <c r="C3307">
        <v>201701</v>
      </c>
      <c r="D3307" t="s">
        <v>31</v>
      </c>
      <c r="E3307">
        <v>1</v>
      </c>
      <c r="F3307">
        <v>50</v>
      </c>
      <c r="G3307">
        <v>5.0999999999999997E-2</v>
      </c>
      <c r="H3307">
        <v>679</v>
      </c>
    </row>
    <row r="3308" spans="1:8" x14ac:dyDescent="0.35">
      <c r="A3308" t="s">
        <v>6018</v>
      </c>
      <c r="B3308" t="s">
        <v>6019</v>
      </c>
      <c r="C3308">
        <v>201701</v>
      </c>
      <c r="D3308" t="s">
        <v>32</v>
      </c>
      <c r="E3308">
        <v>1</v>
      </c>
      <c r="F3308">
        <v>55</v>
      </c>
      <c r="G3308">
        <v>5.8000000000000003E-2</v>
      </c>
      <c r="H3308">
        <v>679</v>
      </c>
    </row>
    <row r="3309" spans="1:8" x14ac:dyDescent="0.35">
      <c r="A3309" t="s">
        <v>6020</v>
      </c>
      <c r="B3309" t="s">
        <v>6021</v>
      </c>
      <c r="C3309">
        <v>201701</v>
      </c>
      <c r="D3309" t="s">
        <v>33</v>
      </c>
      <c r="E3309">
        <v>1</v>
      </c>
      <c r="F3309">
        <v>40</v>
      </c>
      <c r="G3309">
        <v>4.3999999999999997E-2</v>
      </c>
      <c r="H3309">
        <v>679</v>
      </c>
    </row>
    <row r="3310" spans="1:8" x14ac:dyDescent="0.35">
      <c r="A3310" t="s">
        <v>6022</v>
      </c>
      <c r="B3310" t="s">
        <v>6023</v>
      </c>
      <c r="C3310">
        <v>201701</v>
      </c>
      <c r="D3310" t="s">
        <v>208</v>
      </c>
      <c r="E3310">
        <v>1</v>
      </c>
      <c r="F3310">
        <v>40</v>
      </c>
      <c r="G3310">
        <v>8.5999999999999993E-2</v>
      </c>
      <c r="H3310">
        <v>679</v>
      </c>
    </row>
    <row r="3311" spans="1:8" x14ac:dyDescent="0.35">
      <c r="A3311" t="s">
        <v>6024</v>
      </c>
      <c r="B3311" t="s">
        <v>6025</v>
      </c>
      <c r="C3311">
        <v>201701</v>
      </c>
      <c r="D3311" t="s">
        <v>5</v>
      </c>
      <c r="E3311">
        <v>1</v>
      </c>
      <c r="F3311">
        <v>55</v>
      </c>
      <c r="G3311">
        <v>6.0999999999999999E-2</v>
      </c>
      <c r="H3311">
        <v>679</v>
      </c>
    </row>
    <row r="3312" spans="1:8" x14ac:dyDescent="0.35">
      <c r="A3312" t="s">
        <v>6026</v>
      </c>
      <c r="B3312" t="s">
        <v>6027</v>
      </c>
      <c r="C3312">
        <v>201701</v>
      </c>
      <c r="D3312" t="s">
        <v>3</v>
      </c>
      <c r="E3312">
        <v>1</v>
      </c>
      <c r="F3312">
        <v>90</v>
      </c>
      <c r="G3312">
        <v>4.7E-2</v>
      </c>
      <c r="H3312">
        <v>680</v>
      </c>
    </row>
    <row r="3313" spans="1:8" x14ac:dyDescent="0.35">
      <c r="A3313" t="s">
        <v>6028</v>
      </c>
      <c r="B3313" t="s">
        <v>6029</v>
      </c>
      <c r="C3313">
        <v>201701</v>
      </c>
      <c r="D3313" t="s">
        <v>29</v>
      </c>
      <c r="E3313">
        <v>1</v>
      </c>
      <c r="F3313">
        <v>95</v>
      </c>
      <c r="G3313">
        <v>4.7E-2</v>
      </c>
      <c r="H3313">
        <v>680</v>
      </c>
    </row>
    <row r="3314" spans="1:8" x14ac:dyDescent="0.35">
      <c r="A3314" t="s">
        <v>6030</v>
      </c>
      <c r="B3314" t="s">
        <v>6031</v>
      </c>
      <c r="C3314">
        <v>201701</v>
      </c>
      <c r="D3314" t="s">
        <v>30</v>
      </c>
      <c r="E3314">
        <v>1</v>
      </c>
      <c r="F3314">
        <v>90</v>
      </c>
      <c r="G3314">
        <v>4.5999999999999999E-2</v>
      </c>
      <c r="H3314">
        <v>680</v>
      </c>
    </row>
    <row r="3315" spans="1:8" x14ac:dyDescent="0.35">
      <c r="A3315" t="s">
        <v>6032</v>
      </c>
      <c r="B3315" t="s">
        <v>6033</v>
      </c>
      <c r="C3315">
        <v>201701</v>
      </c>
      <c r="D3315" t="s">
        <v>31</v>
      </c>
      <c r="E3315">
        <v>1</v>
      </c>
      <c r="F3315">
        <v>100</v>
      </c>
      <c r="G3315">
        <v>4.9000000000000002E-2</v>
      </c>
      <c r="H3315">
        <v>680</v>
      </c>
    </row>
    <row r="3316" spans="1:8" x14ac:dyDescent="0.35">
      <c r="A3316" t="s">
        <v>6034</v>
      </c>
      <c r="B3316" t="s">
        <v>6035</v>
      </c>
      <c r="C3316">
        <v>201701</v>
      </c>
      <c r="D3316" t="s">
        <v>32</v>
      </c>
      <c r="E3316">
        <v>1</v>
      </c>
      <c r="F3316">
        <v>75</v>
      </c>
      <c r="G3316">
        <v>0.04</v>
      </c>
      <c r="H3316">
        <v>680</v>
      </c>
    </row>
    <row r="3317" spans="1:8" x14ac:dyDescent="0.35">
      <c r="A3317" t="s">
        <v>6036</v>
      </c>
      <c r="B3317" t="s">
        <v>6037</v>
      </c>
      <c r="C3317">
        <v>201701</v>
      </c>
      <c r="D3317" t="s">
        <v>33</v>
      </c>
      <c r="E3317">
        <v>1</v>
      </c>
      <c r="F3317">
        <v>70</v>
      </c>
      <c r="G3317">
        <v>4.2000000000000003E-2</v>
      </c>
      <c r="H3317">
        <v>680</v>
      </c>
    </row>
    <row r="3318" spans="1:8" x14ac:dyDescent="0.35">
      <c r="A3318" t="s">
        <v>6038</v>
      </c>
      <c r="B3318" t="s">
        <v>6039</v>
      </c>
      <c r="C3318">
        <v>201701</v>
      </c>
      <c r="D3318" t="s">
        <v>34</v>
      </c>
      <c r="E3318">
        <v>1</v>
      </c>
      <c r="F3318">
        <v>80</v>
      </c>
      <c r="G3318">
        <v>4.4999999999999998E-2</v>
      </c>
      <c r="H3318">
        <v>680</v>
      </c>
    </row>
    <row r="3319" spans="1:8" x14ac:dyDescent="0.35">
      <c r="A3319" t="s">
        <v>6040</v>
      </c>
      <c r="B3319" t="s">
        <v>6041</v>
      </c>
      <c r="C3319">
        <v>201701</v>
      </c>
      <c r="D3319" t="s">
        <v>208</v>
      </c>
      <c r="E3319">
        <v>1</v>
      </c>
      <c r="F3319">
        <v>100</v>
      </c>
      <c r="G3319">
        <v>5.8000000000000003E-2</v>
      </c>
      <c r="H3319">
        <v>680</v>
      </c>
    </row>
    <row r="3320" spans="1:8" x14ac:dyDescent="0.35">
      <c r="A3320" t="s">
        <v>6042</v>
      </c>
      <c r="B3320" t="s">
        <v>6043</v>
      </c>
      <c r="C3320">
        <v>201701</v>
      </c>
      <c r="D3320" t="s">
        <v>5</v>
      </c>
      <c r="E3320">
        <v>1</v>
      </c>
      <c r="F3320">
        <v>110</v>
      </c>
      <c r="G3320">
        <v>5.6000000000000001E-2</v>
      </c>
      <c r="H3320">
        <v>680</v>
      </c>
    </row>
    <row r="3321" spans="1:8" x14ac:dyDescent="0.35">
      <c r="A3321" t="s">
        <v>6044</v>
      </c>
      <c r="B3321" t="s">
        <v>6045</v>
      </c>
      <c r="C3321">
        <v>201701</v>
      </c>
      <c r="D3321" t="s">
        <v>3</v>
      </c>
      <c r="E3321">
        <v>1</v>
      </c>
      <c r="F3321">
        <v>675</v>
      </c>
      <c r="G3321">
        <v>0.155</v>
      </c>
      <c r="H3321">
        <v>681</v>
      </c>
    </row>
    <row r="3322" spans="1:8" x14ac:dyDescent="0.35">
      <c r="A3322" t="s">
        <v>6046</v>
      </c>
      <c r="B3322" t="s">
        <v>6047</v>
      </c>
      <c r="C3322">
        <v>201701</v>
      </c>
      <c r="D3322" t="s">
        <v>37</v>
      </c>
      <c r="E3322">
        <v>1</v>
      </c>
      <c r="F3322">
        <v>425</v>
      </c>
      <c r="G3322">
        <v>0.13100000000000001</v>
      </c>
      <c r="H3322">
        <v>681</v>
      </c>
    </row>
    <row r="3323" spans="1:8" x14ac:dyDescent="0.35">
      <c r="A3323" t="s">
        <v>6048</v>
      </c>
      <c r="B3323" t="s">
        <v>6049</v>
      </c>
      <c r="C3323">
        <v>201701</v>
      </c>
      <c r="D3323" t="s">
        <v>38</v>
      </c>
      <c r="E3323">
        <v>1</v>
      </c>
      <c r="F3323">
        <v>380</v>
      </c>
      <c r="G3323">
        <v>0.12</v>
      </c>
      <c r="H3323">
        <v>681</v>
      </c>
    </row>
    <row r="3324" spans="1:8" x14ac:dyDescent="0.35">
      <c r="A3324" t="s">
        <v>6050</v>
      </c>
      <c r="B3324" t="s">
        <v>6051</v>
      </c>
      <c r="C3324">
        <v>201701</v>
      </c>
      <c r="D3324" t="s">
        <v>39</v>
      </c>
      <c r="E3324">
        <v>1</v>
      </c>
      <c r="F3324">
        <v>275</v>
      </c>
      <c r="G3324">
        <v>0.157</v>
      </c>
      <c r="H3324">
        <v>681</v>
      </c>
    </row>
    <row r="3325" spans="1:8" x14ac:dyDescent="0.35">
      <c r="A3325" t="s">
        <v>6052</v>
      </c>
      <c r="B3325" t="s">
        <v>6053</v>
      </c>
      <c r="C3325">
        <v>201701</v>
      </c>
      <c r="D3325" t="s">
        <v>40</v>
      </c>
      <c r="E3325">
        <v>1</v>
      </c>
      <c r="F3325">
        <v>215</v>
      </c>
      <c r="G3325">
        <v>0.16200000000000001</v>
      </c>
      <c r="H3325">
        <v>681</v>
      </c>
    </row>
    <row r="3326" spans="1:8" x14ac:dyDescent="0.35">
      <c r="A3326" t="s">
        <v>6054</v>
      </c>
      <c r="B3326" t="s">
        <v>6055</v>
      </c>
      <c r="C3326">
        <v>201701</v>
      </c>
      <c r="D3326" t="s">
        <v>29</v>
      </c>
      <c r="E3326">
        <v>1</v>
      </c>
      <c r="F3326">
        <v>685</v>
      </c>
      <c r="G3326">
        <v>0.16200000000000001</v>
      </c>
      <c r="H3326">
        <v>681</v>
      </c>
    </row>
    <row r="3327" spans="1:8" x14ac:dyDescent="0.35">
      <c r="A3327" t="s">
        <v>6056</v>
      </c>
      <c r="B3327" t="s">
        <v>6057</v>
      </c>
      <c r="C3327">
        <v>201701</v>
      </c>
      <c r="D3327" t="s">
        <v>30</v>
      </c>
      <c r="E3327">
        <v>1</v>
      </c>
      <c r="F3327">
        <v>650</v>
      </c>
      <c r="G3327">
        <v>0.152</v>
      </c>
      <c r="H3327">
        <v>681</v>
      </c>
    </row>
    <row r="3328" spans="1:8" x14ac:dyDescent="0.35">
      <c r="A3328" t="s">
        <v>6058</v>
      </c>
      <c r="B3328" t="s">
        <v>6059</v>
      </c>
      <c r="C3328">
        <v>201701</v>
      </c>
      <c r="D3328" t="s">
        <v>31</v>
      </c>
      <c r="E3328">
        <v>1</v>
      </c>
      <c r="F3328">
        <v>645</v>
      </c>
      <c r="G3328">
        <v>0.153</v>
      </c>
      <c r="H3328">
        <v>681</v>
      </c>
    </row>
    <row r="3329" spans="1:8" x14ac:dyDescent="0.35">
      <c r="A3329" t="s">
        <v>6060</v>
      </c>
      <c r="B3329" t="s">
        <v>6061</v>
      </c>
      <c r="C3329">
        <v>201701</v>
      </c>
      <c r="D3329" t="s">
        <v>32</v>
      </c>
      <c r="E3329">
        <v>1</v>
      </c>
      <c r="F3329">
        <v>580</v>
      </c>
      <c r="G3329">
        <v>0.14499999999999999</v>
      </c>
      <c r="H3329">
        <v>681</v>
      </c>
    </row>
    <row r="3330" spans="1:8" x14ac:dyDescent="0.35">
      <c r="A3330" t="s">
        <v>6062</v>
      </c>
      <c r="B3330" t="s">
        <v>6063</v>
      </c>
      <c r="C3330">
        <v>201701</v>
      </c>
      <c r="D3330" t="s">
        <v>33</v>
      </c>
      <c r="E3330">
        <v>1</v>
      </c>
      <c r="F3330">
        <v>565</v>
      </c>
      <c r="G3330">
        <v>0.14699999999999999</v>
      </c>
      <c r="H3330">
        <v>681</v>
      </c>
    </row>
    <row r="3331" spans="1:8" x14ac:dyDescent="0.35">
      <c r="A3331" t="s">
        <v>6064</v>
      </c>
      <c r="B3331" t="s">
        <v>6065</v>
      </c>
      <c r="C3331">
        <v>201701</v>
      </c>
      <c r="D3331" t="s">
        <v>34</v>
      </c>
      <c r="E3331">
        <v>1</v>
      </c>
      <c r="F3331">
        <v>500</v>
      </c>
      <c r="G3331">
        <v>0.14099999999999999</v>
      </c>
      <c r="H3331">
        <v>681</v>
      </c>
    </row>
    <row r="3332" spans="1:8" x14ac:dyDescent="0.35">
      <c r="A3332" t="s">
        <v>6066</v>
      </c>
      <c r="B3332" t="s">
        <v>6067</v>
      </c>
      <c r="C3332">
        <v>201701</v>
      </c>
      <c r="D3332" t="s">
        <v>35</v>
      </c>
      <c r="E3332">
        <v>1</v>
      </c>
      <c r="F3332">
        <v>475</v>
      </c>
      <c r="G3332">
        <v>0.14099999999999999</v>
      </c>
      <c r="H3332">
        <v>681</v>
      </c>
    </row>
    <row r="3333" spans="1:8" x14ac:dyDescent="0.35">
      <c r="A3333" t="s">
        <v>6068</v>
      </c>
      <c r="B3333" t="s">
        <v>6069</v>
      </c>
      <c r="C3333">
        <v>201701</v>
      </c>
      <c r="D3333" t="s">
        <v>36</v>
      </c>
      <c r="E3333">
        <v>1</v>
      </c>
      <c r="F3333">
        <v>455</v>
      </c>
      <c r="G3333">
        <v>0.13500000000000001</v>
      </c>
      <c r="H3333">
        <v>681</v>
      </c>
    </row>
    <row r="3334" spans="1:8" x14ac:dyDescent="0.35">
      <c r="A3334" t="s">
        <v>6070</v>
      </c>
      <c r="B3334" t="s">
        <v>6071</v>
      </c>
      <c r="C3334">
        <v>201701</v>
      </c>
      <c r="D3334" t="s">
        <v>208</v>
      </c>
      <c r="E3334">
        <v>1</v>
      </c>
      <c r="F3334">
        <v>725</v>
      </c>
      <c r="G3334">
        <v>0.17199999999999999</v>
      </c>
      <c r="H3334">
        <v>681</v>
      </c>
    </row>
    <row r="3335" spans="1:8" x14ac:dyDescent="0.35">
      <c r="A3335" t="s">
        <v>6072</v>
      </c>
      <c r="B3335" t="s">
        <v>6073</v>
      </c>
      <c r="C3335">
        <v>201701</v>
      </c>
      <c r="D3335" t="s">
        <v>5</v>
      </c>
      <c r="E3335">
        <v>1</v>
      </c>
      <c r="F3335">
        <v>730</v>
      </c>
      <c r="G3335">
        <v>0.16800000000000001</v>
      </c>
      <c r="H3335">
        <v>681</v>
      </c>
    </row>
    <row r="3336" spans="1:8" x14ac:dyDescent="0.35">
      <c r="A3336" t="s">
        <v>6074</v>
      </c>
      <c r="B3336" t="s">
        <v>6075</v>
      </c>
      <c r="C3336">
        <v>201801</v>
      </c>
      <c r="D3336" t="s">
        <v>3</v>
      </c>
      <c r="E3336">
        <v>1</v>
      </c>
      <c r="F3336">
        <v>675</v>
      </c>
      <c r="G3336">
        <v>0.873</v>
      </c>
      <c r="H3336">
        <v>660</v>
      </c>
    </row>
    <row r="3337" spans="1:8" x14ac:dyDescent="0.35">
      <c r="A3337" t="s">
        <v>6076</v>
      </c>
      <c r="B3337" t="s">
        <v>6077</v>
      </c>
      <c r="C3337">
        <v>201801</v>
      </c>
      <c r="D3337" t="s">
        <v>37</v>
      </c>
      <c r="E3337">
        <v>1</v>
      </c>
      <c r="F3337">
        <v>420</v>
      </c>
      <c r="G3337">
        <v>0.67800000000000005</v>
      </c>
      <c r="H3337">
        <v>660</v>
      </c>
    </row>
    <row r="3338" spans="1:8" x14ac:dyDescent="0.35">
      <c r="A3338" t="s">
        <v>6078</v>
      </c>
      <c r="B3338" t="s">
        <v>6079</v>
      </c>
      <c r="C3338">
        <v>201801</v>
      </c>
      <c r="D3338" t="s">
        <v>38</v>
      </c>
      <c r="E3338">
        <v>1</v>
      </c>
      <c r="F3338">
        <v>430</v>
      </c>
      <c r="G3338">
        <v>0.70199999999999996</v>
      </c>
      <c r="H3338">
        <v>660</v>
      </c>
    </row>
    <row r="3339" spans="1:8" x14ac:dyDescent="0.35">
      <c r="A3339" t="s">
        <v>6080</v>
      </c>
      <c r="B3339" t="s">
        <v>6081</v>
      </c>
      <c r="C3339">
        <v>201801</v>
      </c>
      <c r="D3339" t="s">
        <v>39</v>
      </c>
      <c r="E3339">
        <v>1</v>
      </c>
      <c r="F3339">
        <v>220</v>
      </c>
      <c r="G3339">
        <v>0.73199999999999998</v>
      </c>
      <c r="H3339">
        <v>660</v>
      </c>
    </row>
    <row r="3340" spans="1:8" x14ac:dyDescent="0.35">
      <c r="A3340" t="s">
        <v>6082</v>
      </c>
      <c r="B3340" t="s">
        <v>6083</v>
      </c>
      <c r="C3340">
        <v>201801</v>
      </c>
      <c r="D3340" t="s">
        <v>40</v>
      </c>
      <c r="E3340">
        <v>1</v>
      </c>
      <c r="F3340">
        <v>190</v>
      </c>
      <c r="G3340">
        <v>0.78</v>
      </c>
      <c r="H3340">
        <v>660</v>
      </c>
    </row>
    <row r="3341" spans="1:8" x14ac:dyDescent="0.35">
      <c r="A3341" t="s">
        <v>6084</v>
      </c>
      <c r="B3341" t="s">
        <v>6085</v>
      </c>
      <c r="C3341">
        <v>201801</v>
      </c>
      <c r="D3341" t="s">
        <v>29</v>
      </c>
      <c r="E3341">
        <v>1</v>
      </c>
      <c r="F3341">
        <v>695</v>
      </c>
      <c r="G3341">
        <v>0.89500000000000002</v>
      </c>
      <c r="H3341">
        <v>660</v>
      </c>
    </row>
    <row r="3342" spans="1:8" x14ac:dyDescent="0.35">
      <c r="A3342" t="s">
        <v>6086</v>
      </c>
      <c r="B3342" t="s">
        <v>6087</v>
      </c>
      <c r="C3342">
        <v>201801</v>
      </c>
      <c r="D3342" t="s">
        <v>30</v>
      </c>
      <c r="E3342">
        <v>1</v>
      </c>
      <c r="F3342">
        <v>650</v>
      </c>
      <c r="G3342">
        <v>0.86099999999999999</v>
      </c>
      <c r="H3342">
        <v>660</v>
      </c>
    </row>
    <row r="3343" spans="1:8" x14ac:dyDescent="0.35">
      <c r="A3343" t="s">
        <v>6088</v>
      </c>
      <c r="B3343" t="s">
        <v>6089</v>
      </c>
      <c r="C3343">
        <v>201801</v>
      </c>
      <c r="D3343" t="s">
        <v>31</v>
      </c>
      <c r="E3343">
        <v>1</v>
      </c>
      <c r="F3343">
        <v>650</v>
      </c>
      <c r="G3343">
        <v>0.874</v>
      </c>
      <c r="H3343">
        <v>660</v>
      </c>
    </row>
    <row r="3344" spans="1:8" x14ac:dyDescent="0.35">
      <c r="A3344" t="s">
        <v>6090</v>
      </c>
      <c r="B3344" t="s">
        <v>6091</v>
      </c>
      <c r="C3344">
        <v>201801</v>
      </c>
      <c r="D3344" t="s">
        <v>32</v>
      </c>
      <c r="E3344">
        <v>1</v>
      </c>
      <c r="F3344">
        <v>635</v>
      </c>
      <c r="G3344">
        <v>0.86199999999999999</v>
      </c>
      <c r="H3344">
        <v>660</v>
      </c>
    </row>
    <row r="3345" spans="1:8" x14ac:dyDescent="0.35">
      <c r="A3345" t="s">
        <v>6092</v>
      </c>
      <c r="B3345" t="s">
        <v>6093</v>
      </c>
      <c r="C3345">
        <v>201801</v>
      </c>
      <c r="D3345" t="s">
        <v>33</v>
      </c>
      <c r="E3345">
        <v>1</v>
      </c>
      <c r="F3345">
        <v>620</v>
      </c>
      <c r="G3345">
        <v>0.86399999999999999</v>
      </c>
      <c r="H3345">
        <v>660</v>
      </c>
    </row>
    <row r="3346" spans="1:8" x14ac:dyDescent="0.35">
      <c r="A3346" t="s">
        <v>6094</v>
      </c>
      <c r="B3346" t="s">
        <v>6095</v>
      </c>
      <c r="C3346">
        <v>201801</v>
      </c>
      <c r="D3346" t="s">
        <v>34</v>
      </c>
      <c r="E3346">
        <v>1</v>
      </c>
      <c r="F3346">
        <v>445</v>
      </c>
      <c r="G3346">
        <v>0.69399999999999995</v>
      </c>
      <c r="H3346">
        <v>660</v>
      </c>
    </row>
    <row r="3347" spans="1:8" x14ac:dyDescent="0.35">
      <c r="A3347" t="s">
        <v>6096</v>
      </c>
      <c r="B3347" t="s">
        <v>6097</v>
      </c>
      <c r="C3347">
        <v>201801</v>
      </c>
      <c r="D3347" t="s">
        <v>35</v>
      </c>
      <c r="E3347">
        <v>1</v>
      </c>
      <c r="F3347">
        <v>470</v>
      </c>
      <c r="G3347">
        <v>0.72399999999999998</v>
      </c>
      <c r="H3347">
        <v>660</v>
      </c>
    </row>
    <row r="3348" spans="1:8" x14ac:dyDescent="0.35">
      <c r="A3348" t="s">
        <v>6098</v>
      </c>
      <c r="B3348" t="s">
        <v>6099</v>
      </c>
      <c r="C3348">
        <v>201801</v>
      </c>
      <c r="D3348" t="s">
        <v>36</v>
      </c>
      <c r="E3348">
        <v>1</v>
      </c>
      <c r="F3348">
        <v>465</v>
      </c>
      <c r="G3348">
        <v>0.71599999999999997</v>
      </c>
      <c r="H3348">
        <v>660</v>
      </c>
    </row>
    <row r="3349" spans="1:8" x14ac:dyDescent="0.35">
      <c r="A3349" t="s">
        <v>6100</v>
      </c>
      <c r="B3349" t="s">
        <v>6101</v>
      </c>
      <c r="C3349">
        <v>201801</v>
      </c>
      <c r="D3349" t="s">
        <v>208</v>
      </c>
      <c r="E3349">
        <v>1</v>
      </c>
      <c r="F3349">
        <v>575</v>
      </c>
      <c r="G3349">
        <v>0.88800000000000001</v>
      </c>
      <c r="H3349">
        <v>660</v>
      </c>
    </row>
    <row r="3350" spans="1:8" x14ac:dyDescent="0.35">
      <c r="A3350" t="s">
        <v>6102</v>
      </c>
      <c r="B3350" t="s">
        <v>6103</v>
      </c>
      <c r="C3350">
        <v>201801</v>
      </c>
      <c r="D3350" t="s">
        <v>5</v>
      </c>
      <c r="E3350">
        <v>1</v>
      </c>
      <c r="F3350">
        <v>675</v>
      </c>
      <c r="G3350">
        <v>0.89100000000000001</v>
      </c>
      <c r="H3350">
        <v>660</v>
      </c>
    </row>
    <row r="3351" spans="1:8" x14ac:dyDescent="0.35">
      <c r="A3351" t="s">
        <v>6104</v>
      </c>
      <c r="B3351" t="s">
        <v>6104</v>
      </c>
      <c r="C3351">
        <v>201801</v>
      </c>
      <c r="D3351" t="s">
        <v>3</v>
      </c>
      <c r="E3351">
        <v>1</v>
      </c>
      <c r="F3351">
        <v>1305</v>
      </c>
      <c r="G3351">
        <v>0.98299999999999998</v>
      </c>
      <c r="H3351">
        <v>661</v>
      </c>
    </row>
    <row r="3352" spans="1:8" x14ac:dyDescent="0.35">
      <c r="A3352" t="s">
        <v>6105</v>
      </c>
      <c r="B3352" t="s">
        <v>6105</v>
      </c>
      <c r="C3352">
        <v>201801</v>
      </c>
      <c r="D3352" t="s">
        <v>37</v>
      </c>
      <c r="E3352">
        <v>1</v>
      </c>
      <c r="F3352">
        <v>1015</v>
      </c>
      <c r="G3352">
        <v>0.84</v>
      </c>
      <c r="H3352">
        <v>661</v>
      </c>
    </row>
    <row r="3353" spans="1:8" x14ac:dyDescent="0.35">
      <c r="A3353" t="s">
        <v>6106</v>
      </c>
      <c r="B3353" t="s">
        <v>6106</v>
      </c>
      <c r="C3353">
        <v>201801</v>
      </c>
      <c r="D3353" t="s">
        <v>38</v>
      </c>
      <c r="E3353">
        <v>1</v>
      </c>
      <c r="F3353">
        <v>905</v>
      </c>
      <c r="G3353">
        <v>0.82399999999999995</v>
      </c>
      <c r="H3353">
        <v>661</v>
      </c>
    </row>
    <row r="3354" spans="1:8" x14ac:dyDescent="0.35">
      <c r="A3354" t="s">
        <v>6107</v>
      </c>
      <c r="B3354" t="s">
        <v>6107</v>
      </c>
      <c r="C3354">
        <v>201801</v>
      </c>
      <c r="D3354" t="s">
        <v>39</v>
      </c>
      <c r="E3354">
        <v>1</v>
      </c>
      <c r="F3354">
        <v>295</v>
      </c>
      <c r="G3354">
        <v>0.74</v>
      </c>
      <c r="H3354">
        <v>661</v>
      </c>
    </row>
    <row r="3355" spans="1:8" x14ac:dyDescent="0.35">
      <c r="A3355" t="s">
        <v>6108</v>
      </c>
      <c r="B3355" t="s">
        <v>6108</v>
      </c>
      <c r="C3355">
        <v>201801</v>
      </c>
      <c r="D3355" t="s">
        <v>40</v>
      </c>
      <c r="E3355">
        <v>1</v>
      </c>
      <c r="F3355">
        <v>230</v>
      </c>
      <c r="G3355">
        <v>0.68899999999999995</v>
      </c>
      <c r="H3355">
        <v>661</v>
      </c>
    </row>
    <row r="3356" spans="1:8" x14ac:dyDescent="0.35">
      <c r="A3356" t="s">
        <v>6109</v>
      </c>
      <c r="B3356" t="s">
        <v>6109</v>
      </c>
      <c r="C3356">
        <v>201801</v>
      </c>
      <c r="D3356" t="s">
        <v>29</v>
      </c>
      <c r="E3356">
        <v>1</v>
      </c>
      <c r="F3356">
        <v>1225</v>
      </c>
      <c r="G3356">
        <v>0.97399999999999998</v>
      </c>
      <c r="H3356">
        <v>661</v>
      </c>
    </row>
    <row r="3357" spans="1:8" x14ac:dyDescent="0.35">
      <c r="A3357" t="s">
        <v>6110</v>
      </c>
      <c r="B3357" t="s">
        <v>6110</v>
      </c>
      <c r="C3357">
        <v>201801</v>
      </c>
      <c r="D3357" t="s">
        <v>30</v>
      </c>
      <c r="E3357">
        <v>1</v>
      </c>
      <c r="F3357">
        <v>1270</v>
      </c>
      <c r="G3357">
        <v>0.98099999999999998</v>
      </c>
      <c r="H3357">
        <v>661</v>
      </c>
    </row>
    <row r="3358" spans="1:8" x14ac:dyDescent="0.35">
      <c r="A3358" t="s">
        <v>6111</v>
      </c>
      <c r="B3358" t="s">
        <v>6111</v>
      </c>
      <c r="C3358">
        <v>201801</v>
      </c>
      <c r="D3358" t="s">
        <v>31</v>
      </c>
      <c r="E3358">
        <v>1</v>
      </c>
      <c r="F3358">
        <v>1250</v>
      </c>
      <c r="G3358">
        <v>0.98599999999999999</v>
      </c>
      <c r="H3358">
        <v>661</v>
      </c>
    </row>
    <row r="3359" spans="1:8" x14ac:dyDescent="0.35">
      <c r="A3359" t="s">
        <v>6112</v>
      </c>
      <c r="B3359" t="s">
        <v>6112</v>
      </c>
      <c r="C3359">
        <v>201801</v>
      </c>
      <c r="D3359" t="s">
        <v>32</v>
      </c>
      <c r="E3359">
        <v>1</v>
      </c>
      <c r="F3359">
        <v>1240</v>
      </c>
      <c r="G3359">
        <v>0.98299999999999998</v>
      </c>
      <c r="H3359">
        <v>661</v>
      </c>
    </row>
    <row r="3360" spans="1:8" x14ac:dyDescent="0.35">
      <c r="A3360" t="s">
        <v>6113</v>
      </c>
      <c r="B3360" t="s">
        <v>6113</v>
      </c>
      <c r="C3360">
        <v>201801</v>
      </c>
      <c r="D3360" t="s">
        <v>33</v>
      </c>
      <c r="E3360">
        <v>1</v>
      </c>
      <c r="F3360">
        <v>1260</v>
      </c>
      <c r="G3360">
        <v>0.98299999999999998</v>
      </c>
      <c r="H3360">
        <v>661</v>
      </c>
    </row>
    <row r="3361" spans="1:8" x14ac:dyDescent="0.35">
      <c r="A3361" t="s">
        <v>6114</v>
      </c>
      <c r="B3361" t="s">
        <v>6114</v>
      </c>
      <c r="C3361">
        <v>201801</v>
      </c>
      <c r="D3361" t="s">
        <v>34</v>
      </c>
      <c r="E3361">
        <v>1</v>
      </c>
      <c r="F3361">
        <v>1155</v>
      </c>
      <c r="G3361">
        <v>0.86799999999999999</v>
      </c>
      <c r="H3361">
        <v>661</v>
      </c>
    </row>
    <row r="3362" spans="1:8" x14ac:dyDescent="0.35">
      <c r="A3362" t="s">
        <v>6115</v>
      </c>
      <c r="B3362" t="s">
        <v>6115</v>
      </c>
      <c r="C3362">
        <v>201801</v>
      </c>
      <c r="D3362" t="s">
        <v>35</v>
      </c>
      <c r="E3362">
        <v>1</v>
      </c>
      <c r="F3362">
        <v>1060</v>
      </c>
      <c r="G3362">
        <v>0.86899999999999999</v>
      </c>
      <c r="H3362">
        <v>661</v>
      </c>
    </row>
    <row r="3363" spans="1:8" x14ac:dyDescent="0.35">
      <c r="A3363" t="s">
        <v>6116</v>
      </c>
      <c r="B3363" t="s">
        <v>6116</v>
      </c>
      <c r="C3363">
        <v>201801</v>
      </c>
      <c r="D3363" t="s">
        <v>36</v>
      </c>
      <c r="E3363">
        <v>1</v>
      </c>
      <c r="F3363">
        <v>995</v>
      </c>
      <c r="G3363">
        <v>0.84</v>
      </c>
      <c r="H3363">
        <v>661</v>
      </c>
    </row>
    <row r="3364" spans="1:8" x14ac:dyDescent="0.35">
      <c r="A3364" t="s">
        <v>6117</v>
      </c>
      <c r="B3364" t="s">
        <v>6117</v>
      </c>
      <c r="C3364">
        <v>201801</v>
      </c>
      <c r="D3364" t="s">
        <v>208</v>
      </c>
      <c r="E3364">
        <v>1</v>
      </c>
      <c r="F3364">
        <v>980</v>
      </c>
      <c r="G3364">
        <v>0.89500000000000002</v>
      </c>
      <c r="H3364">
        <v>661</v>
      </c>
    </row>
    <row r="3365" spans="1:8" x14ac:dyDescent="0.35">
      <c r="A3365" t="s">
        <v>6118</v>
      </c>
      <c r="B3365" t="s">
        <v>6118</v>
      </c>
      <c r="C3365">
        <v>201801</v>
      </c>
      <c r="D3365" t="s">
        <v>5</v>
      </c>
      <c r="E3365">
        <v>1</v>
      </c>
      <c r="F3365">
        <v>1125</v>
      </c>
      <c r="G3365">
        <v>0.92400000000000004</v>
      </c>
      <c r="H3365">
        <v>661</v>
      </c>
    </row>
    <row r="3366" spans="1:8" x14ac:dyDescent="0.35">
      <c r="A3366" t="s">
        <v>6119</v>
      </c>
      <c r="B3366" t="s">
        <v>6119</v>
      </c>
      <c r="C3366">
        <v>201801</v>
      </c>
      <c r="D3366" t="s">
        <v>3</v>
      </c>
      <c r="E3366">
        <v>1</v>
      </c>
      <c r="F3366">
        <v>295</v>
      </c>
      <c r="G3366">
        <v>0.253</v>
      </c>
      <c r="H3366">
        <v>662</v>
      </c>
    </row>
    <row r="3367" spans="1:8" x14ac:dyDescent="0.35">
      <c r="A3367" t="s">
        <v>6120</v>
      </c>
      <c r="B3367" t="s">
        <v>6120</v>
      </c>
      <c r="C3367">
        <v>201801</v>
      </c>
      <c r="D3367" t="s">
        <v>37</v>
      </c>
      <c r="E3367">
        <v>1</v>
      </c>
      <c r="F3367">
        <v>200</v>
      </c>
      <c r="G3367">
        <v>0.188</v>
      </c>
      <c r="H3367">
        <v>662</v>
      </c>
    </row>
    <row r="3368" spans="1:8" x14ac:dyDescent="0.35">
      <c r="A3368" t="s">
        <v>6121</v>
      </c>
      <c r="B3368" t="s">
        <v>6121</v>
      </c>
      <c r="C3368">
        <v>201801</v>
      </c>
      <c r="D3368" t="s">
        <v>38</v>
      </c>
      <c r="E3368">
        <v>1</v>
      </c>
      <c r="F3368">
        <v>205</v>
      </c>
      <c r="G3368">
        <v>0.20699999999999999</v>
      </c>
      <c r="H3368">
        <v>662</v>
      </c>
    </row>
    <row r="3369" spans="1:8" x14ac:dyDescent="0.35">
      <c r="A3369" t="s">
        <v>6122</v>
      </c>
      <c r="B3369" t="s">
        <v>6122</v>
      </c>
      <c r="C3369">
        <v>201801</v>
      </c>
      <c r="D3369" t="s">
        <v>39</v>
      </c>
      <c r="E3369">
        <v>1</v>
      </c>
      <c r="F3369">
        <v>150</v>
      </c>
      <c r="G3369">
        <v>0.23</v>
      </c>
      <c r="H3369">
        <v>662</v>
      </c>
    </row>
    <row r="3370" spans="1:8" x14ac:dyDescent="0.35">
      <c r="A3370" t="s">
        <v>6123</v>
      </c>
      <c r="B3370" t="s">
        <v>6123</v>
      </c>
      <c r="C3370">
        <v>201801</v>
      </c>
      <c r="D3370" t="s">
        <v>40</v>
      </c>
      <c r="E3370">
        <v>1</v>
      </c>
      <c r="F3370">
        <v>105</v>
      </c>
      <c r="G3370">
        <v>0.2</v>
      </c>
      <c r="H3370">
        <v>662</v>
      </c>
    </row>
    <row r="3371" spans="1:8" x14ac:dyDescent="0.35">
      <c r="A3371" t="s">
        <v>6124</v>
      </c>
      <c r="B3371" t="s">
        <v>6124</v>
      </c>
      <c r="C3371">
        <v>201801</v>
      </c>
      <c r="D3371" t="s">
        <v>29</v>
      </c>
      <c r="E3371">
        <v>1</v>
      </c>
      <c r="F3371">
        <v>285</v>
      </c>
      <c r="G3371">
        <v>0.24199999999999999</v>
      </c>
      <c r="H3371">
        <v>662</v>
      </c>
    </row>
    <row r="3372" spans="1:8" x14ac:dyDescent="0.35">
      <c r="A3372" t="s">
        <v>6125</v>
      </c>
      <c r="B3372" t="s">
        <v>6125</v>
      </c>
      <c r="C3372">
        <v>201801</v>
      </c>
      <c r="D3372" t="s">
        <v>30</v>
      </c>
      <c r="E3372">
        <v>1</v>
      </c>
      <c r="F3372">
        <v>280</v>
      </c>
      <c r="G3372">
        <v>0.23699999999999999</v>
      </c>
      <c r="H3372">
        <v>662</v>
      </c>
    </row>
    <row r="3373" spans="1:8" x14ac:dyDescent="0.35">
      <c r="A3373" t="s">
        <v>6126</v>
      </c>
      <c r="B3373" t="s">
        <v>6126</v>
      </c>
      <c r="C3373">
        <v>201801</v>
      </c>
      <c r="D3373" t="s">
        <v>31</v>
      </c>
      <c r="E3373">
        <v>1</v>
      </c>
      <c r="F3373">
        <v>255</v>
      </c>
      <c r="G3373">
        <v>0.22900000000000001</v>
      </c>
      <c r="H3373">
        <v>662</v>
      </c>
    </row>
    <row r="3374" spans="1:8" x14ac:dyDescent="0.35">
      <c r="A3374" t="s">
        <v>6127</v>
      </c>
      <c r="B3374" t="s">
        <v>6127</v>
      </c>
      <c r="C3374">
        <v>201801</v>
      </c>
      <c r="D3374" t="s">
        <v>32</v>
      </c>
      <c r="E3374">
        <v>1</v>
      </c>
      <c r="F3374">
        <v>305</v>
      </c>
      <c r="G3374">
        <v>0.26400000000000001</v>
      </c>
      <c r="H3374">
        <v>662</v>
      </c>
    </row>
    <row r="3375" spans="1:8" x14ac:dyDescent="0.35">
      <c r="A3375" t="s">
        <v>6128</v>
      </c>
      <c r="B3375" t="s">
        <v>6128</v>
      </c>
      <c r="C3375">
        <v>201801</v>
      </c>
      <c r="D3375" t="s">
        <v>33</v>
      </c>
      <c r="E3375">
        <v>1</v>
      </c>
      <c r="F3375">
        <v>265</v>
      </c>
      <c r="G3375">
        <v>0.23799999999999999</v>
      </c>
      <c r="H3375">
        <v>662</v>
      </c>
    </row>
    <row r="3376" spans="1:8" x14ac:dyDescent="0.35">
      <c r="A3376" t="s">
        <v>6129</v>
      </c>
      <c r="B3376" t="s">
        <v>6129</v>
      </c>
      <c r="C3376">
        <v>201801</v>
      </c>
      <c r="D3376" t="s">
        <v>34</v>
      </c>
      <c r="E3376">
        <v>1</v>
      </c>
      <c r="F3376">
        <v>185</v>
      </c>
      <c r="G3376">
        <v>0.16400000000000001</v>
      </c>
      <c r="H3376">
        <v>662</v>
      </c>
    </row>
    <row r="3377" spans="1:8" x14ac:dyDescent="0.35">
      <c r="A3377" t="s">
        <v>6130</v>
      </c>
      <c r="B3377" t="s">
        <v>6130</v>
      </c>
      <c r="C3377">
        <v>201801</v>
      </c>
      <c r="D3377" t="s">
        <v>35</v>
      </c>
      <c r="E3377">
        <v>1</v>
      </c>
      <c r="F3377">
        <v>215</v>
      </c>
      <c r="G3377">
        <v>0.19700000000000001</v>
      </c>
      <c r="H3377">
        <v>662</v>
      </c>
    </row>
    <row r="3378" spans="1:8" x14ac:dyDescent="0.35">
      <c r="A3378" t="s">
        <v>6131</v>
      </c>
      <c r="B3378" t="s">
        <v>6131</v>
      </c>
      <c r="C3378">
        <v>201801</v>
      </c>
      <c r="D3378" t="s">
        <v>36</v>
      </c>
      <c r="E3378">
        <v>1</v>
      </c>
      <c r="F3378">
        <v>205</v>
      </c>
      <c r="G3378">
        <v>0.188</v>
      </c>
      <c r="H3378">
        <v>662</v>
      </c>
    </row>
    <row r="3379" spans="1:8" x14ac:dyDescent="0.35">
      <c r="A3379" t="s">
        <v>6132</v>
      </c>
      <c r="B3379" t="s">
        <v>6132</v>
      </c>
      <c r="C3379">
        <v>201801</v>
      </c>
      <c r="D3379" t="s">
        <v>208</v>
      </c>
      <c r="E3379">
        <v>1</v>
      </c>
      <c r="F3379">
        <v>300</v>
      </c>
      <c r="G3379">
        <v>0.28799999999999998</v>
      </c>
      <c r="H3379">
        <v>662</v>
      </c>
    </row>
    <row r="3380" spans="1:8" x14ac:dyDescent="0.35">
      <c r="A3380" t="s">
        <v>6133</v>
      </c>
      <c r="B3380" t="s">
        <v>6133</v>
      </c>
      <c r="C3380">
        <v>201801</v>
      </c>
      <c r="D3380" t="s">
        <v>5</v>
      </c>
      <c r="E3380">
        <v>1</v>
      </c>
      <c r="F3380">
        <v>330</v>
      </c>
      <c r="G3380">
        <v>0.29599999999999999</v>
      </c>
      <c r="H3380">
        <v>662</v>
      </c>
    </row>
    <row r="3381" spans="1:8" x14ac:dyDescent="0.35">
      <c r="A3381" t="s">
        <v>6134</v>
      </c>
      <c r="B3381" t="s">
        <v>6135</v>
      </c>
      <c r="C3381">
        <v>201801</v>
      </c>
      <c r="D3381" t="s">
        <v>3</v>
      </c>
      <c r="E3381">
        <v>1</v>
      </c>
      <c r="F3381">
        <v>270</v>
      </c>
      <c r="G3381">
        <v>0.255</v>
      </c>
      <c r="H3381">
        <v>663</v>
      </c>
    </row>
    <row r="3382" spans="1:8" x14ac:dyDescent="0.35">
      <c r="A3382" t="s">
        <v>6136</v>
      </c>
      <c r="B3382" t="s">
        <v>6137</v>
      </c>
      <c r="C3382">
        <v>201801</v>
      </c>
      <c r="D3382" t="s">
        <v>37</v>
      </c>
      <c r="E3382">
        <v>1</v>
      </c>
      <c r="F3382">
        <v>220</v>
      </c>
      <c r="G3382">
        <v>0.2</v>
      </c>
      <c r="H3382">
        <v>663</v>
      </c>
    </row>
    <row r="3383" spans="1:8" x14ac:dyDescent="0.35">
      <c r="A3383" t="s">
        <v>6138</v>
      </c>
      <c r="B3383" t="s">
        <v>6139</v>
      </c>
      <c r="C3383">
        <v>201801</v>
      </c>
      <c r="D3383" t="s">
        <v>38</v>
      </c>
      <c r="E3383">
        <v>1</v>
      </c>
      <c r="F3383">
        <v>220</v>
      </c>
      <c r="G3383">
        <v>0.222</v>
      </c>
      <c r="H3383">
        <v>663</v>
      </c>
    </row>
    <row r="3384" spans="1:8" x14ac:dyDescent="0.35">
      <c r="A3384" t="s">
        <v>6140</v>
      </c>
      <c r="B3384" t="s">
        <v>6141</v>
      </c>
      <c r="C3384">
        <v>201801</v>
      </c>
      <c r="D3384" t="s">
        <v>39</v>
      </c>
      <c r="E3384">
        <v>1</v>
      </c>
      <c r="F3384">
        <v>120</v>
      </c>
      <c r="G3384">
        <v>0.27800000000000002</v>
      </c>
      <c r="H3384">
        <v>663</v>
      </c>
    </row>
    <row r="3385" spans="1:8" x14ac:dyDescent="0.35">
      <c r="A3385" t="s">
        <v>6142</v>
      </c>
      <c r="B3385" t="s">
        <v>6143</v>
      </c>
      <c r="C3385">
        <v>201801</v>
      </c>
      <c r="D3385" t="s">
        <v>40</v>
      </c>
      <c r="E3385">
        <v>1</v>
      </c>
      <c r="F3385">
        <v>95</v>
      </c>
      <c r="G3385">
        <v>0.25700000000000001</v>
      </c>
      <c r="H3385">
        <v>663</v>
      </c>
    </row>
    <row r="3386" spans="1:8" x14ac:dyDescent="0.35">
      <c r="A3386" t="s">
        <v>6144</v>
      </c>
      <c r="B3386" t="s">
        <v>6145</v>
      </c>
      <c r="C3386">
        <v>201801</v>
      </c>
      <c r="D3386" t="s">
        <v>29</v>
      </c>
      <c r="E3386">
        <v>1</v>
      </c>
      <c r="F3386">
        <v>325</v>
      </c>
      <c r="G3386">
        <v>0.28299999999999997</v>
      </c>
      <c r="H3386">
        <v>663</v>
      </c>
    </row>
    <row r="3387" spans="1:8" x14ac:dyDescent="0.35">
      <c r="A3387" t="s">
        <v>6146</v>
      </c>
      <c r="B3387" t="s">
        <v>6147</v>
      </c>
      <c r="C3387">
        <v>201801</v>
      </c>
      <c r="D3387" t="s">
        <v>30</v>
      </c>
      <c r="E3387">
        <v>1</v>
      </c>
      <c r="F3387">
        <v>295</v>
      </c>
      <c r="G3387">
        <v>0.26400000000000001</v>
      </c>
      <c r="H3387">
        <v>663</v>
      </c>
    </row>
    <row r="3388" spans="1:8" x14ac:dyDescent="0.35">
      <c r="A3388" t="s">
        <v>6148</v>
      </c>
      <c r="B3388" t="s">
        <v>6149</v>
      </c>
      <c r="C3388">
        <v>201801</v>
      </c>
      <c r="D3388" t="s">
        <v>31</v>
      </c>
      <c r="E3388">
        <v>1</v>
      </c>
      <c r="F3388">
        <v>285</v>
      </c>
      <c r="G3388">
        <v>0.25800000000000001</v>
      </c>
      <c r="H3388">
        <v>663</v>
      </c>
    </row>
    <row r="3389" spans="1:8" x14ac:dyDescent="0.35">
      <c r="A3389" t="s">
        <v>6150</v>
      </c>
      <c r="B3389" t="s">
        <v>6151</v>
      </c>
      <c r="C3389">
        <v>201801</v>
      </c>
      <c r="D3389" t="s">
        <v>32</v>
      </c>
      <c r="E3389">
        <v>1</v>
      </c>
      <c r="F3389">
        <v>270</v>
      </c>
      <c r="G3389">
        <v>0.22900000000000001</v>
      </c>
      <c r="H3389">
        <v>663</v>
      </c>
    </row>
    <row r="3390" spans="1:8" x14ac:dyDescent="0.35">
      <c r="A3390" t="s">
        <v>6152</v>
      </c>
      <c r="B3390" t="s">
        <v>6153</v>
      </c>
      <c r="C3390">
        <v>201801</v>
      </c>
      <c r="D3390" t="s">
        <v>33</v>
      </c>
      <c r="E3390">
        <v>1</v>
      </c>
      <c r="F3390">
        <v>255</v>
      </c>
      <c r="G3390">
        <v>0.23699999999999999</v>
      </c>
      <c r="H3390">
        <v>663</v>
      </c>
    </row>
    <row r="3391" spans="1:8" x14ac:dyDescent="0.35">
      <c r="A3391" t="s">
        <v>6154</v>
      </c>
      <c r="B3391" t="s">
        <v>6155</v>
      </c>
      <c r="C3391">
        <v>201801</v>
      </c>
      <c r="D3391" t="s">
        <v>34</v>
      </c>
      <c r="E3391">
        <v>1</v>
      </c>
      <c r="F3391">
        <v>300</v>
      </c>
      <c r="G3391">
        <v>0.246</v>
      </c>
      <c r="H3391">
        <v>663</v>
      </c>
    </row>
    <row r="3392" spans="1:8" x14ac:dyDescent="0.35">
      <c r="A3392" t="s">
        <v>6156</v>
      </c>
      <c r="B3392" t="s">
        <v>6157</v>
      </c>
      <c r="C3392">
        <v>201801</v>
      </c>
      <c r="D3392" t="s">
        <v>35</v>
      </c>
      <c r="E3392">
        <v>1</v>
      </c>
      <c r="F3392">
        <v>235</v>
      </c>
      <c r="G3392">
        <v>0.20100000000000001</v>
      </c>
      <c r="H3392">
        <v>663</v>
      </c>
    </row>
    <row r="3393" spans="1:8" x14ac:dyDescent="0.35">
      <c r="A3393" t="s">
        <v>6158</v>
      </c>
      <c r="B3393" t="s">
        <v>6159</v>
      </c>
      <c r="C3393">
        <v>201801</v>
      </c>
      <c r="D3393" t="s">
        <v>36</v>
      </c>
      <c r="E3393">
        <v>1</v>
      </c>
      <c r="F3393">
        <v>240</v>
      </c>
      <c r="G3393">
        <v>0.21</v>
      </c>
      <c r="H3393">
        <v>663</v>
      </c>
    </row>
    <row r="3394" spans="1:8" x14ac:dyDescent="0.35">
      <c r="A3394" t="s">
        <v>6160</v>
      </c>
      <c r="B3394" t="s">
        <v>6161</v>
      </c>
      <c r="C3394">
        <v>201801</v>
      </c>
      <c r="D3394" t="s">
        <v>208</v>
      </c>
      <c r="E3394">
        <v>1</v>
      </c>
      <c r="F3394">
        <v>315</v>
      </c>
      <c r="G3394">
        <v>0.28799999999999998</v>
      </c>
      <c r="H3394">
        <v>663</v>
      </c>
    </row>
    <row r="3395" spans="1:8" x14ac:dyDescent="0.35">
      <c r="A3395" t="s">
        <v>6162</v>
      </c>
      <c r="B3395" t="s">
        <v>6163</v>
      </c>
      <c r="C3395">
        <v>201801</v>
      </c>
      <c r="D3395" t="s">
        <v>5</v>
      </c>
      <c r="E3395">
        <v>1</v>
      </c>
      <c r="F3395">
        <v>295</v>
      </c>
      <c r="G3395">
        <v>0.26400000000000001</v>
      </c>
      <c r="H3395">
        <v>663</v>
      </c>
    </row>
    <row r="3396" spans="1:8" x14ac:dyDescent="0.35">
      <c r="A3396" t="s">
        <v>6164</v>
      </c>
      <c r="B3396" t="s">
        <v>6165</v>
      </c>
      <c r="C3396">
        <v>201801</v>
      </c>
      <c r="D3396" t="s">
        <v>3</v>
      </c>
      <c r="E3396">
        <v>1</v>
      </c>
      <c r="F3396">
        <v>115</v>
      </c>
      <c r="G3396">
        <v>6.6000000000000003E-2</v>
      </c>
      <c r="H3396">
        <v>664</v>
      </c>
    </row>
    <row r="3397" spans="1:8" x14ac:dyDescent="0.35">
      <c r="A3397" t="s">
        <v>6166</v>
      </c>
      <c r="B3397" t="s">
        <v>6167</v>
      </c>
      <c r="C3397">
        <v>201801</v>
      </c>
      <c r="D3397" t="s">
        <v>37</v>
      </c>
      <c r="E3397">
        <v>1</v>
      </c>
      <c r="F3397">
        <v>80</v>
      </c>
      <c r="G3397">
        <v>5.1999999999999998E-2</v>
      </c>
      <c r="H3397">
        <v>664</v>
      </c>
    </row>
    <row r="3398" spans="1:8" x14ac:dyDescent="0.35">
      <c r="A3398" t="s">
        <v>6168</v>
      </c>
      <c r="B3398" t="s">
        <v>6169</v>
      </c>
      <c r="C3398">
        <v>201801</v>
      </c>
      <c r="D3398" t="s">
        <v>38</v>
      </c>
      <c r="E3398">
        <v>1</v>
      </c>
      <c r="F3398">
        <v>60</v>
      </c>
      <c r="G3398">
        <v>4.1000000000000002E-2</v>
      </c>
      <c r="H3398">
        <v>664</v>
      </c>
    </row>
    <row r="3399" spans="1:8" x14ac:dyDescent="0.35">
      <c r="A3399" t="s">
        <v>6170</v>
      </c>
      <c r="B3399" t="s">
        <v>6171</v>
      </c>
      <c r="C3399">
        <v>201801</v>
      </c>
      <c r="D3399" t="s">
        <v>39</v>
      </c>
      <c r="E3399">
        <v>1</v>
      </c>
      <c r="F3399">
        <v>40</v>
      </c>
      <c r="G3399">
        <v>6.7000000000000004E-2</v>
      </c>
      <c r="H3399">
        <v>664</v>
      </c>
    </row>
    <row r="3400" spans="1:8" x14ac:dyDescent="0.35">
      <c r="A3400" t="s">
        <v>6172</v>
      </c>
      <c r="B3400" t="s">
        <v>6173</v>
      </c>
      <c r="C3400">
        <v>201801</v>
      </c>
      <c r="D3400" t="s">
        <v>40</v>
      </c>
      <c r="E3400">
        <v>1</v>
      </c>
      <c r="F3400">
        <v>35</v>
      </c>
      <c r="G3400">
        <v>6.0999999999999999E-2</v>
      </c>
      <c r="H3400">
        <v>664</v>
      </c>
    </row>
    <row r="3401" spans="1:8" x14ac:dyDescent="0.35">
      <c r="A3401" t="s">
        <v>6174</v>
      </c>
      <c r="B3401" t="s">
        <v>6175</v>
      </c>
      <c r="C3401">
        <v>201801</v>
      </c>
      <c r="D3401" t="s">
        <v>29</v>
      </c>
      <c r="E3401">
        <v>1</v>
      </c>
      <c r="F3401">
        <v>115</v>
      </c>
      <c r="G3401">
        <v>6.4000000000000001E-2</v>
      </c>
      <c r="H3401">
        <v>664</v>
      </c>
    </row>
    <row r="3402" spans="1:8" x14ac:dyDescent="0.35">
      <c r="A3402" t="s">
        <v>6176</v>
      </c>
      <c r="B3402" t="s">
        <v>6177</v>
      </c>
      <c r="C3402">
        <v>201801</v>
      </c>
      <c r="D3402" t="s">
        <v>30</v>
      </c>
      <c r="E3402">
        <v>1</v>
      </c>
      <c r="F3402">
        <v>120</v>
      </c>
      <c r="G3402">
        <v>6.7000000000000004E-2</v>
      </c>
      <c r="H3402">
        <v>664</v>
      </c>
    </row>
    <row r="3403" spans="1:8" x14ac:dyDescent="0.35">
      <c r="A3403" t="s">
        <v>6178</v>
      </c>
      <c r="B3403" t="s">
        <v>6179</v>
      </c>
      <c r="C3403">
        <v>201801</v>
      </c>
      <c r="D3403" t="s">
        <v>31</v>
      </c>
      <c r="E3403">
        <v>1</v>
      </c>
      <c r="F3403">
        <v>110</v>
      </c>
      <c r="G3403">
        <v>6.0999999999999999E-2</v>
      </c>
      <c r="H3403">
        <v>664</v>
      </c>
    </row>
    <row r="3404" spans="1:8" x14ac:dyDescent="0.35">
      <c r="A3404" t="s">
        <v>6180</v>
      </c>
      <c r="B3404" t="s">
        <v>6181</v>
      </c>
      <c r="C3404">
        <v>201801</v>
      </c>
      <c r="D3404" t="s">
        <v>32</v>
      </c>
      <c r="E3404">
        <v>1</v>
      </c>
      <c r="F3404">
        <v>95</v>
      </c>
      <c r="G3404">
        <v>5.3999999999999999E-2</v>
      </c>
      <c r="H3404">
        <v>664</v>
      </c>
    </row>
    <row r="3405" spans="1:8" x14ac:dyDescent="0.35">
      <c r="A3405" t="s">
        <v>6182</v>
      </c>
      <c r="B3405" t="s">
        <v>6183</v>
      </c>
      <c r="C3405">
        <v>201801</v>
      </c>
      <c r="D3405" t="s">
        <v>33</v>
      </c>
      <c r="E3405">
        <v>1</v>
      </c>
      <c r="F3405">
        <v>90</v>
      </c>
      <c r="G3405">
        <v>0.05</v>
      </c>
      <c r="H3405">
        <v>664</v>
      </c>
    </row>
    <row r="3406" spans="1:8" x14ac:dyDescent="0.35">
      <c r="A3406" t="s">
        <v>6184</v>
      </c>
      <c r="B3406" t="s">
        <v>6185</v>
      </c>
      <c r="C3406">
        <v>201801</v>
      </c>
      <c r="D3406" t="s">
        <v>34</v>
      </c>
      <c r="E3406">
        <v>1</v>
      </c>
      <c r="F3406">
        <v>110</v>
      </c>
      <c r="G3406">
        <v>6.6000000000000003E-2</v>
      </c>
      <c r="H3406">
        <v>664</v>
      </c>
    </row>
    <row r="3407" spans="1:8" x14ac:dyDescent="0.35">
      <c r="A3407" t="s">
        <v>6186</v>
      </c>
      <c r="B3407" t="s">
        <v>6187</v>
      </c>
      <c r="C3407">
        <v>201801</v>
      </c>
      <c r="D3407" t="s">
        <v>35</v>
      </c>
      <c r="E3407">
        <v>1</v>
      </c>
      <c r="F3407">
        <v>90</v>
      </c>
      <c r="G3407">
        <v>5.5E-2</v>
      </c>
      <c r="H3407">
        <v>664</v>
      </c>
    </row>
    <row r="3408" spans="1:8" x14ac:dyDescent="0.35">
      <c r="A3408" t="s">
        <v>6188</v>
      </c>
      <c r="B3408" t="s">
        <v>6189</v>
      </c>
      <c r="C3408">
        <v>201801</v>
      </c>
      <c r="D3408" t="s">
        <v>36</v>
      </c>
      <c r="E3408">
        <v>1</v>
      </c>
      <c r="F3408">
        <v>90</v>
      </c>
      <c r="G3408">
        <v>5.3999999999999999E-2</v>
      </c>
      <c r="H3408">
        <v>664</v>
      </c>
    </row>
    <row r="3409" spans="1:8" x14ac:dyDescent="0.35">
      <c r="A3409" t="s">
        <v>6190</v>
      </c>
      <c r="B3409" t="s">
        <v>6191</v>
      </c>
      <c r="C3409">
        <v>201801</v>
      </c>
      <c r="D3409" t="s">
        <v>208</v>
      </c>
      <c r="E3409">
        <v>1</v>
      </c>
      <c r="F3409">
        <v>85</v>
      </c>
      <c r="G3409">
        <v>5.2999999999999999E-2</v>
      </c>
      <c r="H3409">
        <v>664</v>
      </c>
    </row>
    <row r="3410" spans="1:8" x14ac:dyDescent="0.35">
      <c r="A3410" t="s">
        <v>6192</v>
      </c>
      <c r="B3410" t="s">
        <v>6193</v>
      </c>
      <c r="C3410">
        <v>201801</v>
      </c>
      <c r="D3410" t="s">
        <v>5</v>
      </c>
      <c r="E3410">
        <v>1</v>
      </c>
      <c r="F3410">
        <v>105</v>
      </c>
      <c r="G3410">
        <v>6.2E-2</v>
      </c>
      <c r="H3410">
        <v>664</v>
      </c>
    </row>
    <row r="3411" spans="1:8" x14ac:dyDescent="0.35">
      <c r="A3411" t="s">
        <v>6194</v>
      </c>
      <c r="B3411" t="s">
        <v>6195</v>
      </c>
      <c r="C3411">
        <v>201801</v>
      </c>
      <c r="D3411" t="s">
        <v>3</v>
      </c>
      <c r="E3411">
        <v>1</v>
      </c>
      <c r="F3411">
        <v>215</v>
      </c>
      <c r="G3411">
        <v>0.13</v>
      </c>
      <c r="H3411">
        <v>665</v>
      </c>
    </row>
    <row r="3412" spans="1:8" x14ac:dyDescent="0.35">
      <c r="A3412" t="s">
        <v>6196</v>
      </c>
      <c r="B3412" t="s">
        <v>6197</v>
      </c>
      <c r="C3412">
        <v>201801</v>
      </c>
      <c r="D3412" t="s">
        <v>37</v>
      </c>
      <c r="E3412">
        <v>1</v>
      </c>
      <c r="F3412">
        <v>115</v>
      </c>
      <c r="G3412">
        <v>0.10100000000000001</v>
      </c>
      <c r="H3412">
        <v>665</v>
      </c>
    </row>
    <row r="3413" spans="1:8" x14ac:dyDescent="0.35">
      <c r="A3413" t="s">
        <v>6198</v>
      </c>
      <c r="B3413" t="s">
        <v>6199</v>
      </c>
      <c r="C3413">
        <v>201801</v>
      </c>
      <c r="D3413" t="s">
        <v>38</v>
      </c>
      <c r="E3413">
        <v>1</v>
      </c>
      <c r="F3413">
        <v>115</v>
      </c>
      <c r="G3413">
        <v>0.108</v>
      </c>
      <c r="H3413">
        <v>665</v>
      </c>
    </row>
    <row r="3414" spans="1:8" x14ac:dyDescent="0.35">
      <c r="A3414" t="s">
        <v>6200</v>
      </c>
      <c r="B3414" t="s">
        <v>6201</v>
      </c>
      <c r="C3414">
        <v>201801</v>
      </c>
      <c r="D3414" t="s">
        <v>39</v>
      </c>
      <c r="E3414">
        <v>1</v>
      </c>
      <c r="F3414">
        <v>40</v>
      </c>
      <c r="G3414">
        <v>0.32300000000000001</v>
      </c>
      <c r="H3414">
        <v>665</v>
      </c>
    </row>
    <row r="3415" spans="1:8" x14ac:dyDescent="0.35">
      <c r="A3415" t="s">
        <v>6202</v>
      </c>
      <c r="B3415" t="s">
        <v>6203</v>
      </c>
      <c r="C3415">
        <v>201801</v>
      </c>
      <c r="D3415" t="s">
        <v>40</v>
      </c>
      <c r="E3415">
        <v>1</v>
      </c>
      <c r="F3415">
        <v>50</v>
      </c>
      <c r="G3415">
        <v>0.41299999999999998</v>
      </c>
      <c r="H3415">
        <v>665</v>
      </c>
    </row>
    <row r="3416" spans="1:8" x14ac:dyDescent="0.35">
      <c r="A3416" t="s">
        <v>6204</v>
      </c>
      <c r="B3416" t="s">
        <v>6205</v>
      </c>
      <c r="C3416">
        <v>201801</v>
      </c>
      <c r="D3416" t="s">
        <v>29</v>
      </c>
      <c r="E3416">
        <v>1</v>
      </c>
      <c r="F3416">
        <v>240</v>
      </c>
      <c r="G3416">
        <v>0.14199999999999999</v>
      </c>
      <c r="H3416">
        <v>665</v>
      </c>
    </row>
    <row r="3417" spans="1:8" x14ac:dyDescent="0.35">
      <c r="A3417" t="s">
        <v>6206</v>
      </c>
      <c r="B3417" t="s">
        <v>6207</v>
      </c>
      <c r="C3417">
        <v>201801</v>
      </c>
      <c r="D3417" t="s">
        <v>30</v>
      </c>
      <c r="E3417">
        <v>1</v>
      </c>
      <c r="F3417">
        <v>210</v>
      </c>
      <c r="G3417">
        <v>0.127</v>
      </c>
      <c r="H3417">
        <v>665</v>
      </c>
    </row>
    <row r="3418" spans="1:8" x14ac:dyDescent="0.35">
      <c r="A3418" t="s">
        <v>6208</v>
      </c>
      <c r="B3418" t="s">
        <v>6209</v>
      </c>
      <c r="C3418">
        <v>201801</v>
      </c>
      <c r="D3418" t="s">
        <v>31</v>
      </c>
      <c r="E3418">
        <v>1</v>
      </c>
      <c r="F3418">
        <v>205</v>
      </c>
      <c r="G3418">
        <v>0.123</v>
      </c>
      <c r="H3418">
        <v>665</v>
      </c>
    </row>
    <row r="3419" spans="1:8" x14ac:dyDescent="0.35">
      <c r="A3419" t="s">
        <v>6210</v>
      </c>
      <c r="B3419" t="s">
        <v>6211</v>
      </c>
      <c r="C3419">
        <v>201801</v>
      </c>
      <c r="D3419" t="s">
        <v>32</v>
      </c>
      <c r="E3419">
        <v>1</v>
      </c>
      <c r="F3419">
        <v>180</v>
      </c>
      <c r="G3419">
        <v>0.106</v>
      </c>
      <c r="H3419">
        <v>665</v>
      </c>
    </row>
    <row r="3420" spans="1:8" x14ac:dyDescent="0.35">
      <c r="A3420" t="s">
        <v>6212</v>
      </c>
      <c r="B3420" t="s">
        <v>6213</v>
      </c>
      <c r="C3420">
        <v>201801</v>
      </c>
      <c r="D3420" t="s">
        <v>33</v>
      </c>
      <c r="E3420">
        <v>1</v>
      </c>
      <c r="F3420">
        <v>185</v>
      </c>
      <c r="G3420">
        <v>0.12</v>
      </c>
      <c r="H3420">
        <v>665</v>
      </c>
    </row>
    <row r="3421" spans="1:8" x14ac:dyDescent="0.35">
      <c r="A3421" t="s">
        <v>6214</v>
      </c>
      <c r="B3421" t="s">
        <v>6215</v>
      </c>
      <c r="C3421">
        <v>201801</v>
      </c>
      <c r="D3421" t="s">
        <v>34</v>
      </c>
      <c r="E3421">
        <v>1</v>
      </c>
      <c r="F3421">
        <v>165</v>
      </c>
      <c r="G3421">
        <v>0.126</v>
      </c>
      <c r="H3421">
        <v>665</v>
      </c>
    </row>
    <row r="3422" spans="1:8" x14ac:dyDescent="0.35">
      <c r="A3422" t="s">
        <v>6216</v>
      </c>
      <c r="B3422" t="s">
        <v>6217</v>
      </c>
      <c r="C3422">
        <v>201801</v>
      </c>
      <c r="D3422" t="s">
        <v>35</v>
      </c>
      <c r="E3422">
        <v>1</v>
      </c>
      <c r="F3422">
        <v>130</v>
      </c>
      <c r="G3422">
        <v>0.106</v>
      </c>
      <c r="H3422">
        <v>665</v>
      </c>
    </row>
    <row r="3423" spans="1:8" x14ac:dyDescent="0.35">
      <c r="A3423" t="s">
        <v>6218</v>
      </c>
      <c r="B3423" t="s">
        <v>6219</v>
      </c>
      <c r="C3423">
        <v>201801</v>
      </c>
      <c r="D3423" t="s">
        <v>36</v>
      </c>
      <c r="E3423">
        <v>1</v>
      </c>
      <c r="F3423">
        <v>125</v>
      </c>
      <c r="G3423">
        <v>0.109</v>
      </c>
      <c r="H3423">
        <v>665</v>
      </c>
    </row>
    <row r="3424" spans="1:8" x14ac:dyDescent="0.35">
      <c r="A3424" t="s">
        <v>6220</v>
      </c>
      <c r="B3424" t="s">
        <v>6221</v>
      </c>
      <c r="C3424">
        <v>201801</v>
      </c>
      <c r="D3424" t="s">
        <v>208</v>
      </c>
      <c r="E3424">
        <v>1</v>
      </c>
      <c r="F3424">
        <v>210</v>
      </c>
      <c r="G3424">
        <v>0.13200000000000001</v>
      </c>
      <c r="H3424">
        <v>665</v>
      </c>
    </row>
    <row r="3425" spans="1:8" x14ac:dyDescent="0.35">
      <c r="A3425" t="s">
        <v>6222</v>
      </c>
      <c r="B3425" t="s">
        <v>6223</v>
      </c>
      <c r="C3425">
        <v>201801</v>
      </c>
      <c r="D3425" t="s">
        <v>5</v>
      </c>
      <c r="E3425">
        <v>1</v>
      </c>
      <c r="F3425">
        <v>250</v>
      </c>
      <c r="G3425">
        <v>0.153</v>
      </c>
      <c r="H3425">
        <v>665</v>
      </c>
    </row>
    <row r="3426" spans="1:8" x14ac:dyDescent="0.35">
      <c r="A3426" t="s">
        <v>6224</v>
      </c>
      <c r="B3426" t="s">
        <v>6224</v>
      </c>
      <c r="C3426">
        <v>201801</v>
      </c>
      <c r="D3426" t="s">
        <v>3</v>
      </c>
      <c r="E3426">
        <v>1</v>
      </c>
      <c r="F3426">
        <v>255</v>
      </c>
      <c r="G3426">
        <v>0.20100000000000001</v>
      </c>
      <c r="H3426">
        <v>666</v>
      </c>
    </row>
    <row r="3427" spans="1:8" x14ac:dyDescent="0.35">
      <c r="A3427" t="s">
        <v>6225</v>
      </c>
      <c r="B3427" t="s">
        <v>6225</v>
      </c>
      <c r="C3427">
        <v>201801</v>
      </c>
      <c r="D3427" t="s">
        <v>37</v>
      </c>
      <c r="E3427">
        <v>1</v>
      </c>
      <c r="F3427">
        <v>160</v>
      </c>
      <c r="G3427">
        <v>0.129</v>
      </c>
      <c r="H3427">
        <v>666</v>
      </c>
    </row>
    <row r="3428" spans="1:8" x14ac:dyDescent="0.35">
      <c r="A3428" t="s">
        <v>6226</v>
      </c>
      <c r="B3428" t="s">
        <v>6226</v>
      </c>
      <c r="C3428">
        <v>201801</v>
      </c>
      <c r="D3428" t="s">
        <v>38</v>
      </c>
      <c r="E3428">
        <v>1</v>
      </c>
      <c r="F3428">
        <v>170</v>
      </c>
      <c r="G3428">
        <v>0.14399999999999999</v>
      </c>
      <c r="H3428">
        <v>666</v>
      </c>
    </row>
    <row r="3429" spans="1:8" x14ac:dyDescent="0.35">
      <c r="A3429" t="s">
        <v>6227</v>
      </c>
      <c r="B3429" t="s">
        <v>6227</v>
      </c>
      <c r="C3429">
        <v>201801</v>
      </c>
      <c r="D3429" t="s">
        <v>39</v>
      </c>
      <c r="E3429">
        <v>1</v>
      </c>
      <c r="F3429">
        <v>85</v>
      </c>
      <c r="G3429">
        <v>0.157</v>
      </c>
      <c r="H3429">
        <v>666</v>
      </c>
    </row>
    <row r="3430" spans="1:8" x14ac:dyDescent="0.35">
      <c r="A3430" t="s">
        <v>6228</v>
      </c>
      <c r="B3430" t="s">
        <v>6228</v>
      </c>
      <c r="C3430">
        <v>201801</v>
      </c>
      <c r="D3430" t="s">
        <v>40</v>
      </c>
      <c r="E3430">
        <v>1</v>
      </c>
      <c r="F3430">
        <v>65</v>
      </c>
      <c r="G3430">
        <v>0.126</v>
      </c>
      <c r="H3430">
        <v>666</v>
      </c>
    </row>
    <row r="3431" spans="1:8" x14ac:dyDescent="0.35">
      <c r="A3431" t="s">
        <v>6229</v>
      </c>
      <c r="B3431" t="s">
        <v>6229</v>
      </c>
      <c r="C3431">
        <v>201801</v>
      </c>
      <c r="D3431" t="s">
        <v>29</v>
      </c>
      <c r="E3431">
        <v>1</v>
      </c>
      <c r="F3431">
        <v>310</v>
      </c>
      <c r="G3431">
        <v>0.23100000000000001</v>
      </c>
      <c r="H3431">
        <v>666</v>
      </c>
    </row>
    <row r="3432" spans="1:8" x14ac:dyDescent="0.35">
      <c r="A3432" t="s">
        <v>6230</v>
      </c>
      <c r="B3432" t="s">
        <v>6230</v>
      </c>
      <c r="C3432">
        <v>201801</v>
      </c>
      <c r="D3432" t="s">
        <v>30</v>
      </c>
      <c r="E3432">
        <v>1</v>
      </c>
      <c r="F3432">
        <v>245</v>
      </c>
      <c r="G3432">
        <v>0.189</v>
      </c>
      <c r="H3432">
        <v>666</v>
      </c>
    </row>
    <row r="3433" spans="1:8" x14ac:dyDescent="0.35">
      <c r="A3433" t="s">
        <v>6231</v>
      </c>
      <c r="B3433" t="s">
        <v>6231</v>
      </c>
      <c r="C3433">
        <v>201801</v>
      </c>
      <c r="D3433" t="s">
        <v>31</v>
      </c>
      <c r="E3433">
        <v>1</v>
      </c>
      <c r="F3433">
        <v>235</v>
      </c>
      <c r="G3433">
        <v>0.182</v>
      </c>
      <c r="H3433">
        <v>666</v>
      </c>
    </row>
    <row r="3434" spans="1:8" x14ac:dyDescent="0.35">
      <c r="A3434" t="s">
        <v>6232</v>
      </c>
      <c r="B3434" t="s">
        <v>6232</v>
      </c>
      <c r="C3434">
        <v>201801</v>
      </c>
      <c r="D3434" t="s">
        <v>32</v>
      </c>
      <c r="E3434">
        <v>1</v>
      </c>
      <c r="F3434">
        <v>255</v>
      </c>
      <c r="G3434">
        <v>0.184</v>
      </c>
      <c r="H3434">
        <v>666</v>
      </c>
    </row>
    <row r="3435" spans="1:8" x14ac:dyDescent="0.35">
      <c r="A3435" t="s">
        <v>6233</v>
      </c>
      <c r="B3435" t="s">
        <v>6233</v>
      </c>
      <c r="C3435">
        <v>201801</v>
      </c>
      <c r="D3435" t="s">
        <v>33</v>
      </c>
      <c r="E3435">
        <v>1</v>
      </c>
      <c r="F3435">
        <v>230</v>
      </c>
      <c r="G3435">
        <v>0.18099999999999999</v>
      </c>
      <c r="H3435">
        <v>666</v>
      </c>
    </row>
    <row r="3436" spans="1:8" x14ac:dyDescent="0.35">
      <c r="A3436" t="s">
        <v>6234</v>
      </c>
      <c r="B3436" t="s">
        <v>6234</v>
      </c>
      <c r="C3436">
        <v>201801</v>
      </c>
      <c r="D3436" t="s">
        <v>34</v>
      </c>
      <c r="E3436">
        <v>1</v>
      </c>
      <c r="F3436">
        <v>170</v>
      </c>
      <c r="G3436">
        <v>0.13400000000000001</v>
      </c>
      <c r="H3436">
        <v>666</v>
      </c>
    </row>
    <row r="3437" spans="1:8" x14ac:dyDescent="0.35">
      <c r="A3437" t="s">
        <v>6235</v>
      </c>
      <c r="B3437" t="s">
        <v>6235</v>
      </c>
      <c r="C3437">
        <v>201801</v>
      </c>
      <c r="D3437" t="s">
        <v>35</v>
      </c>
      <c r="E3437">
        <v>1</v>
      </c>
      <c r="F3437">
        <v>155</v>
      </c>
      <c r="G3437">
        <v>0.12</v>
      </c>
      <c r="H3437">
        <v>666</v>
      </c>
    </row>
    <row r="3438" spans="1:8" x14ac:dyDescent="0.35">
      <c r="A3438" t="s">
        <v>6236</v>
      </c>
      <c r="B3438" t="s">
        <v>6236</v>
      </c>
      <c r="C3438">
        <v>201801</v>
      </c>
      <c r="D3438" t="s">
        <v>36</v>
      </c>
      <c r="E3438">
        <v>1</v>
      </c>
      <c r="F3438">
        <v>155</v>
      </c>
      <c r="G3438">
        <v>0.122</v>
      </c>
      <c r="H3438">
        <v>666</v>
      </c>
    </row>
    <row r="3439" spans="1:8" x14ac:dyDescent="0.35">
      <c r="A3439" t="s">
        <v>6237</v>
      </c>
      <c r="B3439" t="s">
        <v>6237</v>
      </c>
      <c r="C3439">
        <v>201801</v>
      </c>
      <c r="D3439" t="s">
        <v>208</v>
      </c>
      <c r="E3439">
        <v>1</v>
      </c>
      <c r="F3439">
        <v>100</v>
      </c>
      <c r="G3439">
        <v>0.188</v>
      </c>
      <c r="H3439">
        <v>666</v>
      </c>
    </row>
    <row r="3440" spans="1:8" x14ac:dyDescent="0.35">
      <c r="A3440" t="s">
        <v>6238</v>
      </c>
      <c r="B3440" t="s">
        <v>6238</v>
      </c>
      <c r="C3440">
        <v>201801</v>
      </c>
      <c r="D3440" t="s">
        <v>5</v>
      </c>
      <c r="E3440">
        <v>1</v>
      </c>
      <c r="F3440">
        <v>240</v>
      </c>
      <c r="G3440">
        <v>0.19600000000000001</v>
      </c>
      <c r="H3440">
        <v>666</v>
      </c>
    </row>
    <row r="3441" spans="1:8" x14ac:dyDescent="0.35">
      <c r="A3441" t="s">
        <v>6239</v>
      </c>
      <c r="B3441" t="s">
        <v>6239</v>
      </c>
      <c r="C3441">
        <v>201801</v>
      </c>
      <c r="D3441" t="s">
        <v>3</v>
      </c>
      <c r="E3441">
        <v>1</v>
      </c>
      <c r="F3441">
        <v>560</v>
      </c>
      <c r="G3441">
        <v>0.78500000000000003</v>
      </c>
      <c r="H3441">
        <v>667</v>
      </c>
    </row>
    <row r="3442" spans="1:8" x14ac:dyDescent="0.35">
      <c r="A3442" t="s">
        <v>6240</v>
      </c>
      <c r="B3442" t="s">
        <v>6240</v>
      </c>
      <c r="C3442">
        <v>201801</v>
      </c>
      <c r="D3442" t="s">
        <v>37</v>
      </c>
      <c r="E3442">
        <v>1</v>
      </c>
      <c r="F3442">
        <v>470</v>
      </c>
      <c r="G3442">
        <v>0.65800000000000003</v>
      </c>
      <c r="H3442">
        <v>667</v>
      </c>
    </row>
    <row r="3443" spans="1:8" x14ac:dyDescent="0.35">
      <c r="A3443" t="s">
        <v>6241</v>
      </c>
      <c r="B3443" t="s">
        <v>6241</v>
      </c>
      <c r="C3443">
        <v>201801</v>
      </c>
      <c r="D3443" t="s">
        <v>38</v>
      </c>
      <c r="E3443">
        <v>1</v>
      </c>
      <c r="F3443">
        <v>405</v>
      </c>
      <c r="G3443">
        <v>0.65200000000000002</v>
      </c>
      <c r="H3443">
        <v>667</v>
      </c>
    </row>
    <row r="3444" spans="1:8" x14ac:dyDescent="0.35">
      <c r="A3444" t="s">
        <v>6242</v>
      </c>
      <c r="B3444" t="s">
        <v>6242</v>
      </c>
      <c r="C3444">
        <v>201801</v>
      </c>
      <c r="D3444" t="s">
        <v>39</v>
      </c>
      <c r="E3444">
        <v>1</v>
      </c>
      <c r="F3444">
        <v>265</v>
      </c>
      <c r="G3444">
        <v>0.57299999999999995</v>
      </c>
      <c r="H3444">
        <v>667</v>
      </c>
    </row>
    <row r="3445" spans="1:8" x14ac:dyDescent="0.35">
      <c r="A3445" t="s">
        <v>6243</v>
      </c>
      <c r="B3445" t="s">
        <v>6243</v>
      </c>
      <c r="C3445">
        <v>201801</v>
      </c>
      <c r="D3445" t="s">
        <v>40</v>
      </c>
      <c r="E3445">
        <v>1</v>
      </c>
      <c r="F3445">
        <v>225</v>
      </c>
      <c r="G3445">
        <v>0.63400000000000001</v>
      </c>
      <c r="H3445">
        <v>667</v>
      </c>
    </row>
    <row r="3446" spans="1:8" x14ac:dyDescent="0.35">
      <c r="A3446" t="s">
        <v>6244</v>
      </c>
      <c r="B3446" t="s">
        <v>6244</v>
      </c>
      <c r="C3446">
        <v>201801</v>
      </c>
      <c r="D3446" t="s">
        <v>29</v>
      </c>
      <c r="E3446">
        <v>1</v>
      </c>
      <c r="F3446">
        <v>520</v>
      </c>
      <c r="G3446">
        <v>0.75700000000000001</v>
      </c>
      <c r="H3446">
        <v>667</v>
      </c>
    </row>
    <row r="3447" spans="1:8" x14ac:dyDescent="0.35">
      <c r="A3447" t="s">
        <v>6245</v>
      </c>
      <c r="B3447" t="s">
        <v>6245</v>
      </c>
      <c r="C3447">
        <v>201801</v>
      </c>
      <c r="D3447" t="s">
        <v>30</v>
      </c>
      <c r="E3447">
        <v>1</v>
      </c>
      <c r="F3447">
        <v>530</v>
      </c>
      <c r="G3447">
        <v>0.73</v>
      </c>
      <c r="H3447">
        <v>667</v>
      </c>
    </row>
    <row r="3448" spans="1:8" x14ac:dyDescent="0.35">
      <c r="A3448" t="s">
        <v>6246</v>
      </c>
      <c r="B3448" t="s">
        <v>6246</v>
      </c>
      <c r="C3448">
        <v>201801</v>
      </c>
      <c r="D3448" t="s">
        <v>31</v>
      </c>
      <c r="E3448">
        <v>1</v>
      </c>
      <c r="F3448">
        <v>470</v>
      </c>
      <c r="G3448">
        <v>0.75900000000000001</v>
      </c>
      <c r="H3448">
        <v>667</v>
      </c>
    </row>
    <row r="3449" spans="1:8" x14ac:dyDescent="0.35">
      <c r="A3449" t="s">
        <v>6247</v>
      </c>
      <c r="B3449" t="s">
        <v>6247</v>
      </c>
      <c r="C3449">
        <v>201801</v>
      </c>
      <c r="D3449" t="s">
        <v>32</v>
      </c>
      <c r="E3449">
        <v>1</v>
      </c>
      <c r="F3449">
        <v>480</v>
      </c>
      <c r="G3449">
        <v>0.753</v>
      </c>
      <c r="H3449">
        <v>667</v>
      </c>
    </row>
    <row r="3450" spans="1:8" x14ac:dyDescent="0.35">
      <c r="A3450" t="s">
        <v>6248</v>
      </c>
      <c r="B3450" t="s">
        <v>6248</v>
      </c>
      <c r="C3450">
        <v>201801</v>
      </c>
      <c r="D3450" t="s">
        <v>33</v>
      </c>
      <c r="E3450">
        <v>1</v>
      </c>
      <c r="F3450">
        <v>500</v>
      </c>
      <c r="G3450">
        <v>0.72399999999999998</v>
      </c>
      <c r="H3450">
        <v>667</v>
      </c>
    </row>
    <row r="3451" spans="1:8" x14ac:dyDescent="0.35">
      <c r="A3451" t="s">
        <v>6249</v>
      </c>
      <c r="B3451" t="s">
        <v>6249</v>
      </c>
      <c r="C3451">
        <v>201801</v>
      </c>
      <c r="D3451" t="s">
        <v>34</v>
      </c>
      <c r="E3451">
        <v>1</v>
      </c>
      <c r="F3451">
        <v>475</v>
      </c>
      <c r="G3451">
        <v>0.70199999999999996</v>
      </c>
      <c r="H3451">
        <v>667</v>
      </c>
    </row>
    <row r="3452" spans="1:8" x14ac:dyDescent="0.35">
      <c r="A3452" t="s">
        <v>6250</v>
      </c>
      <c r="B3452" t="s">
        <v>6250</v>
      </c>
      <c r="C3452">
        <v>201801</v>
      </c>
      <c r="D3452" t="s">
        <v>35</v>
      </c>
      <c r="E3452">
        <v>1</v>
      </c>
      <c r="F3452">
        <v>495</v>
      </c>
      <c r="G3452">
        <v>0.68200000000000005</v>
      </c>
      <c r="H3452">
        <v>667</v>
      </c>
    </row>
    <row r="3453" spans="1:8" x14ac:dyDescent="0.35">
      <c r="A3453" t="s">
        <v>6251</v>
      </c>
      <c r="B3453" t="s">
        <v>6251</v>
      </c>
      <c r="C3453">
        <v>201801</v>
      </c>
      <c r="D3453" t="s">
        <v>36</v>
      </c>
      <c r="E3453">
        <v>1</v>
      </c>
      <c r="F3453">
        <v>470</v>
      </c>
      <c r="G3453">
        <v>0.64400000000000002</v>
      </c>
      <c r="H3453">
        <v>667</v>
      </c>
    </row>
    <row r="3454" spans="1:8" x14ac:dyDescent="0.35">
      <c r="A3454" t="s">
        <v>6252</v>
      </c>
      <c r="B3454" t="s">
        <v>6252</v>
      </c>
      <c r="C3454">
        <v>201801</v>
      </c>
      <c r="D3454" t="s">
        <v>208</v>
      </c>
      <c r="E3454">
        <v>1</v>
      </c>
      <c r="F3454">
        <v>350</v>
      </c>
      <c r="G3454">
        <v>0.71499999999999997</v>
      </c>
      <c r="H3454">
        <v>667</v>
      </c>
    </row>
    <row r="3455" spans="1:8" x14ac:dyDescent="0.35">
      <c r="A3455" t="s">
        <v>6253</v>
      </c>
      <c r="B3455" t="s">
        <v>6253</v>
      </c>
      <c r="C3455">
        <v>201801</v>
      </c>
      <c r="D3455" t="s">
        <v>5</v>
      </c>
      <c r="E3455">
        <v>1</v>
      </c>
      <c r="F3455">
        <v>575</v>
      </c>
      <c r="G3455">
        <v>0.78300000000000003</v>
      </c>
      <c r="H3455">
        <v>667</v>
      </c>
    </row>
    <row r="3456" spans="1:8" x14ac:dyDescent="0.35">
      <c r="A3456" t="s">
        <v>6254</v>
      </c>
      <c r="B3456" t="s">
        <v>6255</v>
      </c>
      <c r="C3456">
        <v>201801</v>
      </c>
      <c r="D3456" t="s">
        <v>3</v>
      </c>
      <c r="E3456">
        <v>1</v>
      </c>
      <c r="F3456">
        <v>275</v>
      </c>
      <c r="G3456">
        <v>0.19900000000000001</v>
      </c>
      <c r="H3456">
        <v>668</v>
      </c>
    </row>
    <row r="3457" spans="1:8" x14ac:dyDescent="0.35">
      <c r="A3457" t="s">
        <v>6256</v>
      </c>
      <c r="B3457" t="s">
        <v>6257</v>
      </c>
      <c r="C3457">
        <v>201801</v>
      </c>
      <c r="D3457" t="s">
        <v>37</v>
      </c>
      <c r="E3457">
        <v>1</v>
      </c>
      <c r="F3457">
        <v>140</v>
      </c>
      <c r="G3457">
        <v>0.126</v>
      </c>
      <c r="H3457">
        <v>668</v>
      </c>
    </row>
    <row r="3458" spans="1:8" x14ac:dyDescent="0.35">
      <c r="A3458" t="s">
        <v>6258</v>
      </c>
      <c r="B3458" t="s">
        <v>6259</v>
      </c>
      <c r="C3458">
        <v>201801</v>
      </c>
      <c r="D3458" t="s">
        <v>38</v>
      </c>
      <c r="E3458">
        <v>1</v>
      </c>
      <c r="F3458">
        <v>170</v>
      </c>
      <c r="G3458">
        <v>0.159</v>
      </c>
      <c r="H3458">
        <v>668</v>
      </c>
    </row>
    <row r="3459" spans="1:8" x14ac:dyDescent="0.35">
      <c r="A3459" t="s">
        <v>6260</v>
      </c>
      <c r="B3459" t="s">
        <v>6261</v>
      </c>
      <c r="C3459">
        <v>201801</v>
      </c>
      <c r="D3459" t="s">
        <v>39</v>
      </c>
      <c r="E3459">
        <v>1</v>
      </c>
      <c r="F3459">
        <v>85</v>
      </c>
      <c r="G3459">
        <v>0.25600000000000001</v>
      </c>
      <c r="H3459">
        <v>668</v>
      </c>
    </row>
    <row r="3460" spans="1:8" x14ac:dyDescent="0.35">
      <c r="A3460" t="s">
        <v>6262</v>
      </c>
      <c r="B3460" t="s">
        <v>6263</v>
      </c>
      <c r="C3460">
        <v>201801</v>
      </c>
      <c r="D3460" t="s">
        <v>40</v>
      </c>
      <c r="E3460">
        <v>1</v>
      </c>
      <c r="F3460">
        <v>115</v>
      </c>
      <c r="G3460">
        <v>0.253</v>
      </c>
      <c r="H3460">
        <v>668</v>
      </c>
    </row>
    <row r="3461" spans="1:8" x14ac:dyDescent="0.35">
      <c r="A3461" t="s">
        <v>6264</v>
      </c>
      <c r="B3461" t="s">
        <v>6265</v>
      </c>
      <c r="C3461">
        <v>201801</v>
      </c>
      <c r="D3461" t="s">
        <v>29</v>
      </c>
      <c r="E3461">
        <v>1</v>
      </c>
      <c r="F3461">
        <v>260</v>
      </c>
      <c r="G3461">
        <v>0.19400000000000001</v>
      </c>
      <c r="H3461">
        <v>668</v>
      </c>
    </row>
    <row r="3462" spans="1:8" x14ac:dyDescent="0.35">
      <c r="A3462" t="s">
        <v>6266</v>
      </c>
      <c r="B3462" t="s">
        <v>6267</v>
      </c>
      <c r="C3462">
        <v>201801</v>
      </c>
      <c r="D3462" t="s">
        <v>30</v>
      </c>
      <c r="E3462">
        <v>1</v>
      </c>
      <c r="F3462">
        <v>285</v>
      </c>
      <c r="G3462">
        <v>0.214</v>
      </c>
      <c r="H3462">
        <v>668</v>
      </c>
    </row>
    <row r="3463" spans="1:8" x14ac:dyDescent="0.35">
      <c r="A3463" t="s">
        <v>6268</v>
      </c>
      <c r="B3463" t="s">
        <v>6269</v>
      </c>
      <c r="C3463">
        <v>201801</v>
      </c>
      <c r="D3463" t="s">
        <v>31</v>
      </c>
      <c r="E3463">
        <v>1</v>
      </c>
      <c r="F3463">
        <v>265</v>
      </c>
      <c r="G3463">
        <v>0.2</v>
      </c>
      <c r="H3463">
        <v>668</v>
      </c>
    </row>
    <row r="3464" spans="1:8" x14ac:dyDescent="0.35">
      <c r="A3464" t="s">
        <v>6270</v>
      </c>
      <c r="B3464" t="s">
        <v>6271</v>
      </c>
      <c r="C3464">
        <v>201801</v>
      </c>
      <c r="D3464" t="s">
        <v>32</v>
      </c>
      <c r="E3464">
        <v>1</v>
      </c>
      <c r="F3464">
        <v>250</v>
      </c>
      <c r="G3464">
        <v>0.186</v>
      </c>
      <c r="H3464">
        <v>668</v>
      </c>
    </row>
    <row r="3465" spans="1:8" x14ac:dyDescent="0.35">
      <c r="A3465" t="s">
        <v>6272</v>
      </c>
      <c r="B3465" t="s">
        <v>6273</v>
      </c>
      <c r="C3465">
        <v>201801</v>
      </c>
      <c r="D3465" t="s">
        <v>33</v>
      </c>
      <c r="E3465">
        <v>1</v>
      </c>
      <c r="F3465">
        <v>245</v>
      </c>
      <c r="G3465">
        <v>0.186</v>
      </c>
      <c r="H3465">
        <v>668</v>
      </c>
    </row>
    <row r="3466" spans="1:8" x14ac:dyDescent="0.35">
      <c r="A3466" t="s">
        <v>6274</v>
      </c>
      <c r="B3466" t="s">
        <v>6275</v>
      </c>
      <c r="C3466">
        <v>201801</v>
      </c>
      <c r="D3466" t="s">
        <v>34</v>
      </c>
      <c r="E3466">
        <v>1</v>
      </c>
      <c r="F3466">
        <v>175</v>
      </c>
      <c r="G3466">
        <v>0.14099999999999999</v>
      </c>
      <c r="H3466">
        <v>668</v>
      </c>
    </row>
    <row r="3467" spans="1:8" x14ac:dyDescent="0.35">
      <c r="A3467" t="s">
        <v>6276</v>
      </c>
      <c r="B3467" t="s">
        <v>6277</v>
      </c>
      <c r="C3467">
        <v>201801</v>
      </c>
      <c r="D3467" t="s">
        <v>35</v>
      </c>
      <c r="E3467">
        <v>1</v>
      </c>
      <c r="F3467">
        <v>175</v>
      </c>
      <c r="G3467">
        <v>0.14899999999999999</v>
      </c>
      <c r="H3467">
        <v>668</v>
      </c>
    </row>
    <row r="3468" spans="1:8" x14ac:dyDescent="0.35">
      <c r="A3468" t="s">
        <v>6278</v>
      </c>
      <c r="B3468" t="s">
        <v>6279</v>
      </c>
      <c r="C3468">
        <v>201801</v>
      </c>
      <c r="D3468" t="s">
        <v>36</v>
      </c>
      <c r="E3468">
        <v>1</v>
      </c>
      <c r="F3468">
        <v>145</v>
      </c>
      <c r="G3468">
        <v>0.124</v>
      </c>
      <c r="H3468">
        <v>668</v>
      </c>
    </row>
    <row r="3469" spans="1:8" x14ac:dyDescent="0.35">
      <c r="A3469" t="s">
        <v>6280</v>
      </c>
      <c r="B3469" t="s">
        <v>6281</v>
      </c>
      <c r="C3469">
        <v>201801</v>
      </c>
      <c r="D3469" t="s">
        <v>208</v>
      </c>
      <c r="E3469">
        <v>1</v>
      </c>
      <c r="F3469">
        <v>295</v>
      </c>
      <c r="G3469">
        <v>0.20300000000000001</v>
      </c>
      <c r="H3469">
        <v>668</v>
      </c>
    </row>
    <row r="3470" spans="1:8" x14ac:dyDescent="0.35">
      <c r="A3470" t="s">
        <v>6282</v>
      </c>
      <c r="B3470" t="s">
        <v>6283</v>
      </c>
      <c r="C3470">
        <v>201801</v>
      </c>
      <c r="D3470" t="s">
        <v>5</v>
      </c>
      <c r="E3470">
        <v>1</v>
      </c>
      <c r="F3470">
        <v>245</v>
      </c>
      <c r="G3470">
        <v>0.20699999999999999</v>
      </c>
      <c r="H3470">
        <v>668</v>
      </c>
    </row>
    <row r="3471" spans="1:8" x14ac:dyDescent="0.35">
      <c r="A3471" t="s">
        <v>6284</v>
      </c>
      <c r="B3471" t="s">
        <v>6285</v>
      </c>
      <c r="C3471">
        <v>201801</v>
      </c>
      <c r="D3471" t="s">
        <v>3</v>
      </c>
      <c r="E3471">
        <v>1</v>
      </c>
      <c r="F3471">
        <v>1185</v>
      </c>
      <c r="G3471">
        <v>0.57999999999999996</v>
      </c>
      <c r="H3471">
        <v>669</v>
      </c>
    </row>
    <row r="3472" spans="1:8" x14ac:dyDescent="0.35">
      <c r="A3472" t="s">
        <v>6286</v>
      </c>
      <c r="B3472" t="s">
        <v>6287</v>
      </c>
      <c r="C3472">
        <v>201801</v>
      </c>
      <c r="D3472" t="s">
        <v>37</v>
      </c>
      <c r="E3472">
        <v>1</v>
      </c>
      <c r="F3472">
        <v>775</v>
      </c>
      <c r="G3472">
        <v>0.39900000000000002</v>
      </c>
      <c r="H3472">
        <v>669</v>
      </c>
    </row>
    <row r="3473" spans="1:8" x14ac:dyDescent="0.35">
      <c r="A3473" t="s">
        <v>6288</v>
      </c>
      <c r="B3473" t="s">
        <v>6289</v>
      </c>
      <c r="C3473">
        <v>201801</v>
      </c>
      <c r="D3473" t="s">
        <v>38</v>
      </c>
      <c r="E3473">
        <v>1</v>
      </c>
      <c r="F3473">
        <v>790</v>
      </c>
      <c r="G3473">
        <v>0.438</v>
      </c>
      <c r="H3473">
        <v>669</v>
      </c>
    </row>
    <row r="3474" spans="1:8" x14ac:dyDescent="0.35">
      <c r="A3474" t="s">
        <v>6290</v>
      </c>
      <c r="B3474" t="s">
        <v>6291</v>
      </c>
      <c r="C3474">
        <v>201801</v>
      </c>
      <c r="D3474" t="s">
        <v>39</v>
      </c>
      <c r="E3474">
        <v>1</v>
      </c>
      <c r="F3474">
        <v>530</v>
      </c>
      <c r="G3474">
        <v>0.63500000000000001</v>
      </c>
      <c r="H3474">
        <v>669</v>
      </c>
    </row>
    <row r="3475" spans="1:8" x14ac:dyDescent="0.35">
      <c r="A3475" t="s">
        <v>6292</v>
      </c>
      <c r="B3475" t="s">
        <v>6293</v>
      </c>
      <c r="C3475">
        <v>201801</v>
      </c>
      <c r="D3475" t="s">
        <v>40</v>
      </c>
      <c r="E3475">
        <v>1</v>
      </c>
      <c r="F3475">
        <v>410</v>
      </c>
      <c r="G3475">
        <v>0.60899999999999999</v>
      </c>
      <c r="H3475">
        <v>669</v>
      </c>
    </row>
    <row r="3476" spans="1:8" x14ac:dyDescent="0.35">
      <c r="A3476" t="s">
        <v>6294</v>
      </c>
      <c r="B3476" t="s">
        <v>6295</v>
      </c>
      <c r="C3476">
        <v>201801</v>
      </c>
      <c r="D3476" t="s">
        <v>29</v>
      </c>
      <c r="E3476">
        <v>1</v>
      </c>
      <c r="F3476">
        <v>1110</v>
      </c>
      <c r="G3476">
        <v>0.53700000000000003</v>
      </c>
      <c r="H3476">
        <v>669</v>
      </c>
    </row>
    <row r="3477" spans="1:8" x14ac:dyDescent="0.35">
      <c r="A3477" t="s">
        <v>6296</v>
      </c>
      <c r="B3477" t="s">
        <v>6297</v>
      </c>
      <c r="C3477">
        <v>201801</v>
      </c>
      <c r="D3477" t="s">
        <v>30</v>
      </c>
      <c r="E3477">
        <v>1</v>
      </c>
      <c r="F3477">
        <v>1085</v>
      </c>
      <c r="G3477">
        <v>0.54400000000000004</v>
      </c>
      <c r="H3477">
        <v>669</v>
      </c>
    </row>
    <row r="3478" spans="1:8" x14ac:dyDescent="0.35">
      <c r="A3478" t="s">
        <v>6298</v>
      </c>
      <c r="B3478" t="s">
        <v>6299</v>
      </c>
      <c r="C3478">
        <v>201801</v>
      </c>
      <c r="D3478" t="s">
        <v>31</v>
      </c>
      <c r="E3478">
        <v>1</v>
      </c>
      <c r="F3478">
        <v>1065</v>
      </c>
      <c r="G3478">
        <v>0.55700000000000005</v>
      </c>
      <c r="H3478">
        <v>669</v>
      </c>
    </row>
    <row r="3479" spans="1:8" x14ac:dyDescent="0.35">
      <c r="A3479" t="s">
        <v>6300</v>
      </c>
      <c r="B3479" t="s">
        <v>6301</v>
      </c>
      <c r="C3479">
        <v>201801</v>
      </c>
      <c r="D3479" t="s">
        <v>32</v>
      </c>
      <c r="E3479">
        <v>1</v>
      </c>
      <c r="F3479">
        <v>1150</v>
      </c>
      <c r="G3479">
        <v>0.55000000000000004</v>
      </c>
      <c r="H3479">
        <v>669</v>
      </c>
    </row>
    <row r="3480" spans="1:8" x14ac:dyDescent="0.35">
      <c r="A3480" t="s">
        <v>6302</v>
      </c>
      <c r="B3480" t="s">
        <v>6303</v>
      </c>
      <c r="C3480">
        <v>201801</v>
      </c>
      <c r="D3480" t="s">
        <v>33</v>
      </c>
      <c r="E3480">
        <v>1</v>
      </c>
      <c r="F3480">
        <v>1040</v>
      </c>
      <c r="G3480">
        <v>0.52400000000000002</v>
      </c>
      <c r="H3480">
        <v>669</v>
      </c>
    </row>
    <row r="3481" spans="1:8" x14ac:dyDescent="0.35">
      <c r="A3481" t="s">
        <v>6304</v>
      </c>
      <c r="B3481" t="s">
        <v>6305</v>
      </c>
      <c r="C3481">
        <v>201801</v>
      </c>
      <c r="D3481" t="s">
        <v>34</v>
      </c>
      <c r="E3481">
        <v>1</v>
      </c>
      <c r="F3481">
        <v>815</v>
      </c>
      <c r="G3481">
        <v>0.41399999999999998</v>
      </c>
      <c r="H3481">
        <v>669</v>
      </c>
    </row>
    <row r="3482" spans="1:8" x14ac:dyDescent="0.35">
      <c r="A3482" t="s">
        <v>6306</v>
      </c>
      <c r="B3482" t="s">
        <v>6307</v>
      </c>
      <c r="C3482">
        <v>201801</v>
      </c>
      <c r="D3482" t="s">
        <v>35</v>
      </c>
      <c r="E3482">
        <v>1</v>
      </c>
      <c r="F3482">
        <v>830</v>
      </c>
      <c r="G3482">
        <v>0.42699999999999999</v>
      </c>
      <c r="H3482">
        <v>669</v>
      </c>
    </row>
    <row r="3483" spans="1:8" x14ac:dyDescent="0.35">
      <c r="A3483" t="s">
        <v>6308</v>
      </c>
      <c r="B3483" t="s">
        <v>6309</v>
      </c>
      <c r="C3483">
        <v>201801</v>
      </c>
      <c r="D3483" t="s">
        <v>36</v>
      </c>
      <c r="E3483">
        <v>1</v>
      </c>
      <c r="F3483">
        <v>830</v>
      </c>
      <c r="G3483">
        <v>0.432</v>
      </c>
      <c r="H3483">
        <v>669</v>
      </c>
    </row>
    <row r="3484" spans="1:8" x14ac:dyDescent="0.35">
      <c r="A3484" t="s">
        <v>6310</v>
      </c>
      <c r="B3484" t="s">
        <v>6311</v>
      </c>
      <c r="C3484">
        <v>201801</v>
      </c>
      <c r="D3484" t="s">
        <v>208</v>
      </c>
      <c r="E3484">
        <v>1</v>
      </c>
      <c r="F3484">
        <v>1015</v>
      </c>
      <c r="G3484">
        <v>0.53900000000000003</v>
      </c>
      <c r="H3484">
        <v>669</v>
      </c>
    </row>
    <row r="3485" spans="1:8" x14ac:dyDescent="0.35">
      <c r="A3485" t="s">
        <v>6312</v>
      </c>
      <c r="B3485" t="s">
        <v>6313</v>
      </c>
      <c r="C3485">
        <v>201801</v>
      </c>
      <c r="D3485" t="s">
        <v>5</v>
      </c>
      <c r="E3485">
        <v>1</v>
      </c>
      <c r="F3485">
        <v>1145</v>
      </c>
      <c r="G3485">
        <v>0.57999999999999996</v>
      </c>
      <c r="H3485">
        <v>669</v>
      </c>
    </row>
    <row r="3486" spans="1:8" x14ac:dyDescent="0.35">
      <c r="A3486" t="s">
        <v>6314</v>
      </c>
      <c r="B3486" t="s">
        <v>6315</v>
      </c>
      <c r="C3486">
        <v>201801</v>
      </c>
      <c r="D3486" t="s">
        <v>3</v>
      </c>
      <c r="E3486">
        <v>1</v>
      </c>
      <c r="F3486">
        <v>435</v>
      </c>
      <c r="G3486">
        <v>0.155</v>
      </c>
      <c r="H3486">
        <v>670</v>
      </c>
    </row>
    <row r="3487" spans="1:8" x14ac:dyDescent="0.35">
      <c r="A3487" t="s">
        <v>6316</v>
      </c>
      <c r="B3487" t="s">
        <v>6317</v>
      </c>
      <c r="C3487">
        <v>201801</v>
      </c>
      <c r="D3487" t="s">
        <v>37</v>
      </c>
      <c r="E3487">
        <v>1</v>
      </c>
      <c r="F3487">
        <v>275</v>
      </c>
      <c r="G3487">
        <v>0.114</v>
      </c>
      <c r="H3487">
        <v>670</v>
      </c>
    </row>
    <row r="3488" spans="1:8" x14ac:dyDescent="0.35">
      <c r="A3488" t="s">
        <v>6318</v>
      </c>
      <c r="B3488" t="s">
        <v>6319</v>
      </c>
      <c r="C3488">
        <v>201801</v>
      </c>
      <c r="D3488" t="s">
        <v>38</v>
      </c>
      <c r="E3488">
        <v>1</v>
      </c>
      <c r="F3488">
        <v>250</v>
      </c>
      <c r="G3488">
        <v>0.108</v>
      </c>
      <c r="H3488">
        <v>670</v>
      </c>
    </row>
    <row r="3489" spans="1:8" x14ac:dyDescent="0.35">
      <c r="A3489" t="s">
        <v>6320</v>
      </c>
      <c r="B3489" t="s">
        <v>6321</v>
      </c>
      <c r="C3489">
        <v>201801</v>
      </c>
      <c r="D3489" t="s">
        <v>39</v>
      </c>
      <c r="E3489">
        <v>1</v>
      </c>
      <c r="F3489">
        <v>140</v>
      </c>
      <c r="G3489">
        <v>0.187</v>
      </c>
      <c r="H3489">
        <v>670</v>
      </c>
    </row>
    <row r="3490" spans="1:8" x14ac:dyDescent="0.35">
      <c r="A3490" t="s">
        <v>6322</v>
      </c>
      <c r="B3490" t="s">
        <v>6323</v>
      </c>
      <c r="C3490">
        <v>201801</v>
      </c>
      <c r="D3490" t="s">
        <v>40</v>
      </c>
      <c r="E3490">
        <v>1</v>
      </c>
      <c r="F3490">
        <v>140</v>
      </c>
      <c r="G3490">
        <v>0.248</v>
      </c>
      <c r="H3490">
        <v>670</v>
      </c>
    </row>
    <row r="3491" spans="1:8" x14ac:dyDescent="0.35">
      <c r="A3491" t="s">
        <v>6324</v>
      </c>
      <c r="B3491" t="s">
        <v>6325</v>
      </c>
      <c r="C3491">
        <v>201801</v>
      </c>
      <c r="D3491" t="s">
        <v>29</v>
      </c>
      <c r="E3491">
        <v>1</v>
      </c>
      <c r="F3491">
        <v>405</v>
      </c>
      <c r="G3491">
        <v>0.14599999999999999</v>
      </c>
      <c r="H3491">
        <v>670</v>
      </c>
    </row>
    <row r="3492" spans="1:8" x14ac:dyDescent="0.35">
      <c r="A3492" t="s">
        <v>6326</v>
      </c>
      <c r="B3492" t="s">
        <v>6327</v>
      </c>
      <c r="C3492">
        <v>201801</v>
      </c>
      <c r="D3492" t="s">
        <v>30</v>
      </c>
      <c r="E3492">
        <v>1</v>
      </c>
      <c r="F3492">
        <v>410</v>
      </c>
      <c r="G3492">
        <v>0.152</v>
      </c>
      <c r="H3492">
        <v>670</v>
      </c>
    </row>
    <row r="3493" spans="1:8" x14ac:dyDescent="0.35">
      <c r="A3493" t="s">
        <v>6328</v>
      </c>
      <c r="B3493" t="s">
        <v>6329</v>
      </c>
      <c r="C3493">
        <v>201801</v>
      </c>
      <c r="D3493" t="s">
        <v>31</v>
      </c>
      <c r="E3493">
        <v>1</v>
      </c>
      <c r="F3493">
        <v>380</v>
      </c>
      <c r="G3493">
        <v>0.14299999999999999</v>
      </c>
      <c r="H3493">
        <v>670</v>
      </c>
    </row>
    <row r="3494" spans="1:8" x14ac:dyDescent="0.35">
      <c r="A3494" t="s">
        <v>6330</v>
      </c>
      <c r="B3494" t="s">
        <v>6331</v>
      </c>
      <c r="C3494">
        <v>201801</v>
      </c>
      <c r="D3494" t="s">
        <v>32</v>
      </c>
      <c r="E3494">
        <v>1</v>
      </c>
      <c r="F3494">
        <v>385</v>
      </c>
      <c r="G3494">
        <v>0.13600000000000001</v>
      </c>
      <c r="H3494">
        <v>670</v>
      </c>
    </row>
    <row r="3495" spans="1:8" x14ac:dyDescent="0.35">
      <c r="A3495" t="s">
        <v>6332</v>
      </c>
      <c r="B3495" t="s">
        <v>6333</v>
      </c>
      <c r="C3495">
        <v>201801</v>
      </c>
      <c r="D3495" t="s">
        <v>33</v>
      </c>
      <c r="E3495">
        <v>1</v>
      </c>
      <c r="F3495">
        <v>335</v>
      </c>
      <c r="G3495">
        <v>0.126</v>
      </c>
      <c r="H3495">
        <v>670</v>
      </c>
    </row>
    <row r="3496" spans="1:8" x14ac:dyDescent="0.35">
      <c r="A3496" t="s">
        <v>6334</v>
      </c>
      <c r="B3496" t="s">
        <v>6335</v>
      </c>
      <c r="C3496">
        <v>201801</v>
      </c>
      <c r="D3496" t="s">
        <v>34</v>
      </c>
      <c r="E3496">
        <v>1</v>
      </c>
      <c r="F3496">
        <v>330</v>
      </c>
      <c r="G3496">
        <v>0.13300000000000001</v>
      </c>
      <c r="H3496">
        <v>670</v>
      </c>
    </row>
    <row r="3497" spans="1:8" x14ac:dyDescent="0.35">
      <c r="A3497" t="s">
        <v>6336</v>
      </c>
      <c r="B3497" t="s">
        <v>6337</v>
      </c>
      <c r="C3497">
        <v>201801</v>
      </c>
      <c r="D3497" t="s">
        <v>35</v>
      </c>
      <c r="E3497">
        <v>1</v>
      </c>
      <c r="F3497">
        <v>295</v>
      </c>
      <c r="G3497">
        <v>0.123</v>
      </c>
      <c r="H3497">
        <v>670</v>
      </c>
    </row>
    <row r="3498" spans="1:8" x14ac:dyDescent="0.35">
      <c r="A3498" t="s">
        <v>6338</v>
      </c>
      <c r="B3498" t="s">
        <v>6339</v>
      </c>
      <c r="C3498">
        <v>201801</v>
      </c>
      <c r="D3498" t="s">
        <v>36</v>
      </c>
      <c r="E3498">
        <v>1</v>
      </c>
      <c r="F3498">
        <v>270</v>
      </c>
      <c r="G3498">
        <v>0.112</v>
      </c>
      <c r="H3498">
        <v>670</v>
      </c>
    </row>
    <row r="3499" spans="1:8" x14ac:dyDescent="0.35">
      <c r="A3499" t="s">
        <v>6340</v>
      </c>
      <c r="B3499" t="s">
        <v>6341</v>
      </c>
      <c r="C3499">
        <v>201801</v>
      </c>
      <c r="D3499" t="s">
        <v>208</v>
      </c>
      <c r="E3499">
        <v>1</v>
      </c>
      <c r="F3499">
        <v>505</v>
      </c>
      <c r="G3499">
        <v>0.154</v>
      </c>
      <c r="H3499">
        <v>670</v>
      </c>
    </row>
    <row r="3500" spans="1:8" x14ac:dyDescent="0.35">
      <c r="A3500" t="s">
        <v>6342</v>
      </c>
      <c r="B3500" t="s">
        <v>6343</v>
      </c>
      <c r="C3500">
        <v>201801</v>
      </c>
      <c r="D3500" t="s">
        <v>5</v>
      </c>
      <c r="E3500">
        <v>1</v>
      </c>
      <c r="F3500">
        <v>415</v>
      </c>
      <c r="G3500">
        <v>0.159</v>
      </c>
      <c r="H3500">
        <v>670</v>
      </c>
    </row>
    <row r="3501" spans="1:8" x14ac:dyDescent="0.35">
      <c r="A3501" t="s">
        <v>6344</v>
      </c>
      <c r="B3501" t="s">
        <v>6345</v>
      </c>
      <c r="C3501">
        <v>201801</v>
      </c>
      <c r="D3501" t="s">
        <v>3</v>
      </c>
      <c r="E3501">
        <v>1</v>
      </c>
      <c r="F3501">
        <v>265</v>
      </c>
      <c r="G3501">
        <v>0.17299999999999999</v>
      </c>
      <c r="H3501">
        <v>671</v>
      </c>
    </row>
    <row r="3502" spans="1:8" x14ac:dyDescent="0.35">
      <c r="A3502" t="s">
        <v>6346</v>
      </c>
      <c r="B3502" t="s">
        <v>6347</v>
      </c>
      <c r="C3502">
        <v>201801</v>
      </c>
      <c r="D3502" t="s">
        <v>37</v>
      </c>
      <c r="E3502">
        <v>1</v>
      </c>
      <c r="F3502">
        <v>165</v>
      </c>
      <c r="G3502">
        <v>0.114</v>
      </c>
      <c r="H3502">
        <v>671</v>
      </c>
    </row>
    <row r="3503" spans="1:8" x14ac:dyDescent="0.35">
      <c r="A3503" t="s">
        <v>6348</v>
      </c>
      <c r="B3503" t="s">
        <v>6349</v>
      </c>
      <c r="C3503">
        <v>201801</v>
      </c>
      <c r="D3503" t="s">
        <v>38</v>
      </c>
      <c r="E3503">
        <v>1</v>
      </c>
      <c r="F3503">
        <v>190</v>
      </c>
      <c r="G3503">
        <v>0.13200000000000001</v>
      </c>
      <c r="H3503">
        <v>671</v>
      </c>
    </row>
    <row r="3504" spans="1:8" x14ac:dyDescent="0.35">
      <c r="A3504" t="s">
        <v>6350</v>
      </c>
      <c r="B3504" t="s">
        <v>6351</v>
      </c>
      <c r="C3504">
        <v>201801</v>
      </c>
      <c r="D3504" t="s">
        <v>39</v>
      </c>
      <c r="E3504">
        <v>1</v>
      </c>
      <c r="F3504">
        <v>120</v>
      </c>
      <c r="G3504">
        <v>0.55000000000000004</v>
      </c>
      <c r="H3504">
        <v>671</v>
      </c>
    </row>
    <row r="3505" spans="1:8" x14ac:dyDescent="0.35">
      <c r="A3505" t="s">
        <v>6352</v>
      </c>
      <c r="B3505" t="s">
        <v>6353</v>
      </c>
      <c r="C3505">
        <v>201801</v>
      </c>
      <c r="D3505" t="s">
        <v>40</v>
      </c>
      <c r="E3505">
        <v>1</v>
      </c>
      <c r="F3505">
        <v>85</v>
      </c>
      <c r="G3505">
        <v>0.49399999999999999</v>
      </c>
      <c r="H3505">
        <v>671</v>
      </c>
    </row>
    <row r="3506" spans="1:8" x14ac:dyDescent="0.35">
      <c r="A3506" t="s">
        <v>6354</v>
      </c>
      <c r="B3506" t="s">
        <v>6355</v>
      </c>
      <c r="C3506">
        <v>201801</v>
      </c>
      <c r="D3506" t="s">
        <v>29</v>
      </c>
      <c r="E3506">
        <v>1</v>
      </c>
      <c r="F3506">
        <v>255</v>
      </c>
      <c r="G3506">
        <v>0.158</v>
      </c>
      <c r="H3506">
        <v>671</v>
      </c>
    </row>
    <row r="3507" spans="1:8" x14ac:dyDescent="0.35">
      <c r="A3507" t="s">
        <v>6356</v>
      </c>
      <c r="B3507" t="s">
        <v>6357</v>
      </c>
      <c r="C3507">
        <v>201801</v>
      </c>
      <c r="D3507" t="s">
        <v>30</v>
      </c>
      <c r="E3507">
        <v>1</v>
      </c>
      <c r="F3507">
        <v>235</v>
      </c>
      <c r="G3507">
        <v>0.153</v>
      </c>
      <c r="H3507">
        <v>671</v>
      </c>
    </row>
    <row r="3508" spans="1:8" x14ac:dyDescent="0.35">
      <c r="A3508" t="s">
        <v>6358</v>
      </c>
      <c r="B3508" t="s">
        <v>6359</v>
      </c>
      <c r="C3508">
        <v>201801</v>
      </c>
      <c r="D3508" t="s">
        <v>31</v>
      </c>
      <c r="E3508">
        <v>1</v>
      </c>
      <c r="F3508">
        <v>245</v>
      </c>
      <c r="G3508">
        <v>0.16</v>
      </c>
      <c r="H3508">
        <v>671</v>
      </c>
    </row>
    <row r="3509" spans="1:8" x14ac:dyDescent="0.35">
      <c r="A3509" t="s">
        <v>6360</v>
      </c>
      <c r="B3509" t="s">
        <v>6361</v>
      </c>
      <c r="C3509">
        <v>201801</v>
      </c>
      <c r="D3509" t="s">
        <v>32</v>
      </c>
      <c r="E3509">
        <v>1</v>
      </c>
      <c r="F3509">
        <v>255</v>
      </c>
      <c r="G3509">
        <v>0.16500000000000001</v>
      </c>
      <c r="H3509">
        <v>671</v>
      </c>
    </row>
    <row r="3510" spans="1:8" x14ac:dyDescent="0.35">
      <c r="A3510" t="s">
        <v>6362</v>
      </c>
      <c r="B3510" t="s">
        <v>6363</v>
      </c>
      <c r="C3510">
        <v>201801</v>
      </c>
      <c r="D3510" t="s">
        <v>33</v>
      </c>
      <c r="E3510">
        <v>1</v>
      </c>
      <c r="F3510">
        <v>265</v>
      </c>
      <c r="G3510">
        <v>0.17499999999999999</v>
      </c>
      <c r="H3510">
        <v>671</v>
      </c>
    </row>
    <row r="3511" spans="1:8" x14ac:dyDescent="0.35">
      <c r="A3511" t="s">
        <v>6364</v>
      </c>
      <c r="B3511" t="s">
        <v>6365</v>
      </c>
      <c r="C3511">
        <v>201801</v>
      </c>
      <c r="D3511" t="s">
        <v>34</v>
      </c>
      <c r="E3511">
        <v>1</v>
      </c>
      <c r="F3511">
        <v>215</v>
      </c>
      <c r="G3511">
        <v>0.13300000000000001</v>
      </c>
      <c r="H3511">
        <v>671</v>
      </c>
    </row>
    <row r="3512" spans="1:8" x14ac:dyDescent="0.35">
      <c r="A3512" t="s">
        <v>6366</v>
      </c>
      <c r="B3512" t="s">
        <v>6367</v>
      </c>
      <c r="C3512">
        <v>201801</v>
      </c>
      <c r="D3512" t="s">
        <v>35</v>
      </c>
      <c r="E3512">
        <v>1</v>
      </c>
      <c r="F3512">
        <v>215</v>
      </c>
      <c r="G3512">
        <v>0.13</v>
      </c>
      <c r="H3512">
        <v>671</v>
      </c>
    </row>
    <row r="3513" spans="1:8" x14ac:dyDescent="0.35">
      <c r="A3513" t="s">
        <v>6368</v>
      </c>
      <c r="B3513" t="s">
        <v>6369</v>
      </c>
      <c r="C3513">
        <v>201801</v>
      </c>
      <c r="D3513" t="s">
        <v>36</v>
      </c>
      <c r="E3513">
        <v>1</v>
      </c>
      <c r="F3513">
        <v>180</v>
      </c>
      <c r="G3513">
        <v>0.12</v>
      </c>
      <c r="H3513">
        <v>671</v>
      </c>
    </row>
    <row r="3514" spans="1:8" x14ac:dyDescent="0.35">
      <c r="A3514" t="s">
        <v>6370</v>
      </c>
      <c r="B3514" t="s">
        <v>6371</v>
      </c>
      <c r="C3514">
        <v>201801</v>
      </c>
      <c r="D3514" t="s">
        <v>208</v>
      </c>
      <c r="E3514">
        <v>1</v>
      </c>
      <c r="F3514">
        <v>360</v>
      </c>
      <c r="G3514">
        <v>0.187</v>
      </c>
      <c r="H3514">
        <v>671</v>
      </c>
    </row>
    <row r="3515" spans="1:8" x14ac:dyDescent="0.35">
      <c r="A3515" t="s">
        <v>6372</v>
      </c>
      <c r="B3515" t="s">
        <v>6373</v>
      </c>
      <c r="C3515">
        <v>201801</v>
      </c>
      <c r="D3515" t="s">
        <v>5</v>
      </c>
      <c r="E3515">
        <v>1</v>
      </c>
      <c r="F3515">
        <v>235</v>
      </c>
      <c r="G3515">
        <v>0.161</v>
      </c>
      <c r="H3515">
        <v>671</v>
      </c>
    </row>
    <row r="3516" spans="1:8" x14ac:dyDescent="0.35">
      <c r="A3516" t="s">
        <v>6374</v>
      </c>
      <c r="B3516" t="s">
        <v>6375</v>
      </c>
      <c r="C3516">
        <v>201801</v>
      </c>
      <c r="D3516" t="s">
        <v>3</v>
      </c>
      <c r="E3516">
        <v>1</v>
      </c>
      <c r="F3516">
        <v>150</v>
      </c>
      <c r="G3516">
        <v>8.6999999999999994E-2</v>
      </c>
      <c r="H3516">
        <v>672</v>
      </c>
    </row>
    <row r="3517" spans="1:8" x14ac:dyDescent="0.35">
      <c r="A3517" t="s">
        <v>6376</v>
      </c>
      <c r="B3517" t="s">
        <v>6377</v>
      </c>
      <c r="C3517">
        <v>201801</v>
      </c>
      <c r="D3517" t="s">
        <v>37</v>
      </c>
      <c r="E3517">
        <v>1</v>
      </c>
      <c r="F3517">
        <v>105</v>
      </c>
      <c r="G3517">
        <v>7.0999999999999994E-2</v>
      </c>
      <c r="H3517">
        <v>672</v>
      </c>
    </row>
    <row r="3518" spans="1:8" x14ac:dyDescent="0.35">
      <c r="A3518" t="s">
        <v>6378</v>
      </c>
      <c r="B3518" t="s">
        <v>6379</v>
      </c>
      <c r="C3518">
        <v>201801</v>
      </c>
      <c r="D3518" t="s">
        <v>38</v>
      </c>
      <c r="E3518">
        <v>1</v>
      </c>
      <c r="F3518">
        <v>75</v>
      </c>
      <c r="G3518">
        <v>5.3999999999999999E-2</v>
      </c>
      <c r="H3518">
        <v>672</v>
      </c>
    </row>
    <row r="3519" spans="1:8" x14ac:dyDescent="0.35">
      <c r="A3519" t="s">
        <v>6380</v>
      </c>
      <c r="B3519" t="s">
        <v>6381</v>
      </c>
      <c r="C3519">
        <v>201801</v>
      </c>
      <c r="D3519" t="s">
        <v>39</v>
      </c>
      <c r="E3519">
        <v>1</v>
      </c>
      <c r="F3519">
        <v>65</v>
      </c>
      <c r="G3519">
        <v>7.2999999999999995E-2</v>
      </c>
      <c r="H3519">
        <v>672</v>
      </c>
    </row>
    <row r="3520" spans="1:8" x14ac:dyDescent="0.35">
      <c r="A3520" t="s">
        <v>6382</v>
      </c>
      <c r="B3520" t="s">
        <v>6383</v>
      </c>
      <c r="C3520">
        <v>201801</v>
      </c>
      <c r="D3520" t="s">
        <v>40</v>
      </c>
      <c r="E3520">
        <v>1</v>
      </c>
      <c r="F3520">
        <v>55</v>
      </c>
      <c r="G3520">
        <v>7.9000000000000001E-2</v>
      </c>
      <c r="H3520">
        <v>672</v>
      </c>
    </row>
    <row r="3521" spans="1:8" x14ac:dyDescent="0.35">
      <c r="A3521" t="s">
        <v>6384</v>
      </c>
      <c r="B3521" t="s">
        <v>6385</v>
      </c>
      <c r="C3521">
        <v>201801</v>
      </c>
      <c r="D3521" t="s">
        <v>29</v>
      </c>
      <c r="E3521">
        <v>1</v>
      </c>
      <c r="F3521">
        <v>165</v>
      </c>
      <c r="G3521">
        <v>9.2999999999999999E-2</v>
      </c>
      <c r="H3521">
        <v>672</v>
      </c>
    </row>
    <row r="3522" spans="1:8" x14ac:dyDescent="0.35">
      <c r="A3522" t="s">
        <v>6386</v>
      </c>
      <c r="B3522" t="s">
        <v>6387</v>
      </c>
      <c r="C3522">
        <v>201801</v>
      </c>
      <c r="D3522" t="s">
        <v>30</v>
      </c>
      <c r="E3522">
        <v>1</v>
      </c>
      <c r="F3522">
        <v>140</v>
      </c>
      <c r="G3522">
        <v>8.2000000000000003E-2</v>
      </c>
      <c r="H3522">
        <v>672</v>
      </c>
    </row>
    <row r="3523" spans="1:8" x14ac:dyDescent="0.35">
      <c r="A3523" t="s">
        <v>6388</v>
      </c>
      <c r="B3523" t="s">
        <v>6389</v>
      </c>
      <c r="C3523">
        <v>201801</v>
      </c>
      <c r="D3523" t="s">
        <v>31</v>
      </c>
      <c r="E3523">
        <v>1</v>
      </c>
      <c r="F3523">
        <v>115</v>
      </c>
      <c r="G3523">
        <v>7.2999999999999995E-2</v>
      </c>
      <c r="H3523">
        <v>672</v>
      </c>
    </row>
    <row r="3524" spans="1:8" x14ac:dyDescent="0.35">
      <c r="A3524" t="s">
        <v>6390</v>
      </c>
      <c r="B3524" t="s">
        <v>6391</v>
      </c>
      <c r="C3524">
        <v>201801</v>
      </c>
      <c r="D3524" t="s">
        <v>32</v>
      </c>
      <c r="E3524">
        <v>1</v>
      </c>
      <c r="F3524">
        <v>140</v>
      </c>
      <c r="G3524">
        <v>8.5000000000000006E-2</v>
      </c>
      <c r="H3524">
        <v>672</v>
      </c>
    </row>
    <row r="3525" spans="1:8" x14ac:dyDescent="0.35">
      <c r="A3525" t="s">
        <v>6392</v>
      </c>
      <c r="B3525" t="s">
        <v>6393</v>
      </c>
      <c r="C3525">
        <v>201801</v>
      </c>
      <c r="D3525" t="s">
        <v>33</v>
      </c>
      <c r="E3525">
        <v>1</v>
      </c>
      <c r="F3525">
        <v>110</v>
      </c>
      <c r="G3525">
        <v>6.8000000000000005E-2</v>
      </c>
      <c r="H3525">
        <v>672</v>
      </c>
    </row>
    <row r="3526" spans="1:8" x14ac:dyDescent="0.35">
      <c r="A3526" t="s">
        <v>6394</v>
      </c>
      <c r="B3526" t="s">
        <v>6395</v>
      </c>
      <c r="C3526">
        <v>201801</v>
      </c>
      <c r="D3526" t="s">
        <v>34</v>
      </c>
      <c r="E3526">
        <v>1</v>
      </c>
      <c r="F3526">
        <v>115</v>
      </c>
      <c r="G3526">
        <v>7.3999999999999996E-2</v>
      </c>
      <c r="H3526">
        <v>672</v>
      </c>
    </row>
    <row r="3527" spans="1:8" x14ac:dyDescent="0.35">
      <c r="A3527" t="s">
        <v>6396</v>
      </c>
      <c r="B3527" t="s">
        <v>6397</v>
      </c>
      <c r="C3527">
        <v>201801</v>
      </c>
      <c r="D3527" t="s">
        <v>35</v>
      </c>
      <c r="E3527">
        <v>1</v>
      </c>
      <c r="F3527">
        <v>105</v>
      </c>
      <c r="G3527">
        <v>6.7000000000000004E-2</v>
      </c>
      <c r="H3527">
        <v>672</v>
      </c>
    </row>
    <row r="3528" spans="1:8" x14ac:dyDescent="0.35">
      <c r="A3528" t="s">
        <v>6398</v>
      </c>
      <c r="B3528" t="s">
        <v>6399</v>
      </c>
      <c r="C3528">
        <v>201801</v>
      </c>
      <c r="D3528" t="s">
        <v>36</v>
      </c>
      <c r="E3528">
        <v>1</v>
      </c>
      <c r="F3528">
        <v>105</v>
      </c>
      <c r="G3528">
        <v>7.0999999999999994E-2</v>
      </c>
      <c r="H3528">
        <v>672</v>
      </c>
    </row>
    <row r="3529" spans="1:8" x14ac:dyDescent="0.35">
      <c r="A3529" t="s">
        <v>6400</v>
      </c>
      <c r="B3529" t="s">
        <v>6401</v>
      </c>
      <c r="C3529">
        <v>201801</v>
      </c>
      <c r="D3529" t="s">
        <v>208</v>
      </c>
      <c r="E3529">
        <v>1</v>
      </c>
      <c r="F3529">
        <v>75</v>
      </c>
      <c r="G3529">
        <v>3.9E-2</v>
      </c>
      <c r="H3529">
        <v>672</v>
      </c>
    </row>
    <row r="3530" spans="1:8" x14ac:dyDescent="0.35">
      <c r="A3530" t="s">
        <v>6402</v>
      </c>
      <c r="B3530" t="s">
        <v>6403</v>
      </c>
      <c r="C3530">
        <v>201801</v>
      </c>
      <c r="D3530" t="s">
        <v>5</v>
      </c>
      <c r="E3530">
        <v>1</v>
      </c>
      <c r="F3530">
        <v>75</v>
      </c>
      <c r="G3530">
        <v>4.7E-2</v>
      </c>
      <c r="H3530">
        <v>672</v>
      </c>
    </row>
    <row r="3531" spans="1:8" x14ac:dyDescent="0.35">
      <c r="A3531" t="s">
        <v>6404</v>
      </c>
      <c r="B3531" t="s">
        <v>6405</v>
      </c>
      <c r="C3531">
        <v>201801</v>
      </c>
      <c r="D3531" t="s">
        <v>3</v>
      </c>
      <c r="E3531">
        <v>1</v>
      </c>
      <c r="F3531">
        <v>245</v>
      </c>
      <c r="G3531">
        <v>0.151</v>
      </c>
      <c r="H3531">
        <v>673</v>
      </c>
    </row>
    <row r="3532" spans="1:8" x14ac:dyDescent="0.35">
      <c r="A3532" t="s">
        <v>6406</v>
      </c>
      <c r="B3532" t="s">
        <v>6407</v>
      </c>
      <c r="C3532">
        <v>201801</v>
      </c>
      <c r="D3532" t="s">
        <v>37</v>
      </c>
      <c r="E3532">
        <v>1</v>
      </c>
      <c r="F3532">
        <v>160</v>
      </c>
      <c r="G3532">
        <v>0.108</v>
      </c>
      <c r="H3532">
        <v>673</v>
      </c>
    </row>
    <row r="3533" spans="1:8" x14ac:dyDescent="0.35">
      <c r="A3533" t="s">
        <v>6408</v>
      </c>
      <c r="B3533" t="s">
        <v>6409</v>
      </c>
      <c r="C3533">
        <v>201801</v>
      </c>
      <c r="D3533" t="s">
        <v>38</v>
      </c>
      <c r="E3533">
        <v>1</v>
      </c>
      <c r="F3533">
        <v>115</v>
      </c>
      <c r="G3533">
        <v>8.6999999999999994E-2</v>
      </c>
      <c r="H3533">
        <v>673</v>
      </c>
    </row>
    <row r="3534" spans="1:8" x14ac:dyDescent="0.35">
      <c r="A3534" t="s">
        <v>6410</v>
      </c>
      <c r="B3534" t="s">
        <v>6411</v>
      </c>
      <c r="C3534">
        <v>201801</v>
      </c>
      <c r="D3534" t="s">
        <v>39</v>
      </c>
      <c r="E3534">
        <v>1</v>
      </c>
      <c r="F3534">
        <v>70</v>
      </c>
      <c r="G3534">
        <v>9.0999999999999998E-2</v>
      </c>
      <c r="H3534">
        <v>673</v>
      </c>
    </row>
    <row r="3535" spans="1:8" x14ac:dyDescent="0.35">
      <c r="A3535" t="s">
        <v>6412</v>
      </c>
      <c r="B3535" t="s">
        <v>6413</v>
      </c>
      <c r="C3535">
        <v>201801</v>
      </c>
      <c r="D3535" t="s">
        <v>40</v>
      </c>
      <c r="E3535">
        <v>1</v>
      </c>
      <c r="F3535">
        <v>60</v>
      </c>
      <c r="G3535">
        <v>8.1000000000000003E-2</v>
      </c>
      <c r="H3535">
        <v>673</v>
      </c>
    </row>
    <row r="3536" spans="1:8" x14ac:dyDescent="0.35">
      <c r="A3536" t="s">
        <v>6414</v>
      </c>
      <c r="B3536" t="s">
        <v>6415</v>
      </c>
      <c r="C3536">
        <v>201801</v>
      </c>
      <c r="D3536" t="s">
        <v>29</v>
      </c>
      <c r="E3536">
        <v>1</v>
      </c>
      <c r="F3536">
        <v>235</v>
      </c>
      <c r="G3536">
        <v>0.14000000000000001</v>
      </c>
      <c r="H3536">
        <v>673</v>
      </c>
    </row>
    <row r="3537" spans="1:8" x14ac:dyDescent="0.35">
      <c r="A3537" t="s">
        <v>6416</v>
      </c>
      <c r="B3537" t="s">
        <v>6417</v>
      </c>
      <c r="C3537">
        <v>201801</v>
      </c>
      <c r="D3537" t="s">
        <v>30</v>
      </c>
      <c r="E3537">
        <v>1</v>
      </c>
      <c r="F3537">
        <v>235</v>
      </c>
      <c r="G3537">
        <v>0.13700000000000001</v>
      </c>
      <c r="H3537">
        <v>673</v>
      </c>
    </row>
    <row r="3538" spans="1:8" x14ac:dyDescent="0.35">
      <c r="A3538" t="s">
        <v>6418</v>
      </c>
      <c r="B3538" t="s">
        <v>6419</v>
      </c>
      <c r="C3538">
        <v>201801</v>
      </c>
      <c r="D3538" t="s">
        <v>31</v>
      </c>
      <c r="E3538">
        <v>1</v>
      </c>
      <c r="F3538">
        <v>240</v>
      </c>
      <c r="G3538">
        <v>0.14699999999999999</v>
      </c>
      <c r="H3538">
        <v>673</v>
      </c>
    </row>
    <row r="3539" spans="1:8" x14ac:dyDescent="0.35">
      <c r="A3539" t="s">
        <v>6420</v>
      </c>
      <c r="B3539" t="s">
        <v>6421</v>
      </c>
      <c r="C3539">
        <v>201801</v>
      </c>
      <c r="D3539" t="s">
        <v>32</v>
      </c>
      <c r="E3539">
        <v>1</v>
      </c>
      <c r="F3539">
        <v>235</v>
      </c>
      <c r="G3539">
        <v>0.14000000000000001</v>
      </c>
      <c r="H3539">
        <v>673</v>
      </c>
    </row>
    <row r="3540" spans="1:8" x14ac:dyDescent="0.35">
      <c r="A3540" t="s">
        <v>6422</v>
      </c>
      <c r="B3540" t="s">
        <v>6423</v>
      </c>
      <c r="C3540">
        <v>201801</v>
      </c>
      <c r="D3540" t="s">
        <v>33</v>
      </c>
      <c r="E3540">
        <v>1</v>
      </c>
      <c r="F3540">
        <v>195</v>
      </c>
      <c r="G3540">
        <v>0.122</v>
      </c>
      <c r="H3540">
        <v>673</v>
      </c>
    </row>
    <row r="3541" spans="1:8" x14ac:dyDescent="0.35">
      <c r="A3541" t="s">
        <v>6424</v>
      </c>
      <c r="B3541" t="s">
        <v>6425</v>
      </c>
      <c r="C3541">
        <v>201801</v>
      </c>
      <c r="D3541" t="s">
        <v>34</v>
      </c>
      <c r="E3541">
        <v>1</v>
      </c>
      <c r="F3541">
        <v>165</v>
      </c>
      <c r="G3541">
        <v>0.107</v>
      </c>
      <c r="H3541">
        <v>673</v>
      </c>
    </row>
    <row r="3542" spans="1:8" x14ac:dyDescent="0.35">
      <c r="A3542" t="s">
        <v>6426</v>
      </c>
      <c r="B3542" t="s">
        <v>6427</v>
      </c>
      <c r="C3542">
        <v>201801</v>
      </c>
      <c r="D3542" t="s">
        <v>35</v>
      </c>
      <c r="E3542">
        <v>1</v>
      </c>
      <c r="F3542">
        <v>160</v>
      </c>
      <c r="G3542">
        <v>0.10299999999999999</v>
      </c>
      <c r="H3542">
        <v>673</v>
      </c>
    </row>
    <row r="3543" spans="1:8" x14ac:dyDescent="0.35">
      <c r="A3543" t="s">
        <v>6428</v>
      </c>
      <c r="B3543" t="s">
        <v>6429</v>
      </c>
      <c r="C3543">
        <v>201801</v>
      </c>
      <c r="D3543" t="s">
        <v>36</v>
      </c>
      <c r="E3543">
        <v>1</v>
      </c>
      <c r="F3543">
        <v>155</v>
      </c>
      <c r="G3543">
        <v>0.105</v>
      </c>
      <c r="H3543">
        <v>673</v>
      </c>
    </row>
    <row r="3544" spans="1:8" x14ac:dyDescent="0.35">
      <c r="A3544" t="s">
        <v>6430</v>
      </c>
      <c r="B3544" t="s">
        <v>6431</v>
      </c>
      <c r="C3544">
        <v>201801</v>
      </c>
      <c r="D3544" t="s">
        <v>208</v>
      </c>
      <c r="E3544">
        <v>1</v>
      </c>
      <c r="F3544">
        <v>290</v>
      </c>
      <c r="G3544">
        <v>0.17</v>
      </c>
      <c r="H3544">
        <v>673</v>
      </c>
    </row>
    <row r="3545" spans="1:8" x14ac:dyDescent="0.35">
      <c r="A3545" t="s">
        <v>6432</v>
      </c>
      <c r="B3545" t="s">
        <v>6433</v>
      </c>
      <c r="C3545">
        <v>201801</v>
      </c>
      <c r="D3545" t="s">
        <v>5</v>
      </c>
      <c r="E3545">
        <v>1</v>
      </c>
      <c r="F3545">
        <v>250</v>
      </c>
      <c r="G3545">
        <v>0.155</v>
      </c>
      <c r="H3545">
        <v>673</v>
      </c>
    </row>
    <row r="3546" spans="1:8" x14ac:dyDescent="0.35">
      <c r="A3546" t="s">
        <v>6434</v>
      </c>
      <c r="B3546" t="s">
        <v>6434</v>
      </c>
      <c r="C3546">
        <v>201801</v>
      </c>
      <c r="D3546" t="s">
        <v>3</v>
      </c>
      <c r="E3546">
        <v>1</v>
      </c>
      <c r="F3546">
        <v>530</v>
      </c>
      <c r="G3546">
        <v>0.192</v>
      </c>
      <c r="H3546">
        <v>674</v>
      </c>
    </row>
    <row r="3547" spans="1:8" x14ac:dyDescent="0.35">
      <c r="A3547" t="s">
        <v>6435</v>
      </c>
      <c r="B3547" t="s">
        <v>6435</v>
      </c>
      <c r="C3547">
        <v>201801</v>
      </c>
      <c r="D3547" t="s">
        <v>37</v>
      </c>
      <c r="E3547">
        <v>1</v>
      </c>
      <c r="F3547">
        <v>490</v>
      </c>
      <c r="G3547">
        <v>0.18099999999999999</v>
      </c>
      <c r="H3547">
        <v>674</v>
      </c>
    </row>
    <row r="3548" spans="1:8" x14ac:dyDescent="0.35">
      <c r="A3548" t="s">
        <v>6436</v>
      </c>
      <c r="B3548" t="s">
        <v>6436</v>
      </c>
      <c r="C3548">
        <v>201801</v>
      </c>
      <c r="D3548" t="s">
        <v>38</v>
      </c>
      <c r="E3548">
        <v>1</v>
      </c>
      <c r="F3548">
        <v>435</v>
      </c>
      <c r="G3548">
        <v>0.18099999999999999</v>
      </c>
      <c r="H3548">
        <v>674</v>
      </c>
    </row>
    <row r="3549" spans="1:8" x14ac:dyDescent="0.35">
      <c r="A3549" t="s">
        <v>6437</v>
      </c>
      <c r="B3549" t="s">
        <v>6437</v>
      </c>
      <c r="C3549">
        <v>201801</v>
      </c>
      <c r="D3549" t="s">
        <v>39</v>
      </c>
      <c r="E3549">
        <v>1</v>
      </c>
      <c r="F3549">
        <v>300</v>
      </c>
      <c r="G3549">
        <v>0.248</v>
      </c>
      <c r="H3549">
        <v>674</v>
      </c>
    </row>
    <row r="3550" spans="1:8" x14ac:dyDescent="0.35">
      <c r="A3550" t="s">
        <v>6438</v>
      </c>
      <c r="B3550" t="s">
        <v>6438</v>
      </c>
      <c r="C3550">
        <v>201801</v>
      </c>
      <c r="D3550" t="s">
        <v>40</v>
      </c>
      <c r="E3550">
        <v>1</v>
      </c>
      <c r="F3550">
        <v>205</v>
      </c>
      <c r="G3550">
        <v>0.20499999999999999</v>
      </c>
      <c r="H3550">
        <v>674</v>
      </c>
    </row>
    <row r="3551" spans="1:8" x14ac:dyDescent="0.35">
      <c r="A3551" t="s">
        <v>6439</v>
      </c>
      <c r="B3551" t="s">
        <v>6439</v>
      </c>
      <c r="C3551">
        <v>201801</v>
      </c>
      <c r="D3551" t="s">
        <v>29</v>
      </c>
      <c r="E3551">
        <v>1</v>
      </c>
      <c r="F3551">
        <v>545</v>
      </c>
      <c r="G3551">
        <v>0.186</v>
      </c>
      <c r="H3551">
        <v>674</v>
      </c>
    </row>
    <row r="3552" spans="1:8" x14ac:dyDescent="0.35">
      <c r="A3552" t="s">
        <v>6440</v>
      </c>
      <c r="B3552" t="s">
        <v>6440</v>
      </c>
      <c r="C3552">
        <v>201801</v>
      </c>
      <c r="D3552" t="s">
        <v>30</v>
      </c>
      <c r="E3552">
        <v>1</v>
      </c>
      <c r="F3552">
        <v>510</v>
      </c>
      <c r="G3552">
        <v>0.184</v>
      </c>
      <c r="H3552">
        <v>674</v>
      </c>
    </row>
    <row r="3553" spans="1:8" x14ac:dyDescent="0.35">
      <c r="A3553" t="s">
        <v>6441</v>
      </c>
      <c r="B3553" t="s">
        <v>6441</v>
      </c>
      <c r="C3553">
        <v>201801</v>
      </c>
      <c r="D3553" t="s">
        <v>31</v>
      </c>
      <c r="E3553">
        <v>1</v>
      </c>
      <c r="F3553">
        <v>530</v>
      </c>
      <c r="G3553">
        <v>0.19</v>
      </c>
      <c r="H3553">
        <v>674</v>
      </c>
    </row>
    <row r="3554" spans="1:8" x14ac:dyDescent="0.35">
      <c r="A3554" t="s">
        <v>6442</v>
      </c>
      <c r="B3554" t="s">
        <v>6442</v>
      </c>
      <c r="C3554">
        <v>201801</v>
      </c>
      <c r="D3554" t="s">
        <v>32</v>
      </c>
      <c r="E3554">
        <v>1</v>
      </c>
      <c r="F3554">
        <v>540</v>
      </c>
      <c r="G3554">
        <v>0.19600000000000001</v>
      </c>
      <c r="H3554">
        <v>674</v>
      </c>
    </row>
    <row r="3555" spans="1:8" x14ac:dyDescent="0.35">
      <c r="A3555" t="s">
        <v>6443</v>
      </c>
      <c r="B3555" t="s">
        <v>6443</v>
      </c>
      <c r="C3555">
        <v>201801</v>
      </c>
      <c r="D3555" t="s">
        <v>33</v>
      </c>
      <c r="E3555">
        <v>1</v>
      </c>
      <c r="F3555">
        <v>490</v>
      </c>
      <c r="G3555">
        <v>0.183</v>
      </c>
      <c r="H3555">
        <v>674</v>
      </c>
    </row>
    <row r="3556" spans="1:8" x14ac:dyDescent="0.35">
      <c r="A3556" t="s">
        <v>6444</v>
      </c>
      <c r="B3556" t="s">
        <v>6444</v>
      </c>
      <c r="C3556">
        <v>201801</v>
      </c>
      <c r="D3556" t="s">
        <v>34</v>
      </c>
      <c r="E3556">
        <v>1</v>
      </c>
      <c r="F3556">
        <v>545</v>
      </c>
      <c r="G3556">
        <v>0.191</v>
      </c>
      <c r="H3556">
        <v>674</v>
      </c>
    </row>
    <row r="3557" spans="1:8" x14ac:dyDescent="0.35">
      <c r="A3557" t="s">
        <v>6445</v>
      </c>
      <c r="B3557" t="s">
        <v>6445</v>
      </c>
      <c r="C3557">
        <v>201801</v>
      </c>
      <c r="D3557" t="s">
        <v>35</v>
      </c>
      <c r="E3557">
        <v>1</v>
      </c>
      <c r="F3557">
        <v>535</v>
      </c>
      <c r="G3557">
        <v>0.19</v>
      </c>
      <c r="H3557">
        <v>674</v>
      </c>
    </row>
    <row r="3558" spans="1:8" x14ac:dyDescent="0.35">
      <c r="A3558" t="s">
        <v>6446</v>
      </c>
      <c r="B3558" t="s">
        <v>6446</v>
      </c>
      <c r="C3558">
        <v>201801</v>
      </c>
      <c r="D3558" t="s">
        <v>36</v>
      </c>
      <c r="E3558">
        <v>1</v>
      </c>
      <c r="F3558">
        <v>505</v>
      </c>
      <c r="G3558">
        <v>0.193</v>
      </c>
      <c r="H3558">
        <v>674</v>
      </c>
    </row>
    <row r="3559" spans="1:8" x14ac:dyDescent="0.35">
      <c r="A3559" t="s">
        <v>6447</v>
      </c>
      <c r="B3559" t="s">
        <v>6447</v>
      </c>
      <c r="C3559">
        <v>201801</v>
      </c>
      <c r="D3559" t="s">
        <v>208</v>
      </c>
      <c r="E3559">
        <v>1</v>
      </c>
      <c r="F3559">
        <v>590</v>
      </c>
      <c r="G3559">
        <v>0.192</v>
      </c>
      <c r="H3559">
        <v>674</v>
      </c>
    </row>
    <row r="3560" spans="1:8" x14ac:dyDescent="0.35">
      <c r="A3560" t="s">
        <v>6448</v>
      </c>
      <c r="B3560" t="s">
        <v>6448</v>
      </c>
      <c r="C3560">
        <v>201801</v>
      </c>
      <c r="D3560" t="s">
        <v>5</v>
      </c>
      <c r="E3560">
        <v>1</v>
      </c>
      <c r="F3560">
        <v>555</v>
      </c>
      <c r="G3560">
        <v>0.20300000000000001</v>
      </c>
      <c r="H3560">
        <v>674</v>
      </c>
    </row>
    <row r="3561" spans="1:8" x14ac:dyDescent="0.35">
      <c r="A3561" t="s">
        <v>6449</v>
      </c>
      <c r="B3561" t="s">
        <v>6450</v>
      </c>
      <c r="C3561">
        <v>201801</v>
      </c>
      <c r="D3561" t="s">
        <v>3</v>
      </c>
      <c r="E3561">
        <v>1</v>
      </c>
      <c r="F3561">
        <v>95</v>
      </c>
      <c r="G3561">
        <v>0.128</v>
      </c>
      <c r="H3561">
        <v>675</v>
      </c>
    </row>
    <row r="3562" spans="1:8" x14ac:dyDescent="0.35">
      <c r="A3562" t="s">
        <v>6451</v>
      </c>
      <c r="B3562" t="s">
        <v>6452</v>
      </c>
      <c r="C3562">
        <v>201801</v>
      </c>
      <c r="D3562" t="s">
        <v>29</v>
      </c>
      <c r="E3562">
        <v>1</v>
      </c>
      <c r="F3562">
        <v>95</v>
      </c>
      <c r="G3562">
        <v>0.13400000000000001</v>
      </c>
      <c r="H3562">
        <v>675</v>
      </c>
    </row>
    <row r="3563" spans="1:8" x14ac:dyDescent="0.35">
      <c r="A3563" t="s">
        <v>6453</v>
      </c>
      <c r="B3563" t="s">
        <v>6454</v>
      </c>
      <c r="C3563">
        <v>201801</v>
      </c>
      <c r="D3563" t="s">
        <v>30</v>
      </c>
      <c r="E3563">
        <v>1</v>
      </c>
      <c r="F3563">
        <v>85</v>
      </c>
      <c r="G3563">
        <v>0.13200000000000001</v>
      </c>
      <c r="H3563">
        <v>675</v>
      </c>
    </row>
    <row r="3564" spans="1:8" x14ac:dyDescent="0.35">
      <c r="A3564" t="s">
        <v>6455</v>
      </c>
      <c r="B3564" t="s">
        <v>6456</v>
      </c>
      <c r="C3564">
        <v>201801</v>
      </c>
      <c r="D3564" t="s">
        <v>31</v>
      </c>
      <c r="E3564">
        <v>1</v>
      </c>
      <c r="F3564">
        <v>80</v>
      </c>
      <c r="G3564">
        <v>0.114</v>
      </c>
      <c r="H3564">
        <v>675</v>
      </c>
    </row>
    <row r="3565" spans="1:8" x14ac:dyDescent="0.35">
      <c r="A3565" t="s">
        <v>6457</v>
      </c>
      <c r="B3565" t="s">
        <v>6458</v>
      </c>
      <c r="C3565">
        <v>201801</v>
      </c>
      <c r="D3565" t="s">
        <v>32</v>
      </c>
      <c r="E3565">
        <v>1</v>
      </c>
      <c r="F3565">
        <v>85</v>
      </c>
      <c r="G3565">
        <v>0.114</v>
      </c>
      <c r="H3565">
        <v>675</v>
      </c>
    </row>
    <row r="3566" spans="1:8" x14ac:dyDescent="0.35">
      <c r="A3566" t="s">
        <v>6459</v>
      </c>
      <c r="B3566" t="s">
        <v>6460</v>
      </c>
      <c r="C3566">
        <v>201801</v>
      </c>
      <c r="D3566" t="s">
        <v>33</v>
      </c>
      <c r="E3566">
        <v>1</v>
      </c>
      <c r="F3566">
        <v>75</v>
      </c>
      <c r="G3566">
        <v>0.109</v>
      </c>
      <c r="H3566">
        <v>675</v>
      </c>
    </row>
    <row r="3567" spans="1:8" x14ac:dyDescent="0.35">
      <c r="A3567" t="s">
        <v>6461</v>
      </c>
      <c r="B3567" t="s">
        <v>6462</v>
      </c>
      <c r="C3567">
        <v>201801</v>
      </c>
      <c r="D3567" t="s">
        <v>208</v>
      </c>
      <c r="E3567">
        <v>1</v>
      </c>
      <c r="F3567">
        <v>140</v>
      </c>
      <c r="G3567">
        <v>0.16500000000000001</v>
      </c>
      <c r="H3567">
        <v>675</v>
      </c>
    </row>
    <row r="3568" spans="1:8" x14ac:dyDescent="0.35">
      <c r="A3568" t="s">
        <v>6463</v>
      </c>
      <c r="B3568" t="s">
        <v>6464</v>
      </c>
      <c r="C3568">
        <v>201801</v>
      </c>
      <c r="D3568" t="s">
        <v>5</v>
      </c>
      <c r="E3568">
        <v>1</v>
      </c>
      <c r="F3568">
        <v>100</v>
      </c>
      <c r="G3568">
        <v>0.14099999999999999</v>
      </c>
      <c r="H3568">
        <v>675</v>
      </c>
    </row>
    <row r="3569" spans="1:8" x14ac:dyDescent="0.35">
      <c r="A3569" t="s">
        <v>6465</v>
      </c>
      <c r="B3569" t="s">
        <v>6466</v>
      </c>
      <c r="C3569">
        <v>201801</v>
      </c>
      <c r="D3569" t="s">
        <v>3</v>
      </c>
      <c r="E3569">
        <v>1</v>
      </c>
      <c r="F3569">
        <v>375</v>
      </c>
      <c r="G3569">
        <v>0.17899999999999999</v>
      </c>
      <c r="H3569">
        <v>676</v>
      </c>
    </row>
    <row r="3570" spans="1:8" x14ac:dyDescent="0.35">
      <c r="A3570" t="s">
        <v>6467</v>
      </c>
      <c r="B3570" t="s">
        <v>6468</v>
      </c>
      <c r="C3570">
        <v>201801</v>
      </c>
      <c r="D3570" t="s">
        <v>37</v>
      </c>
      <c r="E3570">
        <v>1</v>
      </c>
      <c r="F3570">
        <v>230</v>
      </c>
      <c r="G3570">
        <v>0.114</v>
      </c>
      <c r="H3570">
        <v>676</v>
      </c>
    </row>
    <row r="3571" spans="1:8" x14ac:dyDescent="0.35">
      <c r="A3571" t="s">
        <v>6469</v>
      </c>
      <c r="B3571" t="s">
        <v>6470</v>
      </c>
      <c r="C3571">
        <v>201801</v>
      </c>
      <c r="D3571" t="s">
        <v>38</v>
      </c>
      <c r="E3571">
        <v>1</v>
      </c>
      <c r="F3571">
        <v>245</v>
      </c>
      <c r="G3571">
        <v>0.13200000000000001</v>
      </c>
      <c r="H3571">
        <v>676</v>
      </c>
    </row>
    <row r="3572" spans="1:8" x14ac:dyDescent="0.35">
      <c r="A3572" t="s">
        <v>6471</v>
      </c>
      <c r="B3572" t="s">
        <v>6472</v>
      </c>
      <c r="C3572">
        <v>201801</v>
      </c>
      <c r="D3572" t="s">
        <v>39</v>
      </c>
      <c r="E3572">
        <v>1</v>
      </c>
      <c r="F3572">
        <v>115</v>
      </c>
      <c r="G3572">
        <v>0.217</v>
      </c>
      <c r="H3572">
        <v>676</v>
      </c>
    </row>
    <row r="3573" spans="1:8" x14ac:dyDescent="0.35">
      <c r="A3573" t="s">
        <v>6473</v>
      </c>
      <c r="B3573" t="s">
        <v>6474</v>
      </c>
      <c r="C3573">
        <v>201801</v>
      </c>
      <c r="D3573" t="s">
        <v>40</v>
      </c>
      <c r="E3573">
        <v>1</v>
      </c>
      <c r="F3573">
        <v>115</v>
      </c>
      <c r="G3573">
        <v>0.26400000000000001</v>
      </c>
      <c r="H3573">
        <v>676</v>
      </c>
    </row>
    <row r="3574" spans="1:8" x14ac:dyDescent="0.35">
      <c r="A3574" t="s">
        <v>6475</v>
      </c>
      <c r="B3574" t="s">
        <v>6476</v>
      </c>
      <c r="C3574">
        <v>201801</v>
      </c>
      <c r="D3574" t="s">
        <v>283</v>
      </c>
      <c r="E3574">
        <v>1</v>
      </c>
      <c r="F3574" t="s">
        <v>389</v>
      </c>
      <c r="G3574" t="s">
        <v>389</v>
      </c>
      <c r="H3574">
        <v>676</v>
      </c>
    </row>
    <row r="3575" spans="1:8" x14ac:dyDescent="0.35">
      <c r="A3575" t="s">
        <v>6477</v>
      </c>
      <c r="B3575" t="s">
        <v>6478</v>
      </c>
      <c r="C3575">
        <v>201801</v>
      </c>
      <c r="D3575" t="s">
        <v>29</v>
      </c>
      <c r="E3575">
        <v>1</v>
      </c>
      <c r="F3575">
        <v>365</v>
      </c>
      <c r="G3575">
        <v>0.16600000000000001</v>
      </c>
      <c r="H3575">
        <v>676</v>
      </c>
    </row>
    <row r="3576" spans="1:8" x14ac:dyDescent="0.35">
      <c r="A3576" t="s">
        <v>6479</v>
      </c>
      <c r="B3576" t="s">
        <v>6480</v>
      </c>
      <c r="C3576">
        <v>201801</v>
      </c>
      <c r="D3576" t="s">
        <v>30</v>
      </c>
      <c r="E3576">
        <v>1</v>
      </c>
      <c r="F3576">
        <v>380</v>
      </c>
      <c r="G3576">
        <v>0.17799999999999999</v>
      </c>
      <c r="H3576">
        <v>676</v>
      </c>
    </row>
    <row r="3577" spans="1:8" x14ac:dyDescent="0.35">
      <c r="A3577" t="s">
        <v>6481</v>
      </c>
      <c r="B3577" t="s">
        <v>6482</v>
      </c>
      <c r="C3577">
        <v>201801</v>
      </c>
      <c r="D3577" t="s">
        <v>31</v>
      </c>
      <c r="E3577">
        <v>1</v>
      </c>
      <c r="F3577">
        <v>335</v>
      </c>
      <c r="G3577">
        <v>0.158</v>
      </c>
      <c r="H3577">
        <v>676</v>
      </c>
    </row>
    <row r="3578" spans="1:8" x14ac:dyDescent="0.35">
      <c r="A3578" t="s">
        <v>6483</v>
      </c>
      <c r="B3578" t="s">
        <v>6484</v>
      </c>
      <c r="C3578">
        <v>201801</v>
      </c>
      <c r="D3578" t="s">
        <v>32</v>
      </c>
      <c r="E3578">
        <v>1</v>
      </c>
      <c r="F3578">
        <v>345</v>
      </c>
      <c r="G3578">
        <v>0.159</v>
      </c>
      <c r="H3578">
        <v>676</v>
      </c>
    </row>
    <row r="3579" spans="1:8" x14ac:dyDescent="0.35">
      <c r="A3579" t="s">
        <v>6485</v>
      </c>
      <c r="B3579" t="s">
        <v>6486</v>
      </c>
      <c r="C3579">
        <v>201801</v>
      </c>
      <c r="D3579" t="s">
        <v>33</v>
      </c>
      <c r="E3579">
        <v>1</v>
      </c>
      <c r="F3579">
        <v>355</v>
      </c>
      <c r="G3579">
        <v>0.17199999999999999</v>
      </c>
      <c r="H3579">
        <v>676</v>
      </c>
    </row>
    <row r="3580" spans="1:8" x14ac:dyDescent="0.35">
      <c r="A3580" t="s">
        <v>6487</v>
      </c>
      <c r="B3580" t="s">
        <v>6488</v>
      </c>
      <c r="C3580">
        <v>201801</v>
      </c>
      <c r="D3580" t="s">
        <v>34</v>
      </c>
      <c r="E3580">
        <v>1</v>
      </c>
      <c r="F3580">
        <v>320</v>
      </c>
      <c r="G3580">
        <v>0.16</v>
      </c>
      <c r="H3580">
        <v>676</v>
      </c>
    </row>
    <row r="3581" spans="1:8" x14ac:dyDescent="0.35">
      <c r="A3581" t="s">
        <v>6489</v>
      </c>
      <c r="B3581" t="s">
        <v>6490</v>
      </c>
      <c r="C3581">
        <v>201801</v>
      </c>
      <c r="D3581" t="s">
        <v>35</v>
      </c>
      <c r="E3581">
        <v>1</v>
      </c>
      <c r="F3581">
        <v>295</v>
      </c>
      <c r="G3581">
        <v>0.14899999999999999</v>
      </c>
      <c r="H3581">
        <v>676</v>
      </c>
    </row>
    <row r="3582" spans="1:8" x14ac:dyDescent="0.35">
      <c r="A3582" t="s">
        <v>6491</v>
      </c>
      <c r="B3582" t="s">
        <v>6492</v>
      </c>
      <c r="C3582">
        <v>201801</v>
      </c>
      <c r="D3582" t="s">
        <v>36</v>
      </c>
      <c r="E3582">
        <v>1</v>
      </c>
      <c r="F3582">
        <v>305</v>
      </c>
      <c r="G3582">
        <v>0.14899999999999999</v>
      </c>
      <c r="H3582">
        <v>676</v>
      </c>
    </row>
    <row r="3583" spans="1:8" x14ac:dyDescent="0.35">
      <c r="A3583" t="s">
        <v>6493</v>
      </c>
      <c r="B3583" t="s">
        <v>6494</v>
      </c>
      <c r="C3583">
        <v>201801</v>
      </c>
      <c r="D3583" t="s">
        <v>208</v>
      </c>
      <c r="E3583">
        <v>1</v>
      </c>
      <c r="F3583">
        <v>415</v>
      </c>
      <c r="G3583">
        <v>0.16300000000000001</v>
      </c>
      <c r="H3583">
        <v>676</v>
      </c>
    </row>
    <row r="3584" spans="1:8" x14ac:dyDescent="0.35">
      <c r="A3584" t="s">
        <v>6495</v>
      </c>
      <c r="B3584" t="s">
        <v>6496</v>
      </c>
      <c r="C3584">
        <v>201801</v>
      </c>
      <c r="D3584" t="s">
        <v>5</v>
      </c>
      <c r="E3584">
        <v>1</v>
      </c>
      <c r="F3584">
        <v>345</v>
      </c>
      <c r="G3584">
        <v>0.16400000000000001</v>
      </c>
      <c r="H3584">
        <v>676</v>
      </c>
    </row>
    <row r="3585" spans="1:8" x14ac:dyDescent="0.35">
      <c r="A3585" t="s">
        <v>6497</v>
      </c>
      <c r="B3585" t="s">
        <v>6497</v>
      </c>
      <c r="C3585">
        <v>201801</v>
      </c>
      <c r="D3585" t="s">
        <v>3</v>
      </c>
      <c r="E3585">
        <v>1</v>
      </c>
      <c r="F3585">
        <v>25</v>
      </c>
      <c r="G3585">
        <v>3.3000000000000002E-2</v>
      </c>
      <c r="H3585">
        <v>677</v>
      </c>
    </row>
    <row r="3586" spans="1:8" x14ac:dyDescent="0.35">
      <c r="A3586" t="s">
        <v>6498</v>
      </c>
      <c r="B3586" t="s">
        <v>6498</v>
      </c>
      <c r="C3586">
        <v>201801</v>
      </c>
      <c r="D3586" t="s">
        <v>29</v>
      </c>
      <c r="E3586">
        <v>1</v>
      </c>
      <c r="F3586">
        <v>40</v>
      </c>
      <c r="G3586">
        <v>5.0999999999999997E-2</v>
      </c>
      <c r="H3586">
        <v>677</v>
      </c>
    </row>
    <row r="3587" spans="1:8" x14ac:dyDescent="0.35">
      <c r="A3587" t="s">
        <v>6499</v>
      </c>
      <c r="B3587" t="s">
        <v>6499</v>
      </c>
      <c r="C3587">
        <v>201801</v>
      </c>
      <c r="D3587" t="s">
        <v>30</v>
      </c>
      <c r="E3587">
        <v>1</v>
      </c>
      <c r="F3587">
        <v>30</v>
      </c>
      <c r="G3587">
        <v>4.1000000000000002E-2</v>
      </c>
      <c r="H3587">
        <v>677</v>
      </c>
    </row>
    <row r="3588" spans="1:8" x14ac:dyDescent="0.35">
      <c r="A3588" t="s">
        <v>6500</v>
      </c>
      <c r="B3588" t="s">
        <v>6500</v>
      </c>
      <c r="C3588">
        <v>201801</v>
      </c>
      <c r="D3588" t="s">
        <v>31</v>
      </c>
      <c r="E3588">
        <v>1</v>
      </c>
      <c r="F3588">
        <v>25</v>
      </c>
      <c r="G3588">
        <v>3.1E-2</v>
      </c>
      <c r="H3588">
        <v>677</v>
      </c>
    </row>
    <row r="3589" spans="1:8" x14ac:dyDescent="0.35">
      <c r="A3589" t="s">
        <v>6501</v>
      </c>
      <c r="B3589" t="s">
        <v>6501</v>
      </c>
      <c r="C3589">
        <v>201801</v>
      </c>
      <c r="D3589" t="s">
        <v>32</v>
      </c>
      <c r="E3589">
        <v>1</v>
      </c>
      <c r="F3589">
        <v>40</v>
      </c>
      <c r="G3589">
        <v>4.9000000000000002E-2</v>
      </c>
      <c r="H3589">
        <v>677</v>
      </c>
    </row>
    <row r="3590" spans="1:8" x14ac:dyDescent="0.35">
      <c r="A3590" t="s">
        <v>6502</v>
      </c>
      <c r="B3590" t="s">
        <v>6502</v>
      </c>
      <c r="C3590">
        <v>201801</v>
      </c>
      <c r="D3590" t="s">
        <v>33</v>
      </c>
      <c r="E3590">
        <v>1</v>
      </c>
      <c r="F3590">
        <v>30</v>
      </c>
      <c r="G3590">
        <v>4.2999999999999997E-2</v>
      </c>
      <c r="H3590">
        <v>677</v>
      </c>
    </row>
    <row r="3591" spans="1:8" x14ac:dyDescent="0.35">
      <c r="A3591" t="s">
        <v>6503</v>
      </c>
      <c r="B3591" t="s">
        <v>6503</v>
      </c>
      <c r="C3591">
        <v>201801</v>
      </c>
      <c r="D3591" t="s">
        <v>208</v>
      </c>
      <c r="E3591">
        <v>1</v>
      </c>
      <c r="F3591">
        <v>45</v>
      </c>
      <c r="G3591">
        <v>4.3999999999999997E-2</v>
      </c>
      <c r="H3591">
        <v>677</v>
      </c>
    </row>
    <row r="3592" spans="1:8" x14ac:dyDescent="0.35">
      <c r="A3592" t="s">
        <v>6504</v>
      </c>
      <c r="B3592" t="s">
        <v>6504</v>
      </c>
      <c r="C3592">
        <v>201801</v>
      </c>
      <c r="D3592" t="s">
        <v>5</v>
      </c>
      <c r="E3592">
        <v>1</v>
      </c>
      <c r="F3592">
        <v>25</v>
      </c>
      <c r="G3592">
        <v>3.2000000000000001E-2</v>
      </c>
      <c r="H3592">
        <v>677</v>
      </c>
    </row>
    <row r="3593" spans="1:8" x14ac:dyDescent="0.35">
      <c r="A3593" t="s">
        <v>6505</v>
      </c>
      <c r="B3593" t="s">
        <v>6505</v>
      </c>
      <c r="C3593">
        <v>201801</v>
      </c>
      <c r="D3593" t="s">
        <v>3</v>
      </c>
      <c r="E3593">
        <v>1</v>
      </c>
      <c r="F3593">
        <v>135</v>
      </c>
      <c r="G3593">
        <v>0.121</v>
      </c>
      <c r="H3593">
        <v>678</v>
      </c>
    </row>
    <row r="3594" spans="1:8" x14ac:dyDescent="0.35">
      <c r="A3594" t="s">
        <v>6506</v>
      </c>
      <c r="B3594" t="s">
        <v>6506</v>
      </c>
      <c r="C3594">
        <v>201801</v>
      </c>
      <c r="D3594" t="s">
        <v>37</v>
      </c>
      <c r="E3594">
        <v>1</v>
      </c>
      <c r="F3594">
        <v>170</v>
      </c>
      <c r="G3594">
        <v>0.161</v>
      </c>
      <c r="H3594">
        <v>678</v>
      </c>
    </row>
    <row r="3595" spans="1:8" x14ac:dyDescent="0.35">
      <c r="A3595" t="s">
        <v>6507</v>
      </c>
      <c r="B3595" t="s">
        <v>6507</v>
      </c>
      <c r="C3595">
        <v>201801</v>
      </c>
      <c r="D3595" t="s">
        <v>38</v>
      </c>
      <c r="E3595">
        <v>1</v>
      </c>
      <c r="F3595">
        <v>155</v>
      </c>
      <c r="G3595">
        <v>0.15</v>
      </c>
      <c r="H3595">
        <v>678</v>
      </c>
    </row>
    <row r="3596" spans="1:8" x14ac:dyDescent="0.35">
      <c r="A3596" t="s">
        <v>6508</v>
      </c>
      <c r="B3596" t="s">
        <v>6508</v>
      </c>
      <c r="C3596">
        <v>201801</v>
      </c>
      <c r="D3596" t="s">
        <v>39</v>
      </c>
      <c r="E3596">
        <v>1</v>
      </c>
      <c r="F3596">
        <v>70</v>
      </c>
      <c r="G3596">
        <v>0.152</v>
      </c>
      <c r="H3596">
        <v>678</v>
      </c>
    </row>
    <row r="3597" spans="1:8" x14ac:dyDescent="0.35">
      <c r="A3597" t="s">
        <v>6509</v>
      </c>
      <c r="B3597" t="s">
        <v>6509</v>
      </c>
      <c r="C3597">
        <v>201801</v>
      </c>
      <c r="D3597" t="s">
        <v>40</v>
      </c>
      <c r="E3597">
        <v>1</v>
      </c>
      <c r="F3597">
        <v>65</v>
      </c>
      <c r="G3597">
        <v>0.19</v>
      </c>
      <c r="H3597">
        <v>678</v>
      </c>
    </row>
    <row r="3598" spans="1:8" x14ac:dyDescent="0.35">
      <c r="A3598" t="s">
        <v>6510</v>
      </c>
      <c r="B3598" t="s">
        <v>6510</v>
      </c>
      <c r="C3598">
        <v>201801</v>
      </c>
      <c r="D3598" t="s">
        <v>29</v>
      </c>
      <c r="E3598">
        <v>1</v>
      </c>
      <c r="F3598">
        <v>110</v>
      </c>
      <c r="G3598">
        <v>9.8000000000000004E-2</v>
      </c>
      <c r="H3598">
        <v>678</v>
      </c>
    </row>
    <row r="3599" spans="1:8" x14ac:dyDescent="0.35">
      <c r="A3599" t="s">
        <v>6511</v>
      </c>
      <c r="B3599" t="s">
        <v>6511</v>
      </c>
      <c r="C3599">
        <v>201801</v>
      </c>
      <c r="D3599" t="s">
        <v>30</v>
      </c>
      <c r="E3599">
        <v>1</v>
      </c>
      <c r="F3599">
        <v>135</v>
      </c>
      <c r="G3599">
        <v>0.12</v>
      </c>
      <c r="H3599">
        <v>678</v>
      </c>
    </row>
    <row r="3600" spans="1:8" x14ac:dyDescent="0.35">
      <c r="A3600" t="s">
        <v>6512</v>
      </c>
      <c r="B3600" t="s">
        <v>6512</v>
      </c>
      <c r="C3600">
        <v>201801</v>
      </c>
      <c r="D3600" t="s">
        <v>31</v>
      </c>
      <c r="E3600">
        <v>1</v>
      </c>
      <c r="F3600">
        <v>120</v>
      </c>
      <c r="G3600">
        <v>0.108</v>
      </c>
      <c r="H3600">
        <v>678</v>
      </c>
    </row>
    <row r="3601" spans="1:8" x14ac:dyDescent="0.35">
      <c r="A3601" t="s">
        <v>6513</v>
      </c>
      <c r="B3601" t="s">
        <v>6513</v>
      </c>
      <c r="C3601">
        <v>201801</v>
      </c>
      <c r="D3601" t="s">
        <v>32</v>
      </c>
      <c r="E3601">
        <v>1</v>
      </c>
      <c r="F3601">
        <v>125</v>
      </c>
      <c r="G3601">
        <v>0.11600000000000001</v>
      </c>
      <c r="H3601">
        <v>678</v>
      </c>
    </row>
    <row r="3602" spans="1:8" x14ac:dyDescent="0.35">
      <c r="A3602" t="s">
        <v>6514</v>
      </c>
      <c r="B3602" t="s">
        <v>6514</v>
      </c>
      <c r="C3602">
        <v>201801</v>
      </c>
      <c r="D3602" t="s">
        <v>33</v>
      </c>
      <c r="E3602">
        <v>1</v>
      </c>
      <c r="F3602">
        <v>105</v>
      </c>
      <c r="G3602">
        <v>9.8000000000000004E-2</v>
      </c>
      <c r="H3602">
        <v>678</v>
      </c>
    </row>
    <row r="3603" spans="1:8" x14ac:dyDescent="0.35">
      <c r="A3603" t="s">
        <v>6515</v>
      </c>
      <c r="B3603" t="s">
        <v>6515</v>
      </c>
      <c r="C3603">
        <v>201801</v>
      </c>
      <c r="D3603" t="s">
        <v>34</v>
      </c>
      <c r="E3603">
        <v>1</v>
      </c>
      <c r="F3603">
        <v>135</v>
      </c>
      <c r="G3603">
        <v>0.11700000000000001</v>
      </c>
      <c r="H3603">
        <v>678</v>
      </c>
    </row>
    <row r="3604" spans="1:8" x14ac:dyDescent="0.35">
      <c r="A3604" t="s">
        <v>6516</v>
      </c>
      <c r="B3604" t="s">
        <v>6516</v>
      </c>
      <c r="C3604">
        <v>201801</v>
      </c>
      <c r="D3604" t="s">
        <v>35</v>
      </c>
      <c r="E3604">
        <v>1</v>
      </c>
      <c r="F3604">
        <v>130</v>
      </c>
      <c r="G3604">
        <v>0.11799999999999999</v>
      </c>
      <c r="H3604">
        <v>678</v>
      </c>
    </row>
    <row r="3605" spans="1:8" x14ac:dyDescent="0.35">
      <c r="A3605" t="s">
        <v>6517</v>
      </c>
      <c r="B3605" t="s">
        <v>6517</v>
      </c>
      <c r="C3605">
        <v>201801</v>
      </c>
      <c r="D3605" t="s">
        <v>36</v>
      </c>
      <c r="E3605">
        <v>1</v>
      </c>
      <c r="F3605">
        <v>165</v>
      </c>
      <c r="G3605">
        <v>0.156</v>
      </c>
      <c r="H3605">
        <v>678</v>
      </c>
    </row>
    <row r="3606" spans="1:8" x14ac:dyDescent="0.35">
      <c r="A3606" t="s">
        <v>6518</v>
      </c>
      <c r="B3606" t="s">
        <v>6518</v>
      </c>
      <c r="C3606">
        <v>201801</v>
      </c>
      <c r="D3606" t="s">
        <v>208</v>
      </c>
      <c r="E3606">
        <v>1</v>
      </c>
      <c r="F3606">
        <v>120</v>
      </c>
      <c r="G3606">
        <v>0.122</v>
      </c>
      <c r="H3606">
        <v>678</v>
      </c>
    </row>
    <row r="3607" spans="1:8" x14ac:dyDescent="0.35">
      <c r="A3607" t="s">
        <v>6519</v>
      </c>
      <c r="B3607" t="s">
        <v>6519</v>
      </c>
      <c r="C3607">
        <v>201801</v>
      </c>
      <c r="D3607" t="s">
        <v>5</v>
      </c>
      <c r="E3607">
        <v>1</v>
      </c>
      <c r="F3607">
        <v>130</v>
      </c>
      <c r="G3607">
        <v>0.11700000000000001</v>
      </c>
      <c r="H3607">
        <v>678</v>
      </c>
    </row>
    <row r="3608" spans="1:8" x14ac:dyDescent="0.35">
      <c r="A3608" t="s">
        <v>6520</v>
      </c>
      <c r="B3608" t="s">
        <v>6521</v>
      </c>
      <c r="C3608">
        <v>201801</v>
      </c>
      <c r="D3608" t="s">
        <v>3</v>
      </c>
      <c r="E3608">
        <v>1</v>
      </c>
      <c r="F3608">
        <v>50</v>
      </c>
      <c r="G3608">
        <v>5.7000000000000002E-2</v>
      </c>
      <c r="H3608">
        <v>679</v>
      </c>
    </row>
    <row r="3609" spans="1:8" x14ac:dyDescent="0.35">
      <c r="A3609" t="s">
        <v>6522</v>
      </c>
      <c r="B3609" t="s">
        <v>6523</v>
      </c>
      <c r="C3609">
        <v>201801</v>
      </c>
      <c r="D3609" t="s">
        <v>29</v>
      </c>
      <c r="E3609">
        <v>1</v>
      </c>
      <c r="F3609">
        <v>50</v>
      </c>
      <c r="G3609">
        <v>5.6000000000000001E-2</v>
      </c>
      <c r="H3609">
        <v>679</v>
      </c>
    </row>
    <row r="3610" spans="1:8" x14ac:dyDescent="0.35">
      <c r="A3610" t="s">
        <v>6524</v>
      </c>
      <c r="B3610" t="s">
        <v>6525</v>
      </c>
      <c r="C3610">
        <v>201801</v>
      </c>
      <c r="D3610" t="s">
        <v>30</v>
      </c>
      <c r="E3610">
        <v>1</v>
      </c>
      <c r="F3610">
        <v>55</v>
      </c>
      <c r="G3610">
        <v>5.8999999999999997E-2</v>
      </c>
      <c r="H3610">
        <v>679</v>
      </c>
    </row>
    <row r="3611" spans="1:8" x14ac:dyDescent="0.35">
      <c r="A3611" t="s">
        <v>6526</v>
      </c>
      <c r="B3611" t="s">
        <v>6527</v>
      </c>
      <c r="C3611">
        <v>201801</v>
      </c>
      <c r="D3611" t="s">
        <v>31</v>
      </c>
      <c r="E3611">
        <v>1</v>
      </c>
      <c r="F3611">
        <v>60</v>
      </c>
      <c r="G3611">
        <v>6.3E-2</v>
      </c>
      <c r="H3611">
        <v>679</v>
      </c>
    </row>
    <row r="3612" spans="1:8" x14ac:dyDescent="0.35">
      <c r="A3612" t="s">
        <v>6528</v>
      </c>
      <c r="B3612" t="s">
        <v>6529</v>
      </c>
      <c r="C3612">
        <v>201801</v>
      </c>
      <c r="D3612" t="s">
        <v>32</v>
      </c>
      <c r="E3612">
        <v>1</v>
      </c>
      <c r="F3612">
        <v>50</v>
      </c>
      <c r="G3612">
        <v>5.0999999999999997E-2</v>
      </c>
      <c r="H3612">
        <v>679</v>
      </c>
    </row>
    <row r="3613" spans="1:8" x14ac:dyDescent="0.35">
      <c r="A3613" t="s">
        <v>6530</v>
      </c>
      <c r="B3613" t="s">
        <v>6531</v>
      </c>
      <c r="C3613">
        <v>201801</v>
      </c>
      <c r="D3613" t="s">
        <v>33</v>
      </c>
      <c r="E3613">
        <v>1</v>
      </c>
      <c r="F3613">
        <v>50</v>
      </c>
      <c r="G3613">
        <v>5.8000000000000003E-2</v>
      </c>
      <c r="H3613">
        <v>679</v>
      </c>
    </row>
    <row r="3614" spans="1:8" x14ac:dyDescent="0.35">
      <c r="A3614" t="s">
        <v>6532</v>
      </c>
      <c r="B3614" t="s">
        <v>6533</v>
      </c>
      <c r="C3614">
        <v>201801</v>
      </c>
      <c r="D3614" t="s">
        <v>34</v>
      </c>
      <c r="E3614">
        <v>1</v>
      </c>
      <c r="F3614" t="s">
        <v>389</v>
      </c>
      <c r="G3614" t="s">
        <v>389</v>
      </c>
      <c r="H3614">
        <v>679</v>
      </c>
    </row>
    <row r="3615" spans="1:8" x14ac:dyDescent="0.35">
      <c r="A3615" t="s">
        <v>6534</v>
      </c>
      <c r="B3615" t="s">
        <v>6535</v>
      </c>
      <c r="C3615">
        <v>201801</v>
      </c>
      <c r="D3615" t="s">
        <v>208</v>
      </c>
      <c r="E3615">
        <v>1</v>
      </c>
      <c r="F3615">
        <v>20</v>
      </c>
      <c r="G3615">
        <v>4.1000000000000002E-2</v>
      </c>
      <c r="H3615">
        <v>679</v>
      </c>
    </row>
    <row r="3616" spans="1:8" x14ac:dyDescent="0.35">
      <c r="A3616" t="s">
        <v>6536</v>
      </c>
      <c r="B3616" t="s">
        <v>6537</v>
      </c>
      <c r="C3616">
        <v>201801</v>
      </c>
      <c r="D3616" t="s">
        <v>5</v>
      </c>
      <c r="E3616">
        <v>1</v>
      </c>
      <c r="F3616">
        <v>45</v>
      </c>
      <c r="G3616">
        <v>5.1999999999999998E-2</v>
      </c>
      <c r="H3616">
        <v>679</v>
      </c>
    </row>
    <row r="3617" spans="1:8" x14ac:dyDescent="0.35">
      <c r="A3617" t="s">
        <v>6538</v>
      </c>
      <c r="B3617" t="s">
        <v>6539</v>
      </c>
      <c r="C3617">
        <v>201801</v>
      </c>
      <c r="D3617" t="s">
        <v>3</v>
      </c>
      <c r="E3617">
        <v>1</v>
      </c>
      <c r="F3617">
        <v>105</v>
      </c>
      <c r="G3617">
        <v>5.5E-2</v>
      </c>
      <c r="H3617">
        <v>680</v>
      </c>
    </row>
    <row r="3618" spans="1:8" x14ac:dyDescent="0.35">
      <c r="A3618" t="s">
        <v>6540</v>
      </c>
      <c r="B3618" t="s">
        <v>6541</v>
      </c>
      <c r="C3618">
        <v>201801</v>
      </c>
      <c r="D3618" t="s">
        <v>29</v>
      </c>
      <c r="E3618">
        <v>1</v>
      </c>
      <c r="F3618">
        <v>95</v>
      </c>
      <c r="G3618">
        <v>4.7E-2</v>
      </c>
      <c r="H3618">
        <v>680</v>
      </c>
    </row>
    <row r="3619" spans="1:8" x14ac:dyDescent="0.35">
      <c r="A3619" t="s">
        <v>6542</v>
      </c>
      <c r="B3619" t="s">
        <v>6543</v>
      </c>
      <c r="C3619">
        <v>201801</v>
      </c>
      <c r="D3619" t="s">
        <v>30</v>
      </c>
      <c r="E3619">
        <v>1</v>
      </c>
      <c r="F3619">
        <v>90</v>
      </c>
      <c r="G3619">
        <v>4.5999999999999999E-2</v>
      </c>
      <c r="H3619">
        <v>680</v>
      </c>
    </row>
    <row r="3620" spans="1:8" x14ac:dyDescent="0.35">
      <c r="A3620" t="s">
        <v>6544</v>
      </c>
      <c r="B3620" t="s">
        <v>6545</v>
      </c>
      <c r="C3620">
        <v>201801</v>
      </c>
      <c r="D3620" t="s">
        <v>31</v>
      </c>
      <c r="E3620">
        <v>1</v>
      </c>
      <c r="F3620">
        <v>80</v>
      </c>
      <c r="G3620">
        <v>4.2999999999999997E-2</v>
      </c>
      <c r="H3620">
        <v>680</v>
      </c>
    </row>
    <row r="3621" spans="1:8" x14ac:dyDescent="0.35">
      <c r="A3621" t="s">
        <v>6546</v>
      </c>
      <c r="B3621" t="s">
        <v>6547</v>
      </c>
      <c r="C3621">
        <v>201801</v>
      </c>
      <c r="D3621" t="s">
        <v>32</v>
      </c>
      <c r="E3621">
        <v>1</v>
      </c>
      <c r="F3621">
        <v>100</v>
      </c>
      <c r="G3621">
        <v>4.9000000000000002E-2</v>
      </c>
      <c r="H3621">
        <v>680</v>
      </c>
    </row>
    <row r="3622" spans="1:8" x14ac:dyDescent="0.35">
      <c r="A3622" t="s">
        <v>6548</v>
      </c>
      <c r="B3622" t="s">
        <v>6549</v>
      </c>
      <c r="C3622">
        <v>201801</v>
      </c>
      <c r="D3622" t="s">
        <v>33</v>
      </c>
      <c r="E3622">
        <v>1</v>
      </c>
      <c r="F3622">
        <v>75</v>
      </c>
      <c r="G3622">
        <v>0.04</v>
      </c>
      <c r="H3622">
        <v>680</v>
      </c>
    </row>
    <row r="3623" spans="1:8" x14ac:dyDescent="0.35">
      <c r="A3623" t="s">
        <v>6550</v>
      </c>
      <c r="B3623" t="s">
        <v>6551</v>
      </c>
      <c r="C3623">
        <v>201801</v>
      </c>
      <c r="D3623" t="s">
        <v>34</v>
      </c>
      <c r="E3623">
        <v>1</v>
      </c>
      <c r="F3623">
        <v>80</v>
      </c>
      <c r="G3623">
        <v>4.5999999999999999E-2</v>
      </c>
      <c r="H3623">
        <v>680</v>
      </c>
    </row>
    <row r="3624" spans="1:8" x14ac:dyDescent="0.35">
      <c r="A3624" t="s">
        <v>6552</v>
      </c>
      <c r="B3624" t="s">
        <v>6553</v>
      </c>
      <c r="C3624">
        <v>201801</v>
      </c>
      <c r="D3624" t="s">
        <v>35</v>
      </c>
      <c r="E3624">
        <v>1</v>
      </c>
      <c r="F3624">
        <v>80</v>
      </c>
      <c r="G3624">
        <v>4.4999999999999998E-2</v>
      </c>
      <c r="H3624">
        <v>680</v>
      </c>
    </row>
    <row r="3625" spans="1:8" x14ac:dyDescent="0.35">
      <c r="A3625" t="s">
        <v>6554</v>
      </c>
      <c r="B3625" t="s">
        <v>6555</v>
      </c>
      <c r="C3625">
        <v>201801</v>
      </c>
      <c r="D3625" t="s">
        <v>36</v>
      </c>
      <c r="E3625">
        <v>1</v>
      </c>
      <c r="F3625" t="s">
        <v>389</v>
      </c>
      <c r="G3625" t="s">
        <v>389</v>
      </c>
      <c r="H3625">
        <v>680</v>
      </c>
    </row>
    <row r="3626" spans="1:8" x14ac:dyDescent="0.35">
      <c r="A3626" t="s">
        <v>6556</v>
      </c>
      <c r="B3626" t="s">
        <v>6557</v>
      </c>
      <c r="C3626">
        <v>201801</v>
      </c>
      <c r="D3626" t="s">
        <v>208</v>
      </c>
      <c r="E3626">
        <v>1</v>
      </c>
      <c r="F3626">
        <v>95</v>
      </c>
      <c r="G3626">
        <v>5.3999999999999999E-2</v>
      </c>
      <c r="H3626">
        <v>680</v>
      </c>
    </row>
    <row r="3627" spans="1:8" x14ac:dyDescent="0.35">
      <c r="A3627" t="s">
        <v>6558</v>
      </c>
      <c r="B3627" t="s">
        <v>6559</v>
      </c>
      <c r="C3627">
        <v>201801</v>
      </c>
      <c r="D3627" t="s">
        <v>5</v>
      </c>
      <c r="E3627">
        <v>1</v>
      </c>
      <c r="F3627">
        <v>95</v>
      </c>
      <c r="G3627">
        <v>4.8000000000000001E-2</v>
      </c>
      <c r="H3627">
        <v>680</v>
      </c>
    </row>
    <row r="3628" spans="1:8" x14ac:dyDescent="0.35">
      <c r="A3628" t="s">
        <v>6560</v>
      </c>
      <c r="B3628" t="s">
        <v>6561</v>
      </c>
      <c r="C3628">
        <v>201801</v>
      </c>
      <c r="D3628" t="s">
        <v>3</v>
      </c>
      <c r="E3628">
        <v>1</v>
      </c>
      <c r="F3628">
        <v>730</v>
      </c>
      <c r="G3628">
        <v>0.16700000000000001</v>
      </c>
      <c r="H3628">
        <v>681</v>
      </c>
    </row>
    <row r="3629" spans="1:8" x14ac:dyDescent="0.35">
      <c r="A3629" t="s">
        <v>6562</v>
      </c>
      <c r="B3629" t="s">
        <v>6563</v>
      </c>
      <c r="C3629">
        <v>201801</v>
      </c>
      <c r="D3629" t="s">
        <v>37</v>
      </c>
      <c r="E3629">
        <v>1</v>
      </c>
      <c r="F3629">
        <v>450</v>
      </c>
      <c r="G3629">
        <v>0.13300000000000001</v>
      </c>
      <c r="H3629">
        <v>681</v>
      </c>
    </row>
    <row r="3630" spans="1:8" x14ac:dyDescent="0.35">
      <c r="A3630" t="s">
        <v>6564</v>
      </c>
      <c r="B3630" t="s">
        <v>6565</v>
      </c>
      <c r="C3630">
        <v>201801</v>
      </c>
      <c r="D3630" t="s">
        <v>38</v>
      </c>
      <c r="E3630">
        <v>1</v>
      </c>
      <c r="F3630">
        <v>415</v>
      </c>
      <c r="G3630">
        <v>0.13300000000000001</v>
      </c>
      <c r="H3630">
        <v>681</v>
      </c>
    </row>
    <row r="3631" spans="1:8" x14ac:dyDescent="0.35">
      <c r="A3631" t="s">
        <v>6566</v>
      </c>
      <c r="B3631" t="s">
        <v>6567</v>
      </c>
      <c r="C3631">
        <v>201801</v>
      </c>
      <c r="D3631" t="s">
        <v>39</v>
      </c>
      <c r="E3631">
        <v>1</v>
      </c>
      <c r="F3631">
        <v>265</v>
      </c>
      <c r="G3631">
        <v>0.15</v>
      </c>
      <c r="H3631">
        <v>681</v>
      </c>
    </row>
    <row r="3632" spans="1:8" x14ac:dyDescent="0.35">
      <c r="A3632" t="s">
        <v>6568</v>
      </c>
      <c r="B3632" t="s">
        <v>6569</v>
      </c>
      <c r="C3632">
        <v>201801</v>
      </c>
      <c r="D3632" t="s">
        <v>40</v>
      </c>
      <c r="E3632">
        <v>1</v>
      </c>
      <c r="F3632">
        <v>225</v>
      </c>
      <c r="G3632">
        <v>0.17799999999999999</v>
      </c>
      <c r="H3632">
        <v>681</v>
      </c>
    </row>
    <row r="3633" spans="1:8" x14ac:dyDescent="0.35">
      <c r="A3633" t="s">
        <v>6570</v>
      </c>
      <c r="B3633" t="s">
        <v>6571</v>
      </c>
      <c r="C3633">
        <v>201801</v>
      </c>
      <c r="D3633" t="s">
        <v>29</v>
      </c>
      <c r="E3633">
        <v>1</v>
      </c>
      <c r="F3633">
        <v>665</v>
      </c>
      <c r="G3633">
        <v>0.152</v>
      </c>
      <c r="H3633">
        <v>681</v>
      </c>
    </row>
    <row r="3634" spans="1:8" x14ac:dyDescent="0.35">
      <c r="A3634" t="s">
        <v>6572</v>
      </c>
      <c r="B3634" t="s">
        <v>6573</v>
      </c>
      <c r="C3634">
        <v>201801</v>
      </c>
      <c r="D3634" t="s">
        <v>30</v>
      </c>
      <c r="E3634">
        <v>1</v>
      </c>
      <c r="F3634">
        <v>670</v>
      </c>
      <c r="G3634">
        <v>0.16</v>
      </c>
      <c r="H3634">
        <v>681</v>
      </c>
    </row>
    <row r="3635" spans="1:8" x14ac:dyDescent="0.35">
      <c r="A3635" t="s">
        <v>6574</v>
      </c>
      <c r="B3635" t="s">
        <v>6575</v>
      </c>
      <c r="C3635">
        <v>201801</v>
      </c>
      <c r="D3635" t="s">
        <v>31</v>
      </c>
      <c r="E3635">
        <v>1</v>
      </c>
      <c r="F3635">
        <v>640</v>
      </c>
      <c r="G3635">
        <v>0.151</v>
      </c>
      <c r="H3635">
        <v>681</v>
      </c>
    </row>
    <row r="3636" spans="1:8" x14ac:dyDescent="0.35">
      <c r="A3636" t="s">
        <v>6576</v>
      </c>
      <c r="B3636" t="s">
        <v>6577</v>
      </c>
      <c r="C3636">
        <v>201801</v>
      </c>
      <c r="D3636" t="s">
        <v>32</v>
      </c>
      <c r="E3636">
        <v>1</v>
      </c>
      <c r="F3636">
        <v>625</v>
      </c>
      <c r="G3636">
        <v>0.15</v>
      </c>
      <c r="H3636">
        <v>681</v>
      </c>
    </row>
    <row r="3637" spans="1:8" x14ac:dyDescent="0.35">
      <c r="A3637" t="s">
        <v>6578</v>
      </c>
      <c r="B3637" t="s">
        <v>6579</v>
      </c>
      <c r="C3637">
        <v>201801</v>
      </c>
      <c r="D3637" t="s">
        <v>33</v>
      </c>
      <c r="E3637">
        <v>1</v>
      </c>
      <c r="F3637">
        <v>575</v>
      </c>
      <c r="G3637">
        <v>0.14399999999999999</v>
      </c>
      <c r="H3637">
        <v>681</v>
      </c>
    </row>
    <row r="3638" spans="1:8" x14ac:dyDescent="0.35">
      <c r="A3638" t="s">
        <v>6580</v>
      </c>
      <c r="B3638" t="s">
        <v>6581</v>
      </c>
      <c r="C3638">
        <v>201801</v>
      </c>
      <c r="D3638" t="s">
        <v>34</v>
      </c>
      <c r="E3638">
        <v>1</v>
      </c>
      <c r="F3638">
        <v>550</v>
      </c>
      <c r="G3638">
        <v>0.15</v>
      </c>
      <c r="H3638">
        <v>681</v>
      </c>
    </row>
    <row r="3639" spans="1:8" x14ac:dyDescent="0.35">
      <c r="A3639" t="s">
        <v>6582</v>
      </c>
      <c r="B3639" t="s">
        <v>6583</v>
      </c>
      <c r="C3639">
        <v>201801</v>
      </c>
      <c r="D3639" t="s">
        <v>35</v>
      </c>
      <c r="E3639">
        <v>1</v>
      </c>
      <c r="F3639">
        <v>495</v>
      </c>
      <c r="G3639">
        <v>0.13800000000000001</v>
      </c>
      <c r="H3639">
        <v>681</v>
      </c>
    </row>
    <row r="3640" spans="1:8" x14ac:dyDescent="0.35">
      <c r="A3640" t="s">
        <v>6584</v>
      </c>
      <c r="B3640" t="s">
        <v>6585</v>
      </c>
      <c r="C3640">
        <v>201801</v>
      </c>
      <c r="D3640" t="s">
        <v>36</v>
      </c>
      <c r="E3640">
        <v>1</v>
      </c>
      <c r="F3640">
        <v>465</v>
      </c>
      <c r="G3640">
        <v>0.13900000000000001</v>
      </c>
      <c r="H3640">
        <v>681</v>
      </c>
    </row>
    <row r="3641" spans="1:8" x14ac:dyDescent="0.35">
      <c r="A3641" t="s">
        <v>6586</v>
      </c>
      <c r="B3641" t="s">
        <v>6587</v>
      </c>
      <c r="C3641">
        <v>201801</v>
      </c>
      <c r="D3641" t="s">
        <v>208</v>
      </c>
      <c r="E3641">
        <v>1</v>
      </c>
      <c r="F3641">
        <v>745</v>
      </c>
      <c r="G3641">
        <v>0.17100000000000001</v>
      </c>
      <c r="H3641">
        <v>681</v>
      </c>
    </row>
    <row r="3642" spans="1:8" x14ac:dyDescent="0.35">
      <c r="A3642" t="s">
        <v>6588</v>
      </c>
      <c r="B3642" t="s">
        <v>6589</v>
      </c>
      <c r="C3642">
        <v>201801</v>
      </c>
      <c r="D3642" t="s">
        <v>5</v>
      </c>
      <c r="E3642">
        <v>1</v>
      </c>
      <c r="F3642">
        <v>710</v>
      </c>
      <c r="G3642">
        <v>0.17299999999999999</v>
      </c>
      <c r="H3642">
        <v>681</v>
      </c>
    </row>
    <row r="3643" spans="1:8" x14ac:dyDescent="0.35">
      <c r="A3643" t="s">
        <v>6590</v>
      </c>
      <c r="B3643" t="s">
        <v>6591</v>
      </c>
      <c r="C3643">
        <v>201901</v>
      </c>
      <c r="D3643" t="s">
        <v>3</v>
      </c>
      <c r="E3643">
        <v>1</v>
      </c>
      <c r="F3643">
        <v>680</v>
      </c>
      <c r="G3643">
        <v>0.89900000000000002</v>
      </c>
      <c r="H3643">
        <v>660</v>
      </c>
    </row>
    <row r="3644" spans="1:8" x14ac:dyDescent="0.35">
      <c r="A3644" t="s">
        <v>6592</v>
      </c>
      <c r="B3644" t="s">
        <v>6593</v>
      </c>
      <c r="C3644">
        <v>201901</v>
      </c>
      <c r="D3644" t="s">
        <v>37</v>
      </c>
      <c r="E3644">
        <v>1</v>
      </c>
      <c r="F3644">
        <v>460</v>
      </c>
      <c r="G3644">
        <v>0.71199999999999997</v>
      </c>
      <c r="H3644">
        <v>660</v>
      </c>
    </row>
    <row r="3645" spans="1:8" x14ac:dyDescent="0.35">
      <c r="A3645" t="s">
        <v>6594</v>
      </c>
      <c r="B3645" t="s">
        <v>6595</v>
      </c>
      <c r="C3645">
        <v>201901</v>
      </c>
      <c r="D3645" t="s">
        <v>38</v>
      </c>
      <c r="E3645">
        <v>1</v>
      </c>
      <c r="F3645">
        <v>415</v>
      </c>
      <c r="G3645">
        <v>0.69699999999999995</v>
      </c>
      <c r="H3645">
        <v>660</v>
      </c>
    </row>
    <row r="3646" spans="1:8" x14ac:dyDescent="0.35">
      <c r="A3646" t="s">
        <v>6596</v>
      </c>
      <c r="B3646" t="s">
        <v>6597</v>
      </c>
      <c r="C3646">
        <v>201901</v>
      </c>
      <c r="D3646" t="s">
        <v>39</v>
      </c>
      <c r="E3646">
        <v>1</v>
      </c>
      <c r="F3646">
        <v>215</v>
      </c>
      <c r="G3646">
        <v>0.752</v>
      </c>
      <c r="H3646">
        <v>660</v>
      </c>
    </row>
    <row r="3647" spans="1:8" x14ac:dyDescent="0.35">
      <c r="A3647" t="s">
        <v>6598</v>
      </c>
      <c r="B3647" t="s">
        <v>6599</v>
      </c>
      <c r="C3647">
        <v>201901</v>
      </c>
      <c r="D3647" t="s">
        <v>40</v>
      </c>
      <c r="E3647">
        <v>1</v>
      </c>
      <c r="F3647">
        <v>185</v>
      </c>
      <c r="G3647">
        <v>0.73399999999999999</v>
      </c>
      <c r="H3647">
        <v>660</v>
      </c>
    </row>
    <row r="3648" spans="1:8" x14ac:dyDescent="0.35">
      <c r="A3648" t="s">
        <v>6600</v>
      </c>
      <c r="B3648" t="s">
        <v>6601</v>
      </c>
      <c r="C3648">
        <v>201901</v>
      </c>
      <c r="D3648" t="s">
        <v>29</v>
      </c>
      <c r="E3648">
        <v>1</v>
      </c>
      <c r="F3648">
        <v>685</v>
      </c>
      <c r="G3648">
        <v>0.88300000000000001</v>
      </c>
      <c r="H3648">
        <v>660</v>
      </c>
    </row>
    <row r="3649" spans="1:8" x14ac:dyDescent="0.35">
      <c r="A3649" t="s">
        <v>6602</v>
      </c>
      <c r="B3649" t="s">
        <v>6603</v>
      </c>
      <c r="C3649">
        <v>201901</v>
      </c>
      <c r="D3649" t="s">
        <v>30</v>
      </c>
      <c r="E3649">
        <v>1</v>
      </c>
      <c r="F3649">
        <v>695</v>
      </c>
      <c r="G3649">
        <v>0.89100000000000001</v>
      </c>
      <c r="H3649">
        <v>660</v>
      </c>
    </row>
    <row r="3650" spans="1:8" x14ac:dyDescent="0.35">
      <c r="A3650" t="s">
        <v>6604</v>
      </c>
      <c r="B3650" t="s">
        <v>6605</v>
      </c>
      <c r="C3650">
        <v>201901</v>
      </c>
      <c r="D3650" t="s">
        <v>31</v>
      </c>
      <c r="E3650">
        <v>1</v>
      </c>
      <c r="F3650">
        <v>655</v>
      </c>
      <c r="G3650">
        <v>0.86099999999999999</v>
      </c>
      <c r="H3650">
        <v>660</v>
      </c>
    </row>
    <row r="3651" spans="1:8" x14ac:dyDescent="0.35">
      <c r="A3651" t="s">
        <v>6606</v>
      </c>
      <c r="B3651" t="s">
        <v>6607</v>
      </c>
      <c r="C3651">
        <v>201901</v>
      </c>
      <c r="D3651" t="s">
        <v>32</v>
      </c>
      <c r="E3651">
        <v>1</v>
      </c>
      <c r="F3651">
        <v>655</v>
      </c>
      <c r="G3651">
        <v>0.875</v>
      </c>
      <c r="H3651">
        <v>660</v>
      </c>
    </row>
    <row r="3652" spans="1:8" x14ac:dyDescent="0.35">
      <c r="A3652" t="s">
        <v>6608</v>
      </c>
      <c r="B3652" t="s">
        <v>6609</v>
      </c>
      <c r="C3652">
        <v>201901</v>
      </c>
      <c r="D3652" t="s">
        <v>33</v>
      </c>
      <c r="E3652">
        <v>1</v>
      </c>
      <c r="F3652">
        <v>645</v>
      </c>
      <c r="G3652">
        <v>0.873</v>
      </c>
      <c r="H3652">
        <v>660</v>
      </c>
    </row>
    <row r="3653" spans="1:8" x14ac:dyDescent="0.35">
      <c r="A3653" t="s">
        <v>6610</v>
      </c>
      <c r="B3653" t="s">
        <v>6611</v>
      </c>
      <c r="C3653">
        <v>201901</v>
      </c>
      <c r="D3653" t="s">
        <v>34</v>
      </c>
      <c r="E3653">
        <v>1</v>
      </c>
      <c r="F3653">
        <v>525</v>
      </c>
      <c r="G3653">
        <v>0.80800000000000005</v>
      </c>
      <c r="H3653">
        <v>660</v>
      </c>
    </row>
    <row r="3654" spans="1:8" x14ac:dyDescent="0.35">
      <c r="A3654" t="s">
        <v>6612</v>
      </c>
      <c r="B3654" t="s">
        <v>6613</v>
      </c>
      <c r="C3654">
        <v>201901</v>
      </c>
      <c r="D3654" t="s">
        <v>35</v>
      </c>
      <c r="E3654">
        <v>1</v>
      </c>
      <c r="F3654">
        <v>445</v>
      </c>
      <c r="G3654">
        <v>0.69299999999999995</v>
      </c>
      <c r="H3654">
        <v>660</v>
      </c>
    </row>
    <row r="3655" spans="1:8" x14ac:dyDescent="0.35">
      <c r="A3655" t="s">
        <v>6614</v>
      </c>
      <c r="B3655" t="s">
        <v>6615</v>
      </c>
      <c r="C3655">
        <v>201901</v>
      </c>
      <c r="D3655" t="s">
        <v>36</v>
      </c>
      <c r="E3655">
        <v>1</v>
      </c>
      <c r="F3655">
        <v>475</v>
      </c>
      <c r="G3655">
        <v>0.73699999999999999</v>
      </c>
      <c r="H3655">
        <v>660</v>
      </c>
    </row>
    <row r="3656" spans="1:8" x14ac:dyDescent="0.35">
      <c r="A3656" t="s">
        <v>6616</v>
      </c>
      <c r="B3656" t="s">
        <v>6617</v>
      </c>
      <c r="C3656">
        <v>201901</v>
      </c>
      <c r="D3656" t="s">
        <v>208</v>
      </c>
      <c r="E3656">
        <v>1</v>
      </c>
      <c r="F3656">
        <v>550</v>
      </c>
      <c r="G3656">
        <v>0.92400000000000004</v>
      </c>
      <c r="H3656">
        <v>660</v>
      </c>
    </row>
    <row r="3657" spans="1:8" x14ac:dyDescent="0.35">
      <c r="A3657" t="s">
        <v>6618</v>
      </c>
      <c r="B3657" t="s">
        <v>6619</v>
      </c>
      <c r="C3657">
        <v>201901</v>
      </c>
      <c r="D3657" t="s">
        <v>5</v>
      </c>
      <c r="E3657">
        <v>1</v>
      </c>
      <c r="F3657">
        <v>645</v>
      </c>
      <c r="G3657">
        <v>0.90200000000000002</v>
      </c>
      <c r="H3657">
        <v>660</v>
      </c>
    </row>
    <row r="3658" spans="1:8" x14ac:dyDescent="0.35">
      <c r="A3658" t="s">
        <v>6620</v>
      </c>
      <c r="B3658" t="s">
        <v>6620</v>
      </c>
      <c r="C3658">
        <v>201901</v>
      </c>
      <c r="D3658" t="s">
        <v>3</v>
      </c>
      <c r="E3658">
        <v>1</v>
      </c>
      <c r="F3658">
        <v>1185</v>
      </c>
      <c r="G3658">
        <v>0.98099999999999998</v>
      </c>
      <c r="H3658">
        <v>661</v>
      </c>
    </row>
    <row r="3659" spans="1:8" x14ac:dyDescent="0.35">
      <c r="A3659" t="s">
        <v>6621</v>
      </c>
      <c r="B3659" t="s">
        <v>6621</v>
      </c>
      <c r="C3659">
        <v>201901</v>
      </c>
      <c r="D3659" t="s">
        <v>37</v>
      </c>
      <c r="E3659">
        <v>1</v>
      </c>
      <c r="F3659">
        <v>1000</v>
      </c>
      <c r="G3659">
        <v>0.83499999999999996</v>
      </c>
      <c r="H3659">
        <v>661</v>
      </c>
    </row>
    <row r="3660" spans="1:8" x14ac:dyDescent="0.35">
      <c r="A3660" t="s">
        <v>6622</v>
      </c>
      <c r="B3660" t="s">
        <v>6622</v>
      </c>
      <c r="C3660">
        <v>201901</v>
      </c>
      <c r="D3660" t="s">
        <v>38</v>
      </c>
      <c r="E3660">
        <v>1</v>
      </c>
      <c r="F3660">
        <v>950</v>
      </c>
      <c r="G3660">
        <v>0.84699999999999998</v>
      </c>
      <c r="H3660">
        <v>661</v>
      </c>
    </row>
    <row r="3661" spans="1:8" x14ac:dyDescent="0.35">
      <c r="A3661" t="s">
        <v>6623</v>
      </c>
      <c r="B3661" t="s">
        <v>6623</v>
      </c>
      <c r="C3661">
        <v>201901</v>
      </c>
      <c r="D3661" t="s">
        <v>39</v>
      </c>
      <c r="E3661">
        <v>1</v>
      </c>
      <c r="F3661">
        <v>235</v>
      </c>
      <c r="G3661">
        <v>0.67900000000000005</v>
      </c>
      <c r="H3661">
        <v>661</v>
      </c>
    </row>
    <row r="3662" spans="1:8" x14ac:dyDescent="0.35">
      <c r="A3662" t="s">
        <v>6624</v>
      </c>
      <c r="B3662" t="s">
        <v>6624</v>
      </c>
      <c r="C3662">
        <v>201901</v>
      </c>
      <c r="D3662" t="s">
        <v>40</v>
      </c>
      <c r="E3662">
        <v>1</v>
      </c>
      <c r="F3662">
        <v>250</v>
      </c>
      <c r="G3662">
        <v>0.74299999999999999</v>
      </c>
      <c r="H3662">
        <v>661</v>
      </c>
    </row>
    <row r="3663" spans="1:8" x14ac:dyDescent="0.35">
      <c r="A3663" t="s">
        <v>6625</v>
      </c>
      <c r="B3663" t="s">
        <v>6625</v>
      </c>
      <c r="C3663">
        <v>201901</v>
      </c>
      <c r="D3663" t="s">
        <v>29</v>
      </c>
      <c r="E3663">
        <v>1</v>
      </c>
      <c r="F3663">
        <v>1290</v>
      </c>
      <c r="G3663">
        <v>0.98699999999999999</v>
      </c>
      <c r="H3663">
        <v>661</v>
      </c>
    </row>
    <row r="3664" spans="1:8" x14ac:dyDescent="0.35">
      <c r="A3664" t="s">
        <v>6626</v>
      </c>
      <c r="B3664" t="s">
        <v>6626</v>
      </c>
      <c r="C3664">
        <v>201901</v>
      </c>
      <c r="D3664" t="s">
        <v>30</v>
      </c>
      <c r="E3664">
        <v>1</v>
      </c>
      <c r="F3664">
        <v>1240</v>
      </c>
      <c r="G3664">
        <v>0.97699999999999998</v>
      </c>
      <c r="H3664">
        <v>661</v>
      </c>
    </row>
    <row r="3665" spans="1:8" x14ac:dyDescent="0.35">
      <c r="A3665" t="s">
        <v>6627</v>
      </c>
      <c r="B3665" t="s">
        <v>6627</v>
      </c>
      <c r="C3665">
        <v>201901</v>
      </c>
      <c r="D3665" t="s">
        <v>31</v>
      </c>
      <c r="E3665">
        <v>1</v>
      </c>
      <c r="F3665">
        <v>1280</v>
      </c>
      <c r="G3665">
        <v>0.98799999999999999</v>
      </c>
      <c r="H3665">
        <v>661</v>
      </c>
    </row>
    <row r="3666" spans="1:8" x14ac:dyDescent="0.35">
      <c r="A3666" t="s">
        <v>6628</v>
      </c>
      <c r="B3666" t="s">
        <v>6628</v>
      </c>
      <c r="C3666">
        <v>201901</v>
      </c>
      <c r="D3666" t="s">
        <v>32</v>
      </c>
      <c r="E3666">
        <v>1</v>
      </c>
      <c r="F3666">
        <v>1245</v>
      </c>
      <c r="G3666">
        <v>0.98699999999999999</v>
      </c>
      <c r="H3666">
        <v>661</v>
      </c>
    </row>
    <row r="3667" spans="1:8" x14ac:dyDescent="0.35">
      <c r="A3667" t="s">
        <v>6629</v>
      </c>
      <c r="B3667" t="s">
        <v>6629</v>
      </c>
      <c r="C3667">
        <v>201901</v>
      </c>
      <c r="D3667" t="s">
        <v>33</v>
      </c>
      <c r="E3667">
        <v>1</v>
      </c>
      <c r="F3667">
        <v>1240</v>
      </c>
      <c r="G3667">
        <v>0.98699999999999999</v>
      </c>
      <c r="H3667">
        <v>661</v>
      </c>
    </row>
    <row r="3668" spans="1:8" x14ac:dyDescent="0.35">
      <c r="A3668" t="s">
        <v>6630</v>
      </c>
      <c r="B3668" t="s">
        <v>6630</v>
      </c>
      <c r="C3668">
        <v>201901</v>
      </c>
      <c r="D3668" t="s">
        <v>34</v>
      </c>
      <c r="E3668">
        <v>1</v>
      </c>
      <c r="F3668">
        <v>1190</v>
      </c>
      <c r="G3668">
        <v>0.88</v>
      </c>
      <c r="H3668">
        <v>661</v>
      </c>
    </row>
    <row r="3669" spans="1:8" x14ac:dyDescent="0.35">
      <c r="A3669" t="s">
        <v>6631</v>
      </c>
      <c r="B3669" t="s">
        <v>6631</v>
      </c>
      <c r="C3669">
        <v>201901</v>
      </c>
      <c r="D3669" t="s">
        <v>35</v>
      </c>
      <c r="E3669">
        <v>1</v>
      </c>
      <c r="F3669">
        <v>1150</v>
      </c>
      <c r="G3669">
        <v>0.85899999999999999</v>
      </c>
      <c r="H3669">
        <v>661</v>
      </c>
    </row>
    <row r="3670" spans="1:8" x14ac:dyDescent="0.35">
      <c r="A3670" t="s">
        <v>6632</v>
      </c>
      <c r="B3670" t="s">
        <v>6632</v>
      </c>
      <c r="C3670">
        <v>201901</v>
      </c>
      <c r="D3670" t="s">
        <v>36</v>
      </c>
      <c r="E3670">
        <v>1</v>
      </c>
      <c r="F3670">
        <v>1045</v>
      </c>
      <c r="G3670">
        <v>0.85299999999999998</v>
      </c>
      <c r="H3670">
        <v>661</v>
      </c>
    </row>
    <row r="3671" spans="1:8" x14ac:dyDescent="0.35">
      <c r="A3671" t="s">
        <v>6633</v>
      </c>
      <c r="B3671" t="s">
        <v>6633</v>
      </c>
      <c r="C3671">
        <v>201901</v>
      </c>
      <c r="D3671" t="s">
        <v>208</v>
      </c>
      <c r="E3671">
        <v>1</v>
      </c>
      <c r="F3671">
        <v>940</v>
      </c>
      <c r="G3671">
        <v>0.88300000000000001</v>
      </c>
      <c r="H3671">
        <v>661</v>
      </c>
    </row>
    <row r="3672" spans="1:8" x14ac:dyDescent="0.35">
      <c r="A3672" t="s">
        <v>6634</v>
      </c>
      <c r="B3672" t="s">
        <v>6634</v>
      </c>
      <c r="C3672">
        <v>201901</v>
      </c>
      <c r="D3672" t="s">
        <v>5</v>
      </c>
      <c r="E3672">
        <v>1</v>
      </c>
      <c r="F3672">
        <v>1110</v>
      </c>
      <c r="G3672">
        <v>0.95599999999999996</v>
      </c>
      <c r="H3672">
        <v>661</v>
      </c>
    </row>
    <row r="3673" spans="1:8" x14ac:dyDescent="0.35">
      <c r="A3673" t="s">
        <v>6635</v>
      </c>
      <c r="B3673" t="s">
        <v>6635</v>
      </c>
      <c r="C3673">
        <v>201901</v>
      </c>
      <c r="D3673" t="s">
        <v>3</v>
      </c>
      <c r="E3673">
        <v>1</v>
      </c>
      <c r="F3673">
        <v>325</v>
      </c>
      <c r="G3673">
        <v>0.28599999999999998</v>
      </c>
      <c r="H3673">
        <v>662</v>
      </c>
    </row>
    <row r="3674" spans="1:8" x14ac:dyDescent="0.35">
      <c r="A3674" t="s">
        <v>6636</v>
      </c>
      <c r="B3674" t="s">
        <v>6636</v>
      </c>
      <c r="C3674">
        <v>201901</v>
      </c>
      <c r="D3674" t="s">
        <v>37</v>
      </c>
      <c r="E3674">
        <v>1</v>
      </c>
      <c r="F3674">
        <v>200</v>
      </c>
      <c r="G3674">
        <v>0.184</v>
      </c>
      <c r="H3674">
        <v>662</v>
      </c>
    </row>
    <row r="3675" spans="1:8" x14ac:dyDescent="0.35">
      <c r="A3675" t="s">
        <v>6637</v>
      </c>
      <c r="B3675" t="s">
        <v>6637</v>
      </c>
      <c r="C3675">
        <v>201901</v>
      </c>
      <c r="D3675" t="s">
        <v>38</v>
      </c>
      <c r="E3675">
        <v>1</v>
      </c>
      <c r="F3675">
        <v>195</v>
      </c>
      <c r="G3675">
        <v>0.19500000000000001</v>
      </c>
      <c r="H3675">
        <v>662</v>
      </c>
    </row>
    <row r="3676" spans="1:8" x14ac:dyDescent="0.35">
      <c r="A3676" t="s">
        <v>6638</v>
      </c>
      <c r="B3676" t="s">
        <v>6638</v>
      </c>
      <c r="C3676">
        <v>201901</v>
      </c>
      <c r="D3676" t="s">
        <v>39</v>
      </c>
      <c r="E3676">
        <v>1</v>
      </c>
      <c r="F3676">
        <v>130</v>
      </c>
      <c r="G3676">
        <v>0.219</v>
      </c>
      <c r="H3676">
        <v>662</v>
      </c>
    </row>
    <row r="3677" spans="1:8" x14ac:dyDescent="0.35">
      <c r="A3677" t="s">
        <v>6639</v>
      </c>
      <c r="B3677" t="s">
        <v>6639</v>
      </c>
      <c r="C3677">
        <v>201901</v>
      </c>
      <c r="D3677" t="s">
        <v>40</v>
      </c>
      <c r="E3677">
        <v>1</v>
      </c>
      <c r="F3677">
        <v>120</v>
      </c>
      <c r="G3677">
        <v>0.224</v>
      </c>
      <c r="H3677">
        <v>662</v>
      </c>
    </row>
    <row r="3678" spans="1:8" x14ac:dyDescent="0.35">
      <c r="A3678" t="s">
        <v>6640</v>
      </c>
      <c r="B3678" t="s">
        <v>6640</v>
      </c>
      <c r="C3678">
        <v>201901</v>
      </c>
      <c r="D3678" t="s">
        <v>29</v>
      </c>
      <c r="E3678">
        <v>1</v>
      </c>
      <c r="F3678">
        <v>295</v>
      </c>
      <c r="G3678">
        <v>0.253</v>
      </c>
      <c r="H3678">
        <v>662</v>
      </c>
    </row>
    <row r="3679" spans="1:8" x14ac:dyDescent="0.35">
      <c r="A3679" t="s">
        <v>6641</v>
      </c>
      <c r="B3679" t="s">
        <v>6641</v>
      </c>
      <c r="C3679">
        <v>201901</v>
      </c>
      <c r="D3679" t="s">
        <v>30</v>
      </c>
      <c r="E3679">
        <v>1</v>
      </c>
      <c r="F3679">
        <v>275</v>
      </c>
      <c r="G3679">
        <v>0.23</v>
      </c>
      <c r="H3679">
        <v>662</v>
      </c>
    </row>
    <row r="3680" spans="1:8" x14ac:dyDescent="0.35">
      <c r="A3680" t="s">
        <v>6642</v>
      </c>
      <c r="B3680" t="s">
        <v>6642</v>
      </c>
      <c r="C3680">
        <v>201901</v>
      </c>
      <c r="D3680" t="s">
        <v>31</v>
      </c>
      <c r="E3680">
        <v>1</v>
      </c>
      <c r="F3680">
        <v>285</v>
      </c>
      <c r="G3680">
        <v>0.23699999999999999</v>
      </c>
      <c r="H3680">
        <v>662</v>
      </c>
    </row>
    <row r="3681" spans="1:8" x14ac:dyDescent="0.35">
      <c r="A3681" t="s">
        <v>6643</v>
      </c>
      <c r="B3681" t="s">
        <v>6643</v>
      </c>
      <c r="C3681">
        <v>201901</v>
      </c>
      <c r="D3681" t="s">
        <v>32</v>
      </c>
      <c r="E3681">
        <v>1</v>
      </c>
      <c r="F3681">
        <v>245</v>
      </c>
      <c r="G3681">
        <v>0.22</v>
      </c>
      <c r="H3681">
        <v>662</v>
      </c>
    </row>
    <row r="3682" spans="1:8" x14ac:dyDescent="0.35">
      <c r="A3682" t="s">
        <v>6644</v>
      </c>
      <c r="B3682" t="s">
        <v>6644</v>
      </c>
      <c r="C3682">
        <v>201901</v>
      </c>
      <c r="D3682" t="s">
        <v>33</v>
      </c>
      <c r="E3682">
        <v>1</v>
      </c>
      <c r="F3682">
        <v>290</v>
      </c>
      <c r="G3682">
        <v>0.255</v>
      </c>
      <c r="H3682">
        <v>662</v>
      </c>
    </row>
    <row r="3683" spans="1:8" x14ac:dyDescent="0.35">
      <c r="A3683" t="s">
        <v>6645</v>
      </c>
      <c r="B3683" t="s">
        <v>6645</v>
      </c>
      <c r="C3683">
        <v>201901</v>
      </c>
      <c r="D3683" t="s">
        <v>34</v>
      </c>
      <c r="E3683">
        <v>1</v>
      </c>
      <c r="F3683">
        <v>200</v>
      </c>
      <c r="G3683">
        <v>0.182</v>
      </c>
      <c r="H3683">
        <v>662</v>
      </c>
    </row>
    <row r="3684" spans="1:8" x14ac:dyDescent="0.35">
      <c r="A3684" t="s">
        <v>6646</v>
      </c>
      <c r="B3684" t="s">
        <v>6646</v>
      </c>
      <c r="C3684">
        <v>201901</v>
      </c>
      <c r="D3684" t="s">
        <v>35</v>
      </c>
      <c r="E3684">
        <v>1</v>
      </c>
      <c r="F3684">
        <v>195</v>
      </c>
      <c r="G3684">
        <v>0.17599999999999999</v>
      </c>
      <c r="H3684">
        <v>662</v>
      </c>
    </row>
    <row r="3685" spans="1:8" x14ac:dyDescent="0.35">
      <c r="A3685" t="s">
        <v>6647</v>
      </c>
      <c r="B3685" t="s">
        <v>6647</v>
      </c>
      <c r="C3685">
        <v>201901</v>
      </c>
      <c r="D3685" t="s">
        <v>36</v>
      </c>
      <c r="E3685">
        <v>1</v>
      </c>
      <c r="F3685">
        <v>210</v>
      </c>
      <c r="G3685">
        <v>0.191</v>
      </c>
      <c r="H3685">
        <v>662</v>
      </c>
    </row>
    <row r="3686" spans="1:8" x14ac:dyDescent="0.35">
      <c r="A3686" t="s">
        <v>6648</v>
      </c>
      <c r="B3686" t="s">
        <v>6648</v>
      </c>
      <c r="C3686">
        <v>201901</v>
      </c>
      <c r="D3686" t="s">
        <v>208</v>
      </c>
      <c r="E3686">
        <v>1</v>
      </c>
      <c r="F3686">
        <v>280</v>
      </c>
      <c r="G3686">
        <v>0.26500000000000001</v>
      </c>
      <c r="H3686">
        <v>662</v>
      </c>
    </row>
    <row r="3687" spans="1:8" x14ac:dyDescent="0.35">
      <c r="A3687" t="s">
        <v>6649</v>
      </c>
      <c r="B3687" t="s">
        <v>6649</v>
      </c>
      <c r="C3687">
        <v>201901</v>
      </c>
      <c r="D3687" t="s">
        <v>5</v>
      </c>
      <c r="E3687">
        <v>1</v>
      </c>
      <c r="F3687">
        <v>305</v>
      </c>
      <c r="G3687">
        <v>0.28599999999999998</v>
      </c>
      <c r="H3687">
        <v>662</v>
      </c>
    </row>
    <row r="3688" spans="1:8" x14ac:dyDescent="0.35">
      <c r="A3688" t="s">
        <v>6650</v>
      </c>
      <c r="B3688" t="s">
        <v>6651</v>
      </c>
      <c r="C3688">
        <v>201901</v>
      </c>
      <c r="D3688" t="s">
        <v>3</v>
      </c>
      <c r="E3688">
        <v>1</v>
      </c>
      <c r="F3688">
        <v>305</v>
      </c>
      <c r="G3688">
        <v>0.27200000000000002</v>
      </c>
      <c r="H3688">
        <v>663</v>
      </c>
    </row>
    <row r="3689" spans="1:8" x14ac:dyDescent="0.35">
      <c r="A3689" t="s">
        <v>6652</v>
      </c>
      <c r="B3689" t="s">
        <v>6653</v>
      </c>
      <c r="C3689">
        <v>201901</v>
      </c>
      <c r="D3689" t="s">
        <v>37</v>
      </c>
      <c r="E3689">
        <v>1</v>
      </c>
      <c r="F3689">
        <v>235</v>
      </c>
      <c r="G3689">
        <v>0.20699999999999999</v>
      </c>
      <c r="H3689">
        <v>663</v>
      </c>
    </row>
    <row r="3690" spans="1:8" x14ac:dyDescent="0.35">
      <c r="A3690" t="s">
        <v>6654</v>
      </c>
      <c r="B3690" t="s">
        <v>6655</v>
      </c>
      <c r="C3690">
        <v>201901</v>
      </c>
      <c r="D3690" t="s">
        <v>38</v>
      </c>
      <c r="E3690">
        <v>1</v>
      </c>
      <c r="F3690">
        <v>215</v>
      </c>
      <c r="G3690">
        <v>0.21099999999999999</v>
      </c>
      <c r="H3690">
        <v>663</v>
      </c>
    </row>
    <row r="3691" spans="1:8" x14ac:dyDescent="0.35">
      <c r="A3691" t="s">
        <v>6656</v>
      </c>
      <c r="B3691" t="s">
        <v>6657</v>
      </c>
      <c r="C3691">
        <v>201901</v>
      </c>
      <c r="D3691" t="s">
        <v>39</v>
      </c>
      <c r="E3691">
        <v>1</v>
      </c>
      <c r="F3691">
        <v>100</v>
      </c>
      <c r="G3691">
        <v>0.246</v>
      </c>
      <c r="H3691">
        <v>663</v>
      </c>
    </row>
    <row r="3692" spans="1:8" x14ac:dyDescent="0.35">
      <c r="A3692" t="s">
        <v>6658</v>
      </c>
      <c r="B3692" t="s">
        <v>6659</v>
      </c>
      <c r="C3692">
        <v>201901</v>
      </c>
      <c r="D3692" t="s">
        <v>40</v>
      </c>
      <c r="E3692">
        <v>1</v>
      </c>
      <c r="F3692">
        <v>100</v>
      </c>
      <c r="G3692">
        <v>0.28100000000000003</v>
      </c>
      <c r="H3692">
        <v>663</v>
      </c>
    </row>
    <row r="3693" spans="1:8" x14ac:dyDescent="0.35">
      <c r="A3693" t="s">
        <v>6660</v>
      </c>
      <c r="B3693" t="s">
        <v>6661</v>
      </c>
      <c r="C3693">
        <v>201901</v>
      </c>
      <c r="D3693" t="s">
        <v>29</v>
      </c>
      <c r="E3693">
        <v>1</v>
      </c>
      <c r="F3693">
        <v>260</v>
      </c>
      <c r="G3693">
        <v>0.245</v>
      </c>
      <c r="H3693">
        <v>663</v>
      </c>
    </row>
    <row r="3694" spans="1:8" x14ac:dyDescent="0.35">
      <c r="A3694" t="s">
        <v>6662</v>
      </c>
      <c r="B3694" t="s">
        <v>6663</v>
      </c>
      <c r="C3694">
        <v>201901</v>
      </c>
      <c r="D3694" t="s">
        <v>30</v>
      </c>
      <c r="E3694">
        <v>1</v>
      </c>
      <c r="F3694">
        <v>325</v>
      </c>
      <c r="G3694">
        <v>0.28199999999999997</v>
      </c>
      <c r="H3694">
        <v>663</v>
      </c>
    </row>
    <row r="3695" spans="1:8" x14ac:dyDescent="0.35">
      <c r="A3695" t="s">
        <v>6664</v>
      </c>
      <c r="B3695" t="s">
        <v>6665</v>
      </c>
      <c r="C3695">
        <v>201901</v>
      </c>
      <c r="D3695" t="s">
        <v>31</v>
      </c>
      <c r="E3695">
        <v>1</v>
      </c>
      <c r="F3695">
        <v>285</v>
      </c>
      <c r="G3695">
        <v>0.255</v>
      </c>
      <c r="H3695">
        <v>663</v>
      </c>
    </row>
    <row r="3696" spans="1:8" x14ac:dyDescent="0.35">
      <c r="A3696" t="s">
        <v>6666</v>
      </c>
      <c r="B3696" t="s">
        <v>6667</v>
      </c>
      <c r="C3696">
        <v>201901</v>
      </c>
      <c r="D3696" t="s">
        <v>32</v>
      </c>
      <c r="E3696">
        <v>1</v>
      </c>
      <c r="F3696">
        <v>275</v>
      </c>
      <c r="G3696">
        <v>0.251</v>
      </c>
      <c r="H3696">
        <v>663</v>
      </c>
    </row>
    <row r="3697" spans="1:8" x14ac:dyDescent="0.35">
      <c r="A3697" t="s">
        <v>6668</v>
      </c>
      <c r="B3697" t="s">
        <v>6669</v>
      </c>
      <c r="C3697">
        <v>201901</v>
      </c>
      <c r="D3697" t="s">
        <v>33</v>
      </c>
      <c r="E3697">
        <v>1</v>
      </c>
      <c r="F3697">
        <v>265</v>
      </c>
      <c r="G3697">
        <v>0.22800000000000001</v>
      </c>
      <c r="H3697">
        <v>663</v>
      </c>
    </row>
    <row r="3698" spans="1:8" x14ac:dyDescent="0.35">
      <c r="A3698" t="s">
        <v>6670</v>
      </c>
      <c r="B3698" t="s">
        <v>6671</v>
      </c>
      <c r="C3698">
        <v>201901</v>
      </c>
      <c r="D3698" t="s">
        <v>34</v>
      </c>
      <c r="E3698">
        <v>1</v>
      </c>
      <c r="F3698">
        <v>255</v>
      </c>
      <c r="G3698">
        <v>0.21</v>
      </c>
      <c r="H3698">
        <v>663</v>
      </c>
    </row>
    <row r="3699" spans="1:8" x14ac:dyDescent="0.35">
      <c r="A3699" t="s">
        <v>6672</v>
      </c>
      <c r="B3699" t="s">
        <v>6673</v>
      </c>
      <c r="C3699">
        <v>201901</v>
      </c>
      <c r="D3699" t="s">
        <v>35</v>
      </c>
      <c r="E3699">
        <v>1</v>
      </c>
      <c r="F3699">
        <v>295</v>
      </c>
      <c r="G3699">
        <v>0.245</v>
      </c>
      <c r="H3699">
        <v>663</v>
      </c>
    </row>
    <row r="3700" spans="1:8" x14ac:dyDescent="0.35">
      <c r="A3700" t="s">
        <v>6674</v>
      </c>
      <c r="B3700" t="s">
        <v>6675</v>
      </c>
      <c r="C3700">
        <v>201901</v>
      </c>
      <c r="D3700" t="s">
        <v>36</v>
      </c>
      <c r="E3700">
        <v>1</v>
      </c>
      <c r="F3700">
        <v>240</v>
      </c>
      <c r="G3700">
        <v>0.20499999999999999</v>
      </c>
      <c r="H3700">
        <v>663</v>
      </c>
    </row>
    <row r="3701" spans="1:8" x14ac:dyDescent="0.35">
      <c r="A3701" t="s">
        <v>6676</v>
      </c>
      <c r="B3701" t="s">
        <v>6677</v>
      </c>
      <c r="C3701">
        <v>201901</v>
      </c>
      <c r="D3701" t="s">
        <v>208</v>
      </c>
      <c r="E3701">
        <v>1</v>
      </c>
      <c r="F3701">
        <v>295</v>
      </c>
      <c r="G3701">
        <v>0.27300000000000002</v>
      </c>
      <c r="H3701">
        <v>663</v>
      </c>
    </row>
    <row r="3702" spans="1:8" x14ac:dyDescent="0.35">
      <c r="A3702" t="s">
        <v>6678</v>
      </c>
      <c r="B3702" t="s">
        <v>6679</v>
      </c>
      <c r="C3702">
        <v>201901</v>
      </c>
      <c r="D3702" t="s">
        <v>5</v>
      </c>
      <c r="E3702">
        <v>1</v>
      </c>
      <c r="F3702">
        <v>310</v>
      </c>
      <c r="G3702">
        <v>0.28100000000000003</v>
      </c>
      <c r="H3702">
        <v>663</v>
      </c>
    </row>
    <row r="3703" spans="1:8" x14ac:dyDescent="0.35">
      <c r="A3703" t="s">
        <v>6680</v>
      </c>
      <c r="B3703" t="s">
        <v>6681</v>
      </c>
      <c r="C3703">
        <v>201901</v>
      </c>
      <c r="D3703" t="s">
        <v>3</v>
      </c>
      <c r="E3703">
        <v>1</v>
      </c>
      <c r="F3703">
        <v>105</v>
      </c>
      <c r="G3703">
        <v>6.2E-2</v>
      </c>
      <c r="H3703">
        <v>664</v>
      </c>
    </row>
    <row r="3704" spans="1:8" x14ac:dyDescent="0.35">
      <c r="A3704" t="s">
        <v>6682</v>
      </c>
      <c r="B3704" t="s">
        <v>6683</v>
      </c>
      <c r="C3704">
        <v>201901</v>
      </c>
      <c r="D3704" t="s">
        <v>37</v>
      </c>
      <c r="E3704">
        <v>1</v>
      </c>
      <c r="F3704">
        <v>90</v>
      </c>
      <c r="G3704">
        <v>5.2999999999999999E-2</v>
      </c>
      <c r="H3704">
        <v>664</v>
      </c>
    </row>
    <row r="3705" spans="1:8" x14ac:dyDescent="0.35">
      <c r="A3705" t="s">
        <v>6684</v>
      </c>
      <c r="B3705" t="s">
        <v>6685</v>
      </c>
      <c r="C3705">
        <v>201901</v>
      </c>
      <c r="D3705" t="s">
        <v>38</v>
      </c>
      <c r="E3705">
        <v>1</v>
      </c>
      <c r="F3705">
        <v>80</v>
      </c>
      <c r="G3705">
        <v>5.2999999999999999E-2</v>
      </c>
      <c r="H3705">
        <v>664</v>
      </c>
    </row>
    <row r="3706" spans="1:8" x14ac:dyDescent="0.35">
      <c r="A3706" t="s">
        <v>6686</v>
      </c>
      <c r="B3706" t="s">
        <v>6687</v>
      </c>
      <c r="C3706">
        <v>201901</v>
      </c>
      <c r="D3706" t="s">
        <v>39</v>
      </c>
      <c r="E3706">
        <v>1</v>
      </c>
      <c r="F3706">
        <v>35</v>
      </c>
      <c r="G3706">
        <v>0.06</v>
      </c>
      <c r="H3706">
        <v>664</v>
      </c>
    </row>
    <row r="3707" spans="1:8" x14ac:dyDescent="0.35">
      <c r="A3707" t="s">
        <v>6688</v>
      </c>
      <c r="B3707" t="s">
        <v>6689</v>
      </c>
      <c r="C3707">
        <v>201901</v>
      </c>
      <c r="D3707" t="s">
        <v>40</v>
      </c>
      <c r="E3707">
        <v>1</v>
      </c>
      <c r="F3707">
        <v>35</v>
      </c>
      <c r="G3707">
        <v>6.4000000000000001E-2</v>
      </c>
      <c r="H3707">
        <v>664</v>
      </c>
    </row>
    <row r="3708" spans="1:8" x14ac:dyDescent="0.35">
      <c r="A3708" t="s">
        <v>6690</v>
      </c>
      <c r="B3708" t="s">
        <v>6691</v>
      </c>
      <c r="C3708">
        <v>201901</v>
      </c>
      <c r="D3708" t="s">
        <v>29</v>
      </c>
      <c r="E3708">
        <v>1</v>
      </c>
      <c r="F3708">
        <v>115</v>
      </c>
      <c r="G3708">
        <v>6.3E-2</v>
      </c>
      <c r="H3708">
        <v>664</v>
      </c>
    </row>
    <row r="3709" spans="1:8" x14ac:dyDescent="0.35">
      <c r="A3709" t="s">
        <v>6692</v>
      </c>
      <c r="B3709" t="s">
        <v>6693</v>
      </c>
      <c r="C3709">
        <v>201901</v>
      </c>
      <c r="D3709" t="s">
        <v>30</v>
      </c>
      <c r="E3709">
        <v>1</v>
      </c>
      <c r="F3709">
        <v>115</v>
      </c>
      <c r="G3709">
        <v>6.5000000000000002E-2</v>
      </c>
      <c r="H3709">
        <v>664</v>
      </c>
    </row>
    <row r="3710" spans="1:8" x14ac:dyDescent="0.35">
      <c r="A3710" t="s">
        <v>6694</v>
      </c>
      <c r="B3710" t="s">
        <v>6695</v>
      </c>
      <c r="C3710">
        <v>201901</v>
      </c>
      <c r="D3710" t="s">
        <v>31</v>
      </c>
      <c r="E3710">
        <v>1</v>
      </c>
      <c r="F3710">
        <v>120</v>
      </c>
      <c r="G3710">
        <v>6.7000000000000004E-2</v>
      </c>
      <c r="H3710">
        <v>664</v>
      </c>
    </row>
    <row r="3711" spans="1:8" x14ac:dyDescent="0.35">
      <c r="A3711" t="s">
        <v>6696</v>
      </c>
      <c r="B3711" t="s">
        <v>6697</v>
      </c>
      <c r="C3711">
        <v>201901</v>
      </c>
      <c r="D3711" t="s">
        <v>32</v>
      </c>
      <c r="E3711">
        <v>1</v>
      </c>
      <c r="F3711">
        <v>110</v>
      </c>
      <c r="G3711">
        <v>6.0999999999999999E-2</v>
      </c>
      <c r="H3711">
        <v>664</v>
      </c>
    </row>
    <row r="3712" spans="1:8" x14ac:dyDescent="0.35">
      <c r="A3712" t="s">
        <v>6698</v>
      </c>
      <c r="B3712" t="s">
        <v>6699</v>
      </c>
      <c r="C3712">
        <v>201901</v>
      </c>
      <c r="D3712" t="s">
        <v>33</v>
      </c>
      <c r="E3712">
        <v>1</v>
      </c>
      <c r="F3712">
        <v>95</v>
      </c>
      <c r="G3712">
        <v>5.2999999999999999E-2</v>
      </c>
      <c r="H3712">
        <v>664</v>
      </c>
    </row>
    <row r="3713" spans="1:8" x14ac:dyDescent="0.35">
      <c r="A3713" t="s">
        <v>6700</v>
      </c>
      <c r="B3713" t="s">
        <v>6701</v>
      </c>
      <c r="C3713">
        <v>201901</v>
      </c>
      <c r="D3713" t="s">
        <v>34</v>
      </c>
      <c r="E3713">
        <v>1</v>
      </c>
      <c r="F3713">
        <v>100</v>
      </c>
      <c r="G3713">
        <v>5.6000000000000001E-2</v>
      </c>
      <c r="H3713">
        <v>664</v>
      </c>
    </row>
    <row r="3714" spans="1:8" x14ac:dyDescent="0.35">
      <c r="A3714" t="s">
        <v>6702</v>
      </c>
      <c r="B3714" t="s">
        <v>6703</v>
      </c>
      <c r="C3714">
        <v>201901</v>
      </c>
      <c r="D3714" t="s">
        <v>35</v>
      </c>
      <c r="E3714">
        <v>1</v>
      </c>
      <c r="F3714">
        <v>110</v>
      </c>
      <c r="G3714">
        <v>6.7000000000000004E-2</v>
      </c>
      <c r="H3714">
        <v>664</v>
      </c>
    </row>
    <row r="3715" spans="1:8" x14ac:dyDescent="0.35">
      <c r="A3715" t="s">
        <v>6704</v>
      </c>
      <c r="B3715" t="s">
        <v>6705</v>
      </c>
      <c r="C3715">
        <v>201901</v>
      </c>
      <c r="D3715" t="s">
        <v>36</v>
      </c>
      <c r="E3715">
        <v>1</v>
      </c>
      <c r="F3715">
        <v>90</v>
      </c>
      <c r="G3715">
        <v>5.5E-2</v>
      </c>
      <c r="H3715">
        <v>664</v>
      </c>
    </row>
    <row r="3716" spans="1:8" x14ac:dyDescent="0.35">
      <c r="A3716" t="s">
        <v>6706</v>
      </c>
      <c r="B3716" t="s">
        <v>6707</v>
      </c>
      <c r="C3716">
        <v>201901</v>
      </c>
      <c r="D3716" t="s">
        <v>208</v>
      </c>
      <c r="E3716">
        <v>1</v>
      </c>
      <c r="F3716">
        <v>85</v>
      </c>
      <c r="G3716">
        <v>5.1999999999999998E-2</v>
      </c>
      <c r="H3716">
        <v>664</v>
      </c>
    </row>
    <row r="3717" spans="1:8" x14ac:dyDescent="0.35">
      <c r="A3717" t="s">
        <v>6708</v>
      </c>
      <c r="B3717" t="s">
        <v>6709</v>
      </c>
      <c r="C3717">
        <v>201901</v>
      </c>
      <c r="D3717" t="s">
        <v>5</v>
      </c>
      <c r="E3717">
        <v>1</v>
      </c>
      <c r="F3717">
        <v>85</v>
      </c>
      <c r="G3717">
        <v>0.05</v>
      </c>
      <c r="H3717">
        <v>664</v>
      </c>
    </row>
    <row r="3718" spans="1:8" x14ac:dyDescent="0.35">
      <c r="A3718" t="s">
        <v>6710</v>
      </c>
      <c r="B3718" t="s">
        <v>6711</v>
      </c>
      <c r="C3718">
        <v>201901</v>
      </c>
      <c r="D3718" t="s">
        <v>3</v>
      </c>
      <c r="E3718">
        <v>1</v>
      </c>
      <c r="F3718">
        <v>240</v>
      </c>
      <c r="G3718">
        <v>0.14499999999999999</v>
      </c>
      <c r="H3718">
        <v>665</v>
      </c>
    </row>
    <row r="3719" spans="1:8" x14ac:dyDescent="0.35">
      <c r="A3719" t="s">
        <v>6712</v>
      </c>
      <c r="B3719" t="s">
        <v>6713</v>
      </c>
      <c r="C3719">
        <v>201901</v>
      </c>
      <c r="D3719" t="s">
        <v>37</v>
      </c>
      <c r="E3719">
        <v>1</v>
      </c>
      <c r="F3719">
        <v>130</v>
      </c>
      <c r="G3719">
        <v>0.112</v>
      </c>
      <c r="H3719">
        <v>665</v>
      </c>
    </row>
    <row r="3720" spans="1:8" x14ac:dyDescent="0.35">
      <c r="A3720" t="s">
        <v>6714</v>
      </c>
      <c r="B3720" t="s">
        <v>6715</v>
      </c>
      <c r="C3720">
        <v>201901</v>
      </c>
      <c r="D3720" t="s">
        <v>38</v>
      </c>
      <c r="E3720">
        <v>1</v>
      </c>
      <c r="F3720">
        <v>115</v>
      </c>
      <c r="G3720">
        <v>0.107</v>
      </c>
      <c r="H3720">
        <v>665</v>
      </c>
    </row>
    <row r="3721" spans="1:8" x14ac:dyDescent="0.35">
      <c r="A3721" t="s">
        <v>6716</v>
      </c>
      <c r="B3721" t="s">
        <v>6717</v>
      </c>
      <c r="C3721">
        <v>201901</v>
      </c>
      <c r="D3721" t="s">
        <v>39</v>
      </c>
      <c r="E3721">
        <v>1</v>
      </c>
      <c r="F3721">
        <v>35</v>
      </c>
      <c r="G3721">
        <v>0.29899999999999999</v>
      </c>
      <c r="H3721">
        <v>665</v>
      </c>
    </row>
    <row r="3722" spans="1:8" x14ac:dyDescent="0.35">
      <c r="A3722" t="s">
        <v>6718</v>
      </c>
      <c r="B3722" t="s">
        <v>6719</v>
      </c>
      <c r="C3722">
        <v>201901</v>
      </c>
      <c r="D3722" t="s">
        <v>40</v>
      </c>
      <c r="E3722">
        <v>1</v>
      </c>
      <c r="F3722">
        <v>35</v>
      </c>
      <c r="G3722">
        <v>0.318</v>
      </c>
      <c r="H3722">
        <v>665</v>
      </c>
    </row>
    <row r="3723" spans="1:8" x14ac:dyDescent="0.35">
      <c r="A3723" t="s">
        <v>6720</v>
      </c>
      <c r="B3723" t="s">
        <v>6721</v>
      </c>
      <c r="C3723">
        <v>201901</v>
      </c>
      <c r="D3723" t="s">
        <v>29</v>
      </c>
      <c r="E3723">
        <v>1</v>
      </c>
      <c r="F3723">
        <v>210</v>
      </c>
      <c r="G3723">
        <v>0.125</v>
      </c>
      <c r="H3723">
        <v>665</v>
      </c>
    </row>
    <row r="3724" spans="1:8" x14ac:dyDescent="0.35">
      <c r="A3724" t="s">
        <v>6722</v>
      </c>
      <c r="B3724" t="s">
        <v>6723</v>
      </c>
      <c r="C3724">
        <v>201901</v>
      </c>
      <c r="D3724" t="s">
        <v>30</v>
      </c>
      <c r="E3724">
        <v>1</v>
      </c>
      <c r="F3724">
        <v>235</v>
      </c>
      <c r="G3724">
        <v>0.14000000000000001</v>
      </c>
      <c r="H3724">
        <v>665</v>
      </c>
    </row>
    <row r="3725" spans="1:8" x14ac:dyDescent="0.35">
      <c r="A3725" t="s">
        <v>6724</v>
      </c>
      <c r="B3725" t="s">
        <v>6725</v>
      </c>
      <c r="C3725">
        <v>201901</v>
      </c>
      <c r="D3725" t="s">
        <v>31</v>
      </c>
      <c r="E3725">
        <v>1</v>
      </c>
      <c r="F3725">
        <v>205</v>
      </c>
      <c r="G3725">
        <v>0.125</v>
      </c>
      <c r="H3725">
        <v>665</v>
      </c>
    </row>
    <row r="3726" spans="1:8" x14ac:dyDescent="0.35">
      <c r="A3726" t="s">
        <v>6726</v>
      </c>
      <c r="B3726" t="s">
        <v>6727</v>
      </c>
      <c r="C3726">
        <v>201901</v>
      </c>
      <c r="D3726" t="s">
        <v>32</v>
      </c>
      <c r="E3726">
        <v>1</v>
      </c>
      <c r="F3726">
        <v>200</v>
      </c>
      <c r="G3726">
        <v>0.122</v>
      </c>
      <c r="H3726">
        <v>665</v>
      </c>
    </row>
    <row r="3727" spans="1:8" x14ac:dyDescent="0.35">
      <c r="A3727" t="s">
        <v>6728</v>
      </c>
      <c r="B3727" t="s">
        <v>6729</v>
      </c>
      <c r="C3727">
        <v>201901</v>
      </c>
      <c r="D3727" t="s">
        <v>33</v>
      </c>
      <c r="E3727">
        <v>1</v>
      </c>
      <c r="F3727">
        <v>180</v>
      </c>
      <c r="G3727">
        <v>0.109</v>
      </c>
      <c r="H3727">
        <v>665</v>
      </c>
    </row>
    <row r="3728" spans="1:8" x14ac:dyDescent="0.35">
      <c r="A3728" t="s">
        <v>6730</v>
      </c>
      <c r="B3728" t="s">
        <v>6731</v>
      </c>
      <c r="C3728">
        <v>201901</v>
      </c>
      <c r="D3728" t="s">
        <v>34</v>
      </c>
      <c r="E3728">
        <v>1</v>
      </c>
      <c r="F3728">
        <v>150</v>
      </c>
      <c r="G3728">
        <v>0.11899999999999999</v>
      </c>
      <c r="H3728">
        <v>665</v>
      </c>
    </row>
    <row r="3729" spans="1:8" x14ac:dyDescent="0.35">
      <c r="A3729" t="s">
        <v>6732</v>
      </c>
      <c r="B3729" t="s">
        <v>6733</v>
      </c>
      <c r="C3729">
        <v>201901</v>
      </c>
      <c r="D3729" t="s">
        <v>35</v>
      </c>
      <c r="E3729">
        <v>1</v>
      </c>
      <c r="F3729">
        <v>155</v>
      </c>
      <c r="G3729">
        <v>0.121</v>
      </c>
      <c r="H3729">
        <v>665</v>
      </c>
    </row>
    <row r="3730" spans="1:8" x14ac:dyDescent="0.35">
      <c r="A3730" t="s">
        <v>6734</v>
      </c>
      <c r="B3730" t="s">
        <v>6735</v>
      </c>
      <c r="C3730">
        <v>201901</v>
      </c>
      <c r="D3730" t="s">
        <v>36</v>
      </c>
      <c r="E3730">
        <v>1</v>
      </c>
      <c r="F3730">
        <v>130</v>
      </c>
      <c r="G3730">
        <v>0.109</v>
      </c>
      <c r="H3730">
        <v>665</v>
      </c>
    </row>
    <row r="3731" spans="1:8" x14ac:dyDescent="0.35">
      <c r="A3731" t="s">
        <v>6736</v>
      </c>
      <c r="B3731" t="s">
        <v>6737</v>
      </c>
      <c r="C3731">
        <v>201901</v>
      </c>
      <c r="D3731" t="s">
        <v>208</v>
      </c>
      <c r="E3731">
        <v>1</v>
      </c>
      <c r="F3731">
        <v>195</v>
      </c>
      <c r="G3731">
        <v>0.127</v>
      </c>
      <c r="H3731">
        <v>665</v>
      </c>
    </row>
    <row r="3732" spans="1:8" x14ac:dyDescent="0.35">
      <c r="A3732" t="s">
        <v>6738</v>
      </c>
      <c r="B3732" t="s">
        <v>6739</v>
      </c>
      <c r="C3732">
        <v>201901</v>
      </c>
      <c r="D3732" t="s">
        <v>5</v>
      </c>
      <c r="E3732">
        <v>1</v>
      </c>
      <c r="F3732">
        <v>200</v>
      </c>
      <c r="G3732">
        <v>0.127</v>
      </c>
      <c r="H3732">
        <v>665</v>
      </c>
    </row>
    <row r="3733" spans="1:8" x14ac:dyDescent="0.35">
      <c r="A3733" t="s">
        <v>6740</v>
      </c>
      <c r="B3733" t="s">
        <v>6740</v>
      </c>
      <c r="C3733">
        <v>201901</v>
      </c>
      <c r="D3733" t="s">
        <v>3</v>
      </c>
      <c r="E3733">
        <v>1</v>
      </c>
      <c r="F3733">
        <v>245</v>
      </c>
      <c r="G3733">
        <v>0.19600000000000001</v>
      </c>
      <c r="H3733">
        <v>666</v>
      </c>
    </row>
    <row r="3734" spans="1:8" x14ac:dyDescent="0.35">
      <c r="A3734" t="s">
        <v>6741</v>
      </c>
      <c r="B3734" t="s">
        <v>6741</v>
      </c>
      <c r="C3734">
        <v>201901</v>
      </c>
      <c r="D3734" t="s">
        <v>37</v>
      </c>
      <c r="E3734">
        <v>1</v>
      </c>
      <c r="F3734">
        <v>150</v>
      </c>
      <c r="G3734">
        <v>0.11799999999999999</v>
      </c>
      <c r="H3734">
        <v>666</v>
      </c>
    </row>
    <row r="3735" spans="1:8" x14ac:dyDescent="0.35">
      <c r="A3735" t="s">
        <v>6742</v>
      </c>
      <c r="B3735" t="s">
        <v>6742</v>
      </c>
      <c r="C3735">
        <v>201901</v>
      </c>
      <c r="D3735" t="s">
        <v>38</v>
      </c>
      <c r="E3735">
        <v>1</v>
      </c>
      <c r="F3735">
        <v>160</v>
      </c>
      <c r="G3735">
        <v>0.13100000000000001</v>
      </c>
      <c r="H3735">
        <v>666</v>
      </c>
    </row>
    <row r="3736" spans="1:8" x14ac:dyDescent="0.35">
      <c r="A3736" t="s">
        <v>6743</v>
      </c>
      <c r="B3736" t="s">
        <v>6743</v>
      </c>
      <c r="C3736">
        <v>201901</v>
      </c>
      <c r="D3736" t="s">
        <v>39</v>
      </c>
      <c r="E3736">
        <v>1</v>
      </c>
      <c r="F3736">
        <v>85</v>
      </c>
      <c r="G3736">
        <v>0.16</v>
      </c>
      <c r="H3736">
        <v>666</v>
      </c>
    </row>
    <row r="3737" spans="1:8" x14ac:dyDescent="0.35">
      <c r="A3737" t="s">
        <v>6744</v>
      </c>
      <c r="B3737" t="s">
        <v>6744</v>
      </c>
      <c r="C3737">
        <v>201901</v>
      </c>
      <c r="D3737" t="s">
        <v>40</v>
      </c>
      <c r="E3737">
        <v>1</v>
      </c>
      <c r="F3737">
        <v>70</v>
      </c>
      <c r="G3737">
        <v>0.155</v>
      </c>
      <c r="H3737">
        <v>666</v>
      </c>
    </row>
    <row r="3738" spans="1:8" x14ac:dyDescent="0.35">
      <c r="A3738" t="s">
        <v>6745</v>
      </c>
      <c r="B3738" t="s">
        <v>6745</v>
      </c>
      <c r="C3738">
        <v>201901</v>
      </c>
      <c r="D3738" t="s">
        <v>29</v>
      </c>
      <c r="E3738">
        <v>1</v>
      </c>
      <c r="F3738">
        <v>250</v>
      </c>
      <c r="G3738">
        <v>0.19700000000000001</v>
      </c>
      <c r="H3738">
        <v>666</v>
      </c>
    </row>
    <row r="3739" spans="1:8" x14ac:dyDescent="0.35">
      <c r="A3739" t="s">
        <v>6746</v>
      </c>
      <c r="B3739" t="s">
        <v>6746</v>
      </c>
      <c r="C3739">
        <v>201901</v>
      </c>
      <c r="D3739" t="s">
        <v>30</v>
      </c>
      <c r="E3739">
        <v>1</v>
      </c>
      <c r="F3739">
        <v>290</v>
      </c>
      <c r="G3739">
        <v>0.218</v>
      </c>
      <c r="H3739">
        <v>666</v>
      </c>
    </row>
    <row r="3740" spans="1:8" x14ac:dyDescent="0.35">
      <c r="A3740" t="s">
        <v>6747</v>
      </c>
      <c r="B3740" t="s">
        <v>6747</v>
      </c>
      <c r="C3740">
        <v>201901</v>
      </c>
      <c r="D3740" t="s">
        <v>31</v>
      </c>
      <c r="E3740">
        <v>1</v>
      </c>
      <c r="F3740">
        <v>240</v>
      </c>
      <c r="G3740">
        <v>0.185</v>
      </c>
      <c r="H3740">
        <v>666</v>
      </c>
    </row>
    <row r="3741" spans="1:8" x14ac:dyDescent="0.35">
      <c r="A3741" t="s">
        <v>6748</v>
      </c>
      <c r="B3741" t="s">
        <v>6748</v>
      </c>
      <c r="C3741">
        <v>201901</v>
      </c>
      <c r="D3741" t="s">
        <v>32</v>
      </c>
      <c r="E3741">
        <v>1</v>
      </c>
      <c r="F3741">
        <v>225</v>
      </c>
      <c r="G3741">
        <v>0.17599999999999999</v>
      </c>
      <c r="H3741">
        <v>666</v>
      </c>
    </row>
    <row r="3742" spans="1:8" x14ac:dyDescent="0.35">
      <c r="A3742" t="s">
        <v>6749</v>
      </c>
      <c r="B3742" t="s">
        <v>6749</v>
      </c>
      <c r="C3742">
        <v>201901</v>
      </c>
      <c r="D3742" t="s">
        <v>33</v>
      </c>
      <c r="E3742">
        <v>1</v>
      </c>
      <c r="F3742">
        <v>250</v>
      </c>
      <c r="G3742">
        <v>0.17899999999999999</v>
      </c>
      <c r="H3742">
        <v>666</v>
      </c>
    </row>
    <row r="3743" spans="1:8" x14ac:dyDescent="0.35">
      <c r="A3743" t="s">
        <v>6750</v>
      </c>
      <c r="B3743" t="s">
        <v>6750</v>
      </c>
      <c r="C3743">
        <v>201901</v>
      </c>
      <c r="D3743" t="s">
        <v>34</v>
      </c>
      <c r="E3743">
        <v>1</v>
      </c>
      <c r="F3743">
        <v>170</v>
      </c>
      <c r="G3743">
        <v>0.13600000000000001</v>
      </c>
      <c r="H3743">
        <v>666</v>
      </c>
    </row>
    <row r="3744" spans="1:8" x14ac:dyDescent="0.35">
      <c r="A3744" t="s">
        <v>6751</v>
      </c>
      <c r="B3744" t="s">
        <v>6751</v>
      </c>
      <c r="C3744">
        <v>201901</v>
      </c>
      <c r="D3744" t="s">
        <v>35</v>
      </c>
      <c r="E3744">
        <v>1</v>
      </c>
      <c r="F3744">
        <v>160</v>
      </c>
      <c r="G3744">
        <v>0.13</v>
      </c>
      <c r="H3744">
        <v>666</v>
      </c>
    </row>
    <row r="3745" spans="1:8" x14ac:dyDescent="0.35">
      <c r="A3745" t="s">
        <v>6752</v>
      </c>
      <c r="B3745" t="s">
        <v>6752</v>
      </c>
      <c r="C3745">
        <v>201901</v>
      </c>
      <c r="D3745" t="s">
        <v>36</v>
      </c>
      <c r="E3745">
        <v>1</v>
      </c>
      <c r="F3745">
        <v>150</v>
      </c>
      <c r="G3745">
        <v>0.11799999999999999</v>
      </c>
      <c r="H3745">
        <v>666</v>
      </c>
    </row>
    <row r="3746" spans="1:8" x14ac:dyDescent="0.35">
      <c r="A3746" t="s">
        <v>6753</v>
      </c>
      <c r="B3746" t="s">
        <v>6753</v>
      </c>
      <c r="C3746">
        <v>201901</v>
      </c>
      <c r="D3746" t="s">
        <v>208</v>
      </c>
      <c r="E3746">
        <v>1</v>
      </c>
      <c r="F3746">
        <v>75</v>
      </c>
      <c r="G3746">
        <v>0.16</v>
      </c>
      <c r="H3746">
        <v>666</v>
      </c>
    </row>
    <row r="3747" spans="1:8" x14ac:dyDescent="0.35">
      <c r="A3747" t="s">
        <v>6754</v>
      </c>
      <c r="B3747" t="s">
        <v>6754</v>
      </c>
      <c r="C3747">
        <v>201901</v>
      </c>
      <c r="D3747" t="s">
        <v>5</v>
      </c>
      <c r="E3747">
        <v>1</v>
      </c>
      <c r="F3747">
        <v>240</v>
      </c>
      <c r="G3747">
        <v>0.189</v>
      </c>
      <c r="H3747">
        <v>666</v>
      </c>
    </row>
    <row r="3748" spans="1:8" x14ac:dyDescent="0.35">
      <c r="A3748" t="s">
        <v>6755</v>
      </c>
      <c r="B3748" t="s">
        <v>6755</v>
      </c>
      <c r="C3748">
        <v>201901</v>
      </c>
      <c r="D3748" t="s">
        <v>3</v>
      </c>
      <c r="E3748">
        <v>1</v>
      </c>
      <c r="F3748">
        <v>505</v>
      </c>
      <c r="G3748">
        <v>0.77500000000000002</v>
      </c>
      <c r="H3748">
        <v>667</v>
      </c>
    </row>
    <row r="3749" spans="1:8" x14ac:dyDescent="0.35">
      <c r="A3749" t="s">
        <v>6756</v>
      </c>
      <c r="B3749" t="s">
        <v>6756</v>
      </c>
      <c r="C3749">
        <v>201901</v>
      </c>
      <c r="D3749" t="s">
        <v>37</v>
      </c>
      <c r="E3749">
        <v>1</v>
      </c>
      <c r="F3749">
        <v>470</v>
      </c>
      <c r="G3749">
        <v>0.63600000000000001</v>
      </c>
      <c r="H3749">
        <v>667</v>
      </c>
    </row>
    <row r="3750" spans="1:8" x14ac:dyDescent="0.35">
      <c r="A3750" t="s">
        <v>6757</v>
      </c>
      <c r="B3750" t="s">
        <v>6757</v>
      </c>
      <c r="C3750">
        <v>201901</v>
      </c>
      <c r="D3750" t="s">
        <v>38</v>
      </c>
      <c r="E3750">
        <v>1</v>
      </c>
      <c r="F3750">
        <v>465</v>
      </c>
      <c r="G3750">
        <v>0.66200000000000003</v>
      </c>
      <c r="H3750">
        <v>667</v>
      </c>
    </row>
    <row r="3751" spans="1:8" x14ac:dyDescent="0.35">
      <c r="A3751" t="s">
        <v>6758</v>
      </c>
      <c r="B3751" t="s">
        <v>6758</v>
      </c>
      <c r="C3751">
        <v>201901</v>
      </c>
      <c r="D3751" t="s">
        <v>39</v>
      </c>
      <c r="E3751">
        <v>1</v>
      </c>
      <c r="F3751">
        <v>240</v>
      </c>
      <c r="G3751">
        <v>0.64200000000000002</v>
      </c>
      <c r="H3751">
        <v>667</v>
      </c>
    </row>
    <row r="3752" spans="1:8" x14ac:dyDescent="0.35">
      <c r="A3752" t="s">
        <v>6759</v>
      </c>
      <c r="B3752" t="s">
        <v>6759</v>
      </c>
      <c r="C3752">
        <v>201901</v>
      </c>
      <c r="D3752" t="s">
        <v>40</v>
      </c>
      <c r="E3752">
        <v>1</v>
      </c>
      <c r="F3752">
        <v>235</v>
      </c>
      <c r="G3752">
        <v>0.61499999999999999</v>
      </c>
      <c r="H3752">
        <v>667</v>
      </c>
    </row>
    <row r="3753" spans="1:8" x14ac:dyDescent="0.35">
      <c r="A3753" t="s">
        <v>6760</v>
      </c>
      <c r="B3753" t="s">
        <v>6760</v>
      </c>
      <c r="C3753">
        <v>201901</v>
      </c>
      <c r="D3753" t="s">
        <v>29</v>
      </c>
      <c r="E3753">
        <v>1</v>
      </c>
      <c r="F3753">
        <v>550</v>
      </c>
      <c r="G3753">
        <v>0.78</v>
      </c>
      <c r="H3753">
        <v>667</v>
      </c>
    </row>
    <row r="3754" spans="1:8" x14ac:dyDescent="0.35">
      <c r="A3754" t="s">
        <v>6761</v>
      </c>
      <c r="B3754" t="s">
        <v>6761</v>
      </c>
      <c r="C3754">
        <v>201901</v>
      </c>
      <c r="D3754" t="s">
        <v>30</v>
      </c>
      <c r="E3754">
        <v>1</v>
      </c>
      <c r="F3754">
        <v>510</v>
      </c>
      <c r="G3754">
        <v>0.754</v>
      </c>
      <c r="H3754">
        <v>667</v>
      </c>
    </row>
    <row r="3755" spans="1:8" x14ac:dyDescent="0.35">
      <c r="A3755" t="s">
        <v>6762</v>
      </c>
      <c r="B3755" t="s">
        <v>6762</v>
      </c>
      <c r="C3755">
        <v>201901</v>
      </c>
      <c r="D3755" t="s">
        <v>31</v>
      </c>
      <c r="E3755">
        <v>1</v>
      </c>
      <c r="F3755">
        <v>535</v>
      </c>
      <c r="G3755">
        <v>0.73</v>
      </c>
      <c r="H3755">
        <v>667</v>
      </c>
    </row>
    <row r="3756" spans="1:8" x14ac:dyDescent="0.35">
      <c r="A3756" t="s">
        <v>6763</v>
      </c>
      <c r="B3756" t="s">
        <v>6763</v>
      </c>
      <c r="C3756">
        <v>201901</v>
      </c>
      <c r="D3756" t="s">
        <v>32</v>
      </c>
      <c r="E3756">
        <v>1</v>
      </c>
      <c r="F3756">
        <v>470</v>
      </c>
      <c r="G3756">
        <v>0.755</v>
      </c>
      <c r="H3756">
        <v>667</v>
      </c>
    </row>
    <row r="3757" spans="1:8" x14ac:dyDescent="0.35">
      <c r="A3757" t="s">
        <v>6764</v>
      </c>
      <c r="B3757" t="s">
        <v>6764</v>
      </c>
      <c r="C3757">
        <v>201901</v>
      </c>
      <c r="D3757" t="s">
        <v>33</v>
      </c>
      <c r="E3757">
        <v>1</v>
      </c>
      <c r="F3757">
        <v>485</v>
      </c>
      <c r="G3757">
        <v>0.74299999999999999</v>
      </c>
      <c r="H3757">
        <v>667</v>
      </c>
    </row>
    <row r="3758" spans="1:8" x14ac:dyDescent="0.35">
      <c r="A3758" t="s">
        <v>6765</v>
      </c>
      <c r="B3758" t="s">
        <v>6765</v>
      </c>
      <c r="C3758">
        <v>201901</v>
      </c>
      <c r="D3758" t="s">
        <v>34</v>
      </c>
      <c r="E3758">
        <v>1</v>
      </c>
      <c r="F3758">
        <v>525</v>
      </c>
      <c r="G3758">
        <v>0.70299999999999996</v>
      </c>
      <c r="H3758">
        <v>667</v>
      </c>
    </row>
    <row r="3759" spans="1:8" x14ac:dyDescent="0.35">
      <c r="A3759" t="s">
        <v>6766</v>
      </c>
      <c r="B3759" t="s">
        <v>6766</v>
      </c>
      <c r="C3759">
        <v>201901</v>
      </c>
      <c r="D3759" t="s">
        <v>35</v>
      </c>
      <c r="E3759">
        <v>1</v>
      </c>
      <c r="F3759">
        <v>480</v>
      </c>
      <c r="G3759">
        <v>0.71199999999999997</v>
      </c>
      <c r="H3759">
        <v>667</v>
      </c>
    </row>
    <row r="3760" spans="1:8" x14ac:dyDescent="0.35">
      <c r="A3760" t="s">
        <v>6767</v>
      </c>
      <c r="B3760" t="s">
        <v>6767</v>
      </c>
      <c r="C3760">
        <v>201901</v>
      </c>
      <c r="D3760" t="s">
        <v>36</v>
      </c>
      <c r="E3760">
        <v>1</v>
      </c>
      <c r="F3760">
        <v>485</v>
      </c>
      <c r="G3760">
        <v>0.66300000000000003</v>
      </c>
      <c r="H3760">
        <v>667</v>
      </c>
    </row>
    <row r="3761" spans="1:8" x14ac:dyDescent="0.35">
      <c r="A3761" t="s">
        <v>6768</v>
      </c>
      <c r="B3761" t="s">
        <v>6768</v>
      </c>
      <c r="C3761">
        <v>201901</v>
      </c>
      <c r="D3761" t="s">
        <v>208</v>
      </c>
      <c r="E3761">
        <v>1</v>
      </c>
      <c r="F3761">
        <v>390</v>
      </c>
      <c r="G3761">
        <v>0.78900000000000003</v>
      </c>
      <c r="H3761">
        <v>667</v>
      </c>
    </row>
    <row r="3762" spans="1:8" x14ac:dyDescent="0.35">
      <c r="A3762" t="s">
        <v>6769</v>
      </c>
      <c r="B3762" t="s">
        <v>6769</v>
      </c>
      <c r="C3762">
        <v>201901</v>
      </c>
      <c r="D3762" t="s">
        <v>5</v>
      </c>
      <c r="E3762">
        <v>1</v>
      </c>
      <c r="F3762">
        <v>550</v>
      </c>
      <c r="G3762">
        <v>0.76700000000000002</v>
      </c>
      <c r="H3762">
        <v>667</v>
      </c>
    </row>
    <row r="3763" spans="1:8" x14ac:dyDescent="0.35">
      <c r="A3763" t="s">
        <v>6770</v>
      </c>
      <c r="B3763" t="s">
        <v>6771</v>
      </c>
      <c r="C3763">
        <v>201901</v>
      </c>
      <c r="D3763" t="s">
        <v>3</v>
      </c>
      <c r="E3763">
        <v>1</v>
      </c>
      <c r="F3763">
        <v>250</v>
      </c>
      <c r="G3763">
        <v>0.20899999999999999</v>
      </c>
      <c r="H3763">
        <v>668</v>
      </c>
    </row>
    <row r="3764" spans="1:8" x14ac:dyDescent="0.35">
      <c r="A3764" t="s">
        <v>6772</v>
      </c>
      <c r="B3764" t="s">
        <v>6773</v>
      </c>
      <c r="C3764">
        <v>201901</v>
      </c>
      <c r="D3764" t="s">
        <v>37</v>
      </c>
      <c r="E3764">
        <v>1</v>
      </c>
      <c r="F3764">
        <v>135</v>
      </c>
      <c r="G3764">
        <v>0.11799999999999999</v>
      </c>
      <c r="H3764">
        <v>668</v>
      </c>
    </row>
    <row r="3765" spans="1:8" x14ac:dyDescent="0.35">
      <c r="A3765" t="s">
        <v>6774</v>
      </c>
      <c r="B3765" t="s">
        <v>6775</v>
      </c>
      <c r="C3765">
        <v>201901</v>
      </c>
      <c r="D3765" t="s">
        <v>38</v>
      </c>
      <c r="E3765">
        <v>1</v>
      </c>
      <c r="F3765">
        <v>140</v>
      </c>
      <c r="G3765">
        <v>0.129</v>
      </c>
      <c r="H3765">
        <v>668</v>
      </c>
    </row>
    <row r="3766" spans="1:8" x14ac:dyDescent="0.35">
      <c r="A3766" t="s">
        <v>6776</v>
      </c>
      <c r="B3766" t="s">
        <v>6777</v>
      </c>
      <c r="C3766">
        <v>201901</v>
      </c>
      <c r="D3766" t="s">
        <v>39</v>
      </c>
      <c r="E3766">
        <v>1</v>
      </c>
      <c r="F3766">
        <v>90</v>
      </c>
      <c r="G3766">
        <v>0.27300000000000002</v>
      </c>
      <c r="H3766">
        <v>668</v>
      </c>
    </row>
    <row r="3767" spans="1:8" x14ac:dyDescent="0.35">
      <c r="A3767" t="s">
        <v>6778</v>
      </c>
      <c r="B3767" t="s">
        <v>6779</v>
      </c>
      <c r="C3767">
        <v>201901</v>
      </c>
      <c r="D3767" t="s">
        <v>40</v>
      </c>
      <c r="E3767">
        <v>1</v>
      </c>
      <c r="F3767">
        <v>70</v>
      </c>
      <c r="G3767">
        <v>0.27400000000000002</v>
      </c>
      <c r="H3767">
        <v>668</v>
      </c>
    </row>
    <row r="3768" spans="1:8" x14ac:dyDescent="0.35">
      <c r="A3768" t="s">
        <v>6780</v>
      </c>
      <c r="B3768" t="s">
        <v>6781</v>
      </c>
      <c r="C3768">
        <v>201901</v>
      </c>
      <c r="D3768" t="s">
        <v>29</v>
      </c>
      <c r="E3768">
        <v>1</v>
      </c>
      <c r="F3768">
        <v>270</v>
      </c>
      <c r="G3768">
        <v>0.192</v>
      </c>
      <c r="H3768">
        <v>668</v>
      </c>
    </row>
    <row r="3769" spans="1:8" x14ac:dyDescent="0.35">
      <c r="A3769" t="s">
        <v>6782</v>
      </c>
      <c r="B3769" t="s">
        <v>6783</v>
      </c>
      <c r="C3769">
        <v>201901</v>
      </c>
      <c r="D3769" t="s">
        <v>30</v>
      </c>
      <c r="E3769">
        <v>1</v>
      </c>
      <c r="F3769">
        <v>275</v>
      </c>
      <c r="G3769">
        <v>0.20100000000000001</v>
      </c>
      <c r="H3769">
        <v>668</v>
      </c>
    </row>
    <row r="3770" spans="1:8" x14ac:dyDescent="0.35">
      <c r="A3770" t="s">
        <v>6784</v>
      </c>
      <c r="B3770" t="s">
        <v>6785</v>
      </c>
      <c r="C3770">
        <v>201901</v>
      </c>
      <c r="D3770" t="s">
        <v>31</v>
      </c>
      <c r="E3770">
        <v>1</v>
      </c>
      <c r="F3770">
        <v>290</v>
      </c>
      <c r="G3770">
        <v>0.216</v>
      </c>
      <c r="H3770">
        <v>668</v>
      </c>
    </row>
    <row r="3771" spans="1:8" x14ac:dyDescent="0.35">
      <c r="A3771" t="s">
        <v>6786</v>
      </c>
      <c r="B3771" t="s">
        <v>6787</v>
      </c>
      <c r="C3771">
        <v>201901</v>
      </c>
      <c r="D3771" t="s">
        <v>32</v>
      </c>
      <c r="E3771">
        <v>1</v>
      </c>
      <c r="F3771">
        <v>265</v>
      </c>
      <c r="G3771">
        <v>0.2</v>
      </c>
      <c r="H3771">
        <v>668</v>
      </c>
    </row>
    <row r="3772" spans="1:8" x14ac:dyDescent="0.35">
      <c r="A3772" t="s">
        <v>6788</v>
      </c>
      <c r="B3772" t="s">
        <v>6789</v>
      </c>
      <c r="C3772">
        <v>201901</v>
      </c>
      <c r="D3772" t="s">
        <v>33</v>
      </c>
      <c r="E3772">
        <v>1</v>
      </c>
      <c r="F3772">
        <v>245</v>
      </c>
      <c r="G3772">
        <v>0.184</v>
      </c>
      <c r="H3772">
        <v>668</v>
      </c>
    </row>
    <row r="3773" spans="1:8" x14ac:dyDescent="0.35">
      <c r="A3773" t="s">
        <v>6790</v>
      </c>
      <c r="B3773" t="s">
        <v>6791</v>
      </c>
      <c r="C3773">
        <v>201901</v>
      </c>
      <c r="D3773" t="s">
        <v>34</v>
      </c>
      <c r="E3773">
        <v>1</v>
      </c>
      <c r="F3773">
        <v>180</v>
      </c>
      <c r="G3773">
        <v>0.15</v>
      </c>
      <c r="H3773">
        <v>668</v>
      </c>
    </row>
    <row r="3774" spans="1:8" x14ac:dyDescent="0.35">
      <c r="A3774" t="s">
        <v>6792</v>
      </c>
      <c r="B3774" t="s">
        <v>6793</v>
      </c>
      <c r="C3774">
        <v>201901</v>
      </c>
      <c r="D3774" t="s">
        <v>35</v>
      </c>
      <c r="E3774">
        <v>1</v>
      </c>
      <c r="F3774">
        <v>170</v>
      </c>
      <c r="G3774">
        <v>0.14199999999999999</v>
      </c>
      <c r="H3774">
        <v>668</v>
      </c>
    </row>
    <row r="3775" spans="1:8" x14ac:dyDescent="0.35">
      <c r="A3775" t="s">
        <v>6794</v>
      </c>
      <c r="B3775" t="s">
        <v>6795</v>
      </c>
      <c r="C3775">
        <v>201901</v>
      </c>
      <c r="D3775" t="s">
        <v>36</v>
      </c>
      <c r="E3775">
        <v>1</v>
      </c>
      <c r="F3775">
        <v>170</v>
      </c>
      <c r="G3775">
        <v>0.14699999999999999</v>
      </c>
      <c r="H3775">
        <v>668</v>
      </c>
    </row>
    <row r="3776" spans="1:8" x14ac:dyDescent="0.35">
      <c r="A3776" t="s">
        <v>6796</v>
      </c>
      <c r="B3776" t="s">
        <v>6797</v>
      </c>
      <c r="C3776">
        <v>201901</v>
      </c>
      <c r="D3776" t="s">
        <v>208</v>
      </c>
      <c r="E3776">
        <v>1</v>
      </c>
      <c r="F3776">
        <v>295</v>
      </c>
      <c r="G3776">
        <v>0.20100000000000001</v>
      </c>
      <c r="H3776">
        <v>668</v>
      </c>
    </row>
    <row r="3777" spans="1:8" x14ac:dyDescent="0.35">
      <c r="A3777" t="s">
        <v>6798</v>
      </c>
      <c r="B3777" t="s">
        <v>6799</v>
      </c>
      <c r="C3777">
        <v>201901</v>
      </c>
      <c r="D3777" t="s">
        <v>5</v>
      </c>
      <c r="E3777">
        <v>1</v>
      </c>
      <c r="F3777">
        <v>285</v>
      </c>
      <c r="G3777">
        <v>0.224</v>
      </c>
      <c r="H3777">
        <v>668</v>
      </c>
    </row>
    <row r="3778" spans="1:8" x14ac:dyDescent="0.35">
      <c r="A3778" t="s">
        <v>6800</v>
      </c>
      <c r="B3778" t="s">
        <v>6801</v>
      </c>
      <c r="C3778">
        <v>201901</v>
      </c>
      <c r="D3778" t="s">
        <v>3</v>
      </c>
      <c r="E3778">
        <v>1</v>
      </c>
      <c r="F3778">
        <v>1165</v>
      </c>
      <c r="G3778">
        <v>0.59199999999999997</v>
      </c>
      <c r="H3778">
        <v>669</v>
      </c>
    </row>
    <row r="3779" spans="1:8" x14ac:dyDescent="0.35">
      <c r="A3779" t="s">
        <v>6802</v>
      </c>
      <c r="B3779" t="s">
        <v>6803</v>
      </c>
      <c r="C3779">
        <v>201901</v>
      </c>
      <c r="D3779" t="s">
        <v>37</v>
      </c>
      <c r="E3779">
        <v>1</v>
      </c>
      <c r="F3779">
        <v>805</v>
      </c>
      <c r="G3779">
        <v>0.42099999999999999</v>
      </c>
      <c r="H3779">
        <v>669</v>
      </c>
    </row>
    <row r="3780" spans="1:8" x14ac:dyDescent="0.35">
      <c r="A3780" t="s">
        <v>6804</v>
      </c>
      <c r="B3780" t="s">
        <v>6805</v>
      </c>
      <c r="C3780">
        <v>201901</v>
      </c>
      <c r="D3780" t="s">
        <v>38</v>
      </c>
      <c r="E3780">
        <v>1</v>
      </c>
      <c r="F3780">
        <v>750</v>
      </c>
      <c r="G3780">
        <v>0.40699999999999997</v>
      </c>
      <c r="H3780">
        <v>669</v>
      </c>
    </row>
    <row r="3781" spans="1:8" x14ac:dyDescent="0.35">
      <c r="A3781" t="s">
        <v>6806</v>
      </c>
      <c r="B3781" t="s">
        <v>6807</v>
      </c>
      <c r="C3781">
        <v>201901</v>
      </c>
      <c r="D3781" t="s">
        <v>39</v>
      </c>
      <c r="E3781">
        <v>1</v>
      </c>
      <c r="F3781">
        <v>490</v>
      </c>
      <c r="G3781">
        <v>0.63100000000000001</v>
      </c>
      <c r="H3781">
        <v>669</v>
      </c>
    </row>
    <row r="3782" spans="1:8" x14ac:dyDescent="0.35">
      <c r="A3782" t="s">
        <v>6808</v>
      </c>
      <c r="B3782" t="s">
        <v>6809</v>
      </c>
      <c r="C3782">
        <v>201901</v>
      </c>
      <c r="D3782" t="s">
        <v>40</v>
      </c>
      <c r="E3782">
        <v>1</v>
      </c>
      <c r="F3782">
        <v>460</v>
      </c>
      <c r="G3782">
        <v>0.64300000000000002</v>
      </c>
      <c r="H3782">
        <v>669</v>
      </c>
    </row>
    <row r="3783" spans="1:8" x14ac:dyDescent="0.35">
      <c r="A3783" t="s">
        <v>6810</v>
      </c>
      <c r="B3783" t="s">
        <v>6811</v>
      </c>
      <c r="C3783">
        <v>201901</v>
      </c>
      <c r="D3783" t="s">
        <v>29</v>
      </c>
      <c r="E3783">
        <v>1</v>
      </c>
      <c r="F3783">
        <v>1175</v>
      </c>
      <c r="G3783">
        <v>0.56999999999999995</v>
      </c>
      <c r="H3783">
        <v>669</v>
      </c>
    </row>
    <row r="3784" spans="1:8" x14ac:dyDescent="0.35">
      <c r="A3784" t="s">
        <v>6812</v>
      </c>
      <c r="B3784" t="s">
        <v>6813</v>
      </c>
      <c r="C3784">
        <v>201901</v>
      </c>
      <c r="D3784" t="s">
        <v>30</v>
      </c>
      <c r="E3784">
        <v>1</v>
      </c>
      <c r="F3784">
        <v>1105</v>
      </c>
      <c r="G3784">
        <v>0.53100000000000003</v>
      </c>
      <c r="H3784">
        <v>669</v>
      </c>
    </row>
    <row r="3785" spans="1:8" x14ac:dyDescent="0.35">
      <c r="A3785" t="s">
        <v>6814</v>
      </c>
      <c r="B3785" t="s">
        <v>6815</v>
      </c>
      <c r="C3785">
        <v>201901</v>
      </c>
      <c r="D3785" t="s">
        <v>31</v>
      </c>
      <c r="E3785">
        <v>1</v>
      </c>
      <c r="F3785">
        <v>1080</v>
      </c>
      <c r="G3785">
        <v>0.54</v>
      </c>
      <c r="H3785">
        <v>669</v>
      </c>
    </row>
    <row r="3786" spans="1:8" x14ac:dyDescent="0.35">
      <c r="A3786" t="s">
        <v>6816</v>
      </c>
      <c r="B3786" t="s">
        <v>6817</v>
      </c>
      <c r="C3786">
        <v>201901</v>
      </c>
      <c r="D3786" t="s">
        <v>32</v>
      </c>
      <c r="E3786">
        <v>1</v>
      </c>
      <c r="F3786">
        <v>1050</v>
      </c>
      <c r="G3786">
        <v>0.54500000000000004</v>
      </c>
      <c r="H3786">
        <v>669</v>
      </c>
    </row>
    <row r="3787" spans="1:8" x14ac:dyDescent="0.35">
      <c r="A3787" t="s">
        <v>6818</v>
      </c>
      <c r="B3787" t="s">
        <v>6819</v>
      </c>
      <c r="C3787">
        <v>201901</v>
      </c>
      <c r="D3787" t="s">
        <v>33</v>
      </c>
      <c r="E3787">
        <v>1</v>
      </c>
      <c r="F3787">
        <v>1140</v>
      </c>
      <c r="G3787">
        <v>0.54</v>
      </c>
      <c r="H3787">
        <v>669</v>
      </c>
    </row>
    <row r="3788" spans="1:8" x14ac:dyDescent="0.35">
      <c r="A3788" t="s">
        <v>6820</v>
      </c>
      <c r="B3788" t="s">
        <v>6821</v>
      </c>
      <c r="C3788">
        <v>201901</v>
      </c>
      <c r="D3788" t="s">
        <v>34</v>
      </c>
      <c r="E3788">
        <v>1</v>
      </c>
      <c r="F3788">
        <v>875</v>
      </c>
      <c r="G3788">
        <v>0.432</v>
      </c>
      <c r="H3788">
        <v>669</v>
      </c>
    </row>
    <row r="3789" spans="1:8" x14ac:dyDescent="0.35">
      <c r="A3789" t="s">
        <v>6822</v>
      </c>
      <c r="B3789" t="s">
        <v>6823</v>
      </c>
      <c r="C3789">
        <v>201901</v>
      </c>
      <c r="D3789" t="s">
        <v>35</v>
      </c>
      <c r="E3789">
        <v>1</v>
      </c>
      <c r="F3789">
        <v>845</v>
      </c>
      <c r="G3789">
        <v>0.42699999999999999</v>
      </c>
      <c r="H3789">
        <v>669</v>
      </c>
    </row>
    <row r="3790" spans="1:8" x14ac:dyDescent="0.35">
      <c r="A3790" t="s">
        <v>6824</v>
      </c>
      <c r="B3790" t="s">
        <v>6825</v>
      </c>
      <c r="C3790">
        <v>201901</v>
      </c>
      <c r="D3790" t="s">
        <v>36</v>
      </c>
      <c r="E3790">
        <v>1</v>
      </c>
      <c r="F3790">
        <v>830</v>
      </c>
      <c r="G3790">
        <v>0.42499999999999999</v>
      </c>
      <c r="H3790">
        <v>669</v>
      </c>
    </row>
    <row r="3791" spans="1:8" x14ac:dyDescent="0.35">
      <c r="A3791" t="s">
        <v>6826</v>
      </c>
      <c r="B3791" t="s">
        <v>6827</v>
      </c>
      <c r="C3791">
        <v>201901</v>
      </c>
      <c r="D3791" t="s">
        <v>208</v>
      </c>
      <c r="E3791">
        <v>1</v>
      </c>
      <c r="F3791">
        <v>1065</v>
      </c>
      <c r="G3791">
        <v>0.55300000000000005</v>
      </c>
      <c r="H3791">
        <v>669</v>
      </c>
    </row>
    <row r="3792" spans="1:8" x14ac:dyDescent="0.35">
      <c r="A3792" t="s">
        <v>6828</v>
      </c>
      <c r="B3792" t="s">
        <v>6829</v>
      </c>
      <c r="C3792">
        <v>201901</v>
      </c>
      <c r="D3792" t="s">
        <v>5</v>
      </c>
      <c r="E3792">
        <v>1</v>
      </c>
      <c r="F3792">
        <v>1135</v>
      </c>
      <c r="G3792">
        <v>0.59699999999999998</v>
      </c>
      <c r="H3792">
        <v>669</v>
      </c>
    </row>
    <row r="3793" spans="1:8" x14ac:dyDescent="0.35">
      <c r="A3793" t="s">
        <v>6830</v>
      </c>
      <c r="B3793" t="s">
        <v>6831</v>
      </c>
      <c r="C3793">
        <v>201901</v>
      </c>
      <c r="D3793" t="s">
        <v>3</v>
      </c>
      <c r="E3793">
        <v>1</v>
      </c>
      <c r="F3793">
        <v>405</v>
      </c>
      <c r="G3793">
        <v>0.155</v>
      </c>
      <c r="H3793">
        <v>670</v>
      </c>
    </row>
    <row r="3794" spans="1:8" x14ac:dyDescent="0.35">
      <c r="A3794" t="s">
        <v>6832</v>
      </c>
      <c r="B3794" t="s">
        <v>6833</v>
      </c>
      <c r="C3794">
        <v>201901</v>
      </c>
      <c r="D3794" t="s">
        <v>37</v>
      </c>
      <c r="E3794">
        <v>1</v>
      </c>
      <c r="F3794">
        <v>265</v>
      </c>
      <c r="G3794">
        <v>0.11</v>
      </c>
      <c r="H3794">
        <v>670</v>
      </c>
    </row>
    <row r="3795" spans="1:8" x14ac:dyDescent="0.35">
      <c r="A3795" t="s">
        <v>6834</v>
      </c>
      <c r="B3795" t="s">
        <v>6835</v>
      </c>
      <c r="C3795">
        <v>201901</v>
      </c>
      <c r="D3795" t="s">
        <v>38</v>
      </c>
      <c r="E3795">
        <v>1</v>
      </c>
      <c r="F3795">
        <v>275</v>
      </c>
      <c r="G3795">
        <v>0.115</v>
      </c>
      <c r="H3795">
        <v>670</v>
      </c>
    </row>
    <row r="3796" spans="1:8" x14ac:dyDescent="0.35">
      <c r="A3796" t="s">
        <v>6836</v>
      </c>
      <c r="B3796" t="s">
        <v>6837</v>
      </c>
      <c r="C3796">
        <v>201901</v>
      </c>
      <c r="D3796" t="s">
        <v>39</v>
      </c>
      <c r="E3796">
        <v>1</v>
      </c>
      <c r="F3796">
        <v>155</v>
      </c>
      <c r="G3796">
        <v>0.20799999999999999</v>
      </c>
      <c r="H3796">
        <v>670</v>
      </c>
    </row>
    <row r="3797" spans="1:8" x14ac:dyDescent="0.35">
      <c r="A3797" t="s">
        <v>6838</v>
      </c>
      <c r="B3797" t="s">
        <v>6839</v>
      </c>
      <c r="C3797">
        <v>201901</v>
      </c>
      <c r="D3797" t="s">
        <v>40</v>
      </c>
      <c r="E3797">
        <v>1</v>
      </c>
      <c r="F3797">
        <v>120</v>
      </c>
      <c r="G3797">
        <v>0.20599999999999999</v>
      </c>
      <c r="H3797">
        <v>670</v>
      </c>
    </row>
    <row r="3798" spans="1:8" x14ac:dyDescent="0.35">
      <c r="A3798" t="s">
        <v>6840</v>
      </c>
      <c r="B3798" t="s">
        <v>6841</v>
      </c>
      <c r="C3798">
        <v>201901</v>
      </c>
      <c r="D3798" t="s">
        <v>29</v>
      </c>
      <c r="E3798">
        <v>1</v>
      </c>
      <c r="F3798">
        <v>435</v>
      </c>
      <c r="G3798">
        <v>0.156</v>
      </c>
      <c r="H3798">
        <v>670</v>
      </c>
    </row>
    <row r="3799" spans="1:8" x14ac:dyDescent="0.35">
      <c r="A3799" t="s">
        <v>6842</v>
      </c>
      <c r="B3799" t="s">
        <v>6843</v>
      </c>
      <c r="C3799">
        <v>201901</v>
      </c>
      <c r="D3799" t="s">
        <v>30</v>
      </c>
      <c r="E3799">
        <v>1</v>
      </c>
      <c r="F3799">
        <v>395</v>
      </c>
      <c r="G3799">
        <v>0.14199999999999999</v>
      </c>
      <c r="H3799">
        <v>670</v>
      </c>
    </row>
    <row r="3800" spans="1:8" x14ac:dyDescent="0.35">
      <c r="A3800" t="s">
        <v>6844</v>
      </c>
      <c r="B3800" t="s">
        <v>6845</v>
      </c>
      <c r="C3800">
        <v>201901</v>
      </c>
      <c r="D3800" t="s">
        <v>31</v>
      </c>
      <c r="E3800">
        <v>1</v>
      </c>
      <c r="F3800">
        <v>410</v>
      </c>
      <c r="G3800">
        <v>0.152</v>
      </c>
      <c r="H3800">
        <v>670</v>
      </c>
    </row>
    <row r="3801" spans="1:8" x14ac:dyDescent="0.35">
      <c r="A3801" t="s">
        <v>6846</v>
      </c>
      <c r="B3801" t="s">
        <v>6847</v>
      </c>
      <c r="C3801">
        <v>201901</v>
      </c>
      <c r="D3801" t="s">
        <v>32</v>
      </c>
      <c r="E3801">
        <v>1</v>
      </c>
      <c r="F3801">
        <v>370</v>
      </c>
      <c r="G3801">
        <v>0.14099999999999999</v>
      </c>
      <c r="H3801">
        <v>670</v>
      </c>
    </row>
    <row r="3802" spans="1:8" x14ac:dyDescent="0.35">
      <c r="A3802" t="s">
        <v>6848</v>
      </c>
      <c r="B3802" t="s">
        <v>6849</v>
      </c>
      <c r="C3802">
        <v>201901</v>
      </c>
      <c r="D3802" t="s">
        <v>33</v>
      </c>
      <c r="E3802">
        <v>1</v>
      </c>
      <c r="F3802">
        <v>385</v>
      </c>
      <c r="G3802">
        <v>0.13700000000000001</v>
      </c>
      <c r="H3802">
        <v>670</v>
      </c>
    </row>
    <row r="3803" spans="1:8" x14ac:dyDescent="0.35">
      <c r="A3803" t="s">
        <v>6850</v>
      </c>
      <c r="B3803" t="s">
        <v>6851</v>
      </c>
      <c r="C3803">
        <v>201901</v>
      </c>
      <c r="D3803" t="s">
        <v>34</v>
      </c>
      <c r="E3803">
        <v>1</v>
      </c>
      <c r="F3803">
        <v>335</v>
      </c>
      <c r="G3803">
        <v>0.13100000000000001</v>
      </c>
      <c r="H3803">
        <v>670</v>
      </c>
    </row>
    <row r="3804" spans="1:8" x14ac:dyDescent="0.35">
      <c r="A3804" t="s">
        <v>6852</v>
      </c>
      <c r="B3804" t="s">
        <v>6853</v>
      </c>
      <c r="C3804">
        <v>201901</v>
      </c>
      <c r="D3804" t="s">
        <v>35</v>
      </c>
      <c r="E3804">
        <v>1</v>
      </c>
      <c r="F3804">
        <v>330</v>
      </c>
      <c r="G3804">
        <v>0.13300000000000001</v>
      </c>
      <c r="H3804">
        <v>670</v>
      </c>
    </row>
    <row r="3805" spans="1:8" x14ac:dyDescent="0.35">
      <c r="A3805" t="s">
        <v>6854</v>
      </c>
      <c r="B3805" t="s">
        <v>6855</v>
      </c>
      <c r="C3805">
        <v>201901</v>
      </c>
      <c r="D3805" t="s">
        <v>36</v>
      </c>
      <c r="E3805">
        <v>1</v>
      </c>
      <c r="F3805">
        <v>300</v>
      </c>
      <c r="G3805">
        <v>0.125</v>
      </c>
      <c r="H3805">
        <v>670</v>
      </c>
    </row>
    <row r="3806" spans="1:8" x14ac:dyDescent="0.35">
      <c r="A3806" t="s">
        <v>6856</v>
      </c>
      <c r="B3806" t="s">
        <v>6857</v>
      </c>
      <c r="C3806">
        <v>201901</v>
      </c>
      <c r="D3806" t="s">
        <v>208</v>
      </c>
      <c r="E3806">
        <v>1</v>
      </c>
      <c r="F3806">
        <v>515</v>
      </c>
      <c r="G3806">
        <v>0.157</v>
      </c>
      <c r="H3806">
        <v>670</v>
      </c>
    </row>
    <row r="3807" spans="1:8" x14ac:dyDescent="0.35">
      <c r="A3807" t="s">
        <v>6858</v>
      </c>
      <c r="B3807" t="s">
        <v>6859</v>
      </c>
      <c r="C3807">
        <v>201901</v>
      </c>
      <c r="D3807" t="s">
        <v>5</v>
      </c>
      <c r="E3807">
        <v>1</v>
      </c>
      <c r="F3807">
        <v>400</v>
      </c>
      <c r="G3807">
        <v>0.159</v>
      </c>
      <c r="H3807">
        <v>670</v>
      </c>
    </row>
    <row r="3808" spans="1:8" x14ac:dyDescent="0.35">
      <c r="A3808" t="s">
        <v>6860</v>
      </c>
      <c r="B3808" t="s">
        <v>6861</v>
      </c>
      <c r="C3808">
        <v>201901</v>
      </c>
      <c r="D3808" t="s">
        <v>3</v>
      </c>
      <c r="E3808">
        <v>1</v>
      </c>
      <c r="F3808">
        <v>235</v>
      </c>
      <c r="G3808">
        <v>0.159</v>
      </c>
      <c r="H3808">
        <v>671</v>
      </c>
    </row>
    <row r="3809" spans="1:8" x14ac:dyDescent="0.35">
      <c r="A3809" t="s">
        <v>6862</v>
      </c>
      <c r="B3809" t="s">
        <v>6863</v>
      </c>
      <c r="C3809">
        <v>201901</v>
      </c>
      <c r="D3809" t="s">
        <v>37</v>
      </c>
      <c r="E3809">
        <v>1</v>
      </c>
      <c r="F3809">
        <v>180</v>
      </c>
      <c r="G3809">
        <v>0.12</v>
      </c>
      <c r="H3809">
        <v>671</v>
      </c>
    </row>
    <row r="3810" spans="1:8" x14ac:dyDescent="0.35">
      <c r="A3810" t="s">
        <v>6864</v>
      </c>
      <c r="B3810" t="s">
        <v>6865</v>
      </c>
      <c r="C3810">
        <v>201901</v>
      </c>
      <c r="D3810" t="s">
        <v>38</v>
      </c>
      <c r="E3810">
        <v>1</v>
      </c>
      <c r="F3810">
        <v>170</v>
      </c>
      <c r="G3810">
        <v>0.11899999999999999</v>
      </c>
      <c r="H3810">
        <v>671</v>
      </c>
    </row>
    <row r="3811" spans="1:8" x14ac:dyDescent="0.35">
      <c r="A3811" t="s">
        <v>6866</v>
      </c>
      <c r="B3811" t="s">
        <v>6867</v>
      </c>
      <c r="C3811">
        <v>201901</v>
      </c>
      <c r="D3811" t="s">
        <v>39</v>
      </c>
      <c r="E3811">
        <v>1</v>
      </c>
      <c r="F3811">
        <v>110</v>
      </c>
      <c r="G3811">
        <v>0.49099999999999999</v>
      </c>
      <c r="H3811">
        <v>671</v>
      </c>
    </row>
    <row r="3812" spans="1:8" x14ac:dyDescent="0.35">
      <c r="A3812" t="s">
        <v>6868</v>
      </c>
      <c r="B3812" t="s">
        <v>6869</v>
      </c>
      <c r="C3812">
        <v>201901</v>
      </c>
      <c r="D3812" t="s">
        <v>40</v>
      </c>
      <c r="E3812">
        <v>1</v>
      </c>
      <c r="F3812">
        <v>100</v>
      </c>
      <c r="G3812">
        <v>0.57099999999999995</v>
      </c>
      <c r="H3812">
        <v>671</v>
      </c>
    </row>
    <row r="3813" spans="1:8" x14ac:dyDescent="0.35">
      <c r="A3813" t="s">
        <v>6870</v>
      </c>
      <c r="B3813" t="s">
        <v>6871</v>
      </c>
      <c r="C3813">
        <v>201901</v>
      </c>
      <c r="D3813" t="s">
        <v>29</v>
      </c>
      <c r="E3813">
        <v>1</v>
      </c>
      <c r="F3813">
        <v>260</v>
      </c>
      <c r="G3813">
        <v>0.16800000000000001</v>
      </c>
      <c r="H3813">
        <v>671</v>
      </c>
    </row>
    <row r="3814" spans="1:8" x14ac:dyDescent="0.35">
      <c r="A3814" t="s">
        <v>6872</v>
      </c>
      <c r="B3814" t="s">
        <v>6873</v>
      </c>
      <c r="C3814">
        <v>201901</v>
      </c>
      <c r="D3814" t="s">
        <v>30</v>
      </c>
      <c r="E3814">
        <v>1</v>
      </c>
      <c r="F3814">
        <v>255</v>
      </c>
      <c r="G3814">
        <v>0.155</v>
      </c>
      <c r="H3814">
        <v>671</v>
      </c>
    </row>
    <row r="3815" spans="1:8" x14ac:dyDescent="0.35">
      <c r="A3815" t="s">
        <v>6874</v>
      </c>
      <c r="B3815" t="s">
        <v>6875</v>
      </c>
      <c r="C3815">
        <v>201901</v>
      </c>
      <c r="D3815" t="s">
        <v>31</v>
      </c>
      <c r="E3815">
        <v>1</v>
      </c>
      <c r="F3815">
        <v>230</v>
      </c>
      <c r="G3815">
        <v>0.14899999999999999</v>
      </c>
      <c r="H3815">
        <v>671</v>
      </c>
    </row>
    <row r="3816" spans="1:8" x14ac:dyDescent="0.35">
      <c r="A3816" t="s">
        <v>6876</v>
      </c>
      <c r="B3816" t="s">
        <v>6877</v>
      </c>
      <c r="C3816">
        <v>201901</v>
      </c>
      <c r="D3816" t="s">
        <v>32</v>
      </c>
      <c r="E3816">
        <v>1</v>
      </c>
      <c r="F3816">
        <v>245</v>
      </c>
      <c r="G3816">
        <v>0.157</v>
      </c>
      <c r="H3816">
        <v>671</v>
      </c>
    </row>
    <row r="3817" spans="1:8" x14ac:dyDescent="0.35">
      <c r="A3817" t="s">
        <v>6878</v>
      </c>
      <c r="B3817" t="s">
        <v>6879</v>
      </c>
      <c r="C3817">
        <v>201901</v>
      </c>
      <c r="D3817" t="s">
        <v>33</v>
      </c>
      <c r="E3817">
        <v>1</v>
      </c>
      <c r="F3817">
        <v>255</v>
      </c>
      <c r="G3817">
        <v>0.16400000000000001</v>
      </c>
      <c r="H3817">
        <v>671</v>
      </c>
    </row>
    <row r="3818" spans="1:8" x14ac:dyDescent="0.35">
      <c r="A3818" t="s">
        <v>6880</v>
      </c>
      <c r="B3818" t="s">
        <v>6881</v>
      </c>
      <c r="C3818">
        <v>201901</v>
      </c>
      <c r="D3818" t="s">
        <v>34</v>
      </c>
      <c r="E3818">
        <v>1</v>
      </c>
      <c r="F3818">
        <v>250</v>
      </c>
      <c r="G3818">
        <v>0.156</v>
      </c>
      <c r="H3818">
        <v>671</v>
      </c>
    </row>
    <row r="3819" spans="1:8" x14ac:dyDescent="0.35">
      <c r="A3819" t="s">
        <v>6882</v>
      </c>
      <c r="B3819" t="s">
        <v>6883</v>
      </c>
      <c r="C3819">
        <v>201901</v>
      </c>
      <c r="D3819" t="s">
        <v>35</v>
      </c>
      <c r="E3819">
        <v>1</v>
      </c>
      <c r="F3819">
        <v>215</v>
      </c>
      <c r="G3819">
        <v>0.13500000000000001</v>
      </c>
      <c r="H3819">
        <v>671</v>
      </c>
    </row>
    <row r="3820" spans="1:8" x14ac:dyDescent="0.35">
      <c r="A3820" t="s">
        <v>6884</v>
      </c>
      <c r="B3820" t="s">
        <v>6885</v>
      </c>
      <c r="C3820">
        <v>201901</v>
      </c>
      <c r="D3820" t="s">
        <v>36</v>
      </c>
      <c r="E3820">
        <v>1</v>
      </c>
      <c r="F3820">
        <v>205</v>
      </c>
      <c r="G3820">
        <v>0.128</v>
      </c>
      <c r="H3820">
        <v>671</v>
      </c>
    </row>
    <row r="3821" spans="1:8" x14ac:dyDescent="0.35">
      <c r="A3821" t="s">
        <v>6886</v>
      </c>
      <c r="B3821" t="s">
        <v>6887</v>
      </c>
      <c r="C3821">
        <v>201901</v>
      </c>
      <c r="D3821" t="s">
        <v>208</v>
      </c>
      <c r="E3821">
        <v>1</v>
      </c>
      <c r="F3821">
        <v>355</v>
      </c>
      <c r="G3821">
        <v>0.184</v>
      </c>
      <c r="H3821">
        <v>671</v>
      </c>
    </row>
    <row r="3822" spans="1:8" x14ac:dyDescent="0.35">
      <c r="A3822" t="s">
        <v>6888</v>
      </c>
      <c r="B3822" t="s">
        <v>6889</v>
      </c>
      <c r="C3822">
        <v>201901</v>
      </c>
      <c r="D3822" t="s">
        <v>5</v>
      </c>
      <c r="E3822">
        <v>1</v>
      </c>
      <c r="F3822">
        <v>250</v>
      </c>
      <c r="G3822">
        <v>0.17100000000000001</v>
      </c>
      <c r="H3822">
        <v>671</v>
      </c>
    </row>
    <row r="3823" spans="1:8" x14ac:dyDescent="0.35">
      <c r="A3823" t="s">
        <v>6890</v>
      </c>
      <c r="B3823" t="s">
        <v>6891</v>
      </c>
      <c r="C3823">
        <v>201901</v>
      </c>
      <c r="D3823" t="s">
        <v>3</v>
      </c>
      <c r="E3823">
        <v>1</v>
      </c>
      <c r="F3823">
        <v>125</v>
      </c>
      <c r="G3823">
        <v>7.5999999999999998E-2</v>
      </c>
      <c r="H3823">
        <v>672</v>
      </c>
    </row>
    <row r="3824" spans="1:8" x14ac:dyDescent="0.35">
      <c r="A3824" t="s">
        <v>6892</v>
      </c>
      <c r="B3824" t="s">
        <v>6893</v>
      </c>
      <c r="C3824">
        <v>201901</v>
      </c>
      <c r="D3824" t="s">
        <v>37</v>
      </c>
      <c r="E3824">
        <v>1</v>
      </c>
      <c r="F3824">
        <v>100</v>
      </c>
      <c r="G3824">
        <v>6.9000000000000006E-2</v>
      </c>
      <c r="H3824">
        <v>672</v>
      </c>
    </row>
    <row r="3825" spans="1:8" x14ac:dyDescent="0.35">
      <c r="A3825" t="s">
        <v>6894</v>
      </c>
      <c r="B3825" t="s">
        <v>6895</v>
      </c>
      <c r="C3825">
        <v>201901</v>
      </c>
      <c r="D3825" t="s">
        <v>38</v>
      </c>
      <c r="E3825">
        <v>1</v>
      </c>
      <c r="F3825">
        <v>100</v>
      </c>
      <c r="G3825">
        <v>7.2999999999999995E-2</v>
      </c>
      <c r="H3825">
        <v>672</v>
      </c>
    </row>
    <row r="3826" spans="1:8" x14ac:dyDescent="0.35">
      <c r="A3826" t="s">
        <v>6896</v>
      </c>
      <c r="B3826" t="s">
        <v>6897</v>
      </c>
      <c r="C3826">
        <v>201901</v>
      </c>
      <c r="D3826" t="s">
        <v>39</v>
      </c>
      <c r="E3826">
        <v>1</v>
      </c>
      <c r="F3826">
        <v>45</v>
      </c>
      <c r="G3826">
        <v>5.8000000000000003E-2</v>
      </c>
      <c r="H3826">
        <v>672</v>
      </c>
    </row>
    <row r="3827" spans="1:8" x14ac:dyDescent="0.35">
      <c r="A3827" t="s">
        <v>6898</v>
      </c>
      <c r="B3827" t="s">
        <v>6899</v>
      </c>
      <c r="C3827">
        <v>201901</v>
      </c>
      <c r="D3827" t="s">
        <v>40</v>
      </c>
      <c r="E3827">
        <v>1</v>
      </c>
      <c r="F3827">
        <v>50</v>
      </c>
      <c r="G3827">
        <v>6.8000000000000005E-2</v>
      </c>
      <c r="H3827">
        <v>672</v>
      </c>
    </row>
    <row r="3828" spans="1:8" x14ac:dyDescent="0.35">
      <c r="A3828" t="s">
        <v>6900</v>
      </c>
      <c r="B3828" t="s">
        <v>6901</v>
      </c>
      <c r="C3828">
        <v>201901</v>
      </c>
      <c r="D3828" t="s">
        <v>29</v>
      </c>
      <c r="E3828">
        <v>1</v>
      </c>
      <c r="F3828">
        <v>140</v>
      </c>
      <c r="G3828">
        <v>8.2000000000000003E-2</v>
      </c>
      <c r="H3828">
        <v>672</v>
      </c>
    </row>
    <row r="3829" spans="1:8" x14ac:dyDescent="0.35">
      <c r="A3829" t="s">
        <v>6902</v>
      </c>
      <c r="B3829" t="s">
        <v>6903</v>
      </c>
      <c r="C3829">
        <v>201901</v>
      </c>
      <c r="D3829" t="s">
        <v>30</v>
      </c>
      <c r="E3829">
        <v>1</v>
      </c>
      <c r="F3829">
        <v>160</v>
      </c>
      <c r="G3829">
        <v>9.0999999999999998E-2</v>
      </c>
      <c r="H3829">
        <v>672</v>
      </c>
    </row>
    <row r="3830" spans="1:8" x14ac:dyDescent="0.35">
      <c r="A3830" t="s">
        <v>6904</v>
      </c>
      <c r="B3830" t="s">
        <v>6905</v>
      </c>
      <c r="C3830">
        <v>201901</v>
      </c>
      <c r="D3830" t="s">
        <v>31</v>
      </c>
      <c r="E3830">
        <v>1</v>
      </c>
      <c r="F3830">
        <v>135</v>
      </c>
      <c r="G3830">
        <v>7.9000000000000001E-2</v>
      </c>
      <c r="H3830">
        <v>672</v>
      </c>
    </row>
    <row r="3831" spans="1:8" x14ac:dyDescent="0.35">
      <c r="A3831" t="s">
        <v>6906</v>
      </c>
      <c r="B3831" t="s">
        <v>6907</v>
      </c>
      <c r="C3831">
        <v>201901</v>
      </c>
      <c r="D3831" t="s">
        <v>32</v>
      </c>
      <c r="E3831">
        <v>1</v>
      </c>
      <c r="F3831">
        <v>110</v>
      </c>
      <c r="G3831">
        <v>6.9000000000000006E-2</v>
      </c>
      <c r="H3831">
        <v>672</v>
      </c>
    </row>
    <row r="3832" spans="1:8" x14ac:dyDescent="0.35">
      <c r="A3832" t="s">
        <v>6908</v>
      </c>
      <c r="B3832" t="s">
        <v>6909</v>
      </c>
      <c r="C3832">
        <v>201901</v>
      </c>
      <c r="D3832" t="s">
        <v>33</v>
      </c>
      <c r="E3832">
        <v>1</v>
      </c>
      <c r="F3832">
        <v>130</v>
      </c>
      <c r="G3832">
        <v>0.08</v>
      </c>
      <c r="H3832">
        <v>672</v>
      </c>
    </row>
    <row r="3833" spans="1:8" x14ac:dyDescent="0.35">
      <c r="A3833" t="s">
        <v>6910</v>
      </c>
      <c r="B3833" t="s">
        <v>6911</v>
      </c>
      <c r="C3833">
        <v>201901</v>
      </c>
      <c r="D3833" t="s">
        <v>34</v>
      </c>
      <c r="E3833">
        <v>1</v>
      </c>
      <c r="F3833">
        <v>110</v>
      </c>
      <c r="G3833">
        <v>6.5000000000000002E-2</v>
      </c>
      <c r="H3833">
        <v>672</v>
      </c>
    </row>
    <row r="3834" spans="1:8" x14ac:dyDescent="0.35">
      <c r="A3834" t="s">
        <v>6912</v>
      </c>
      <c r="B3834" t="s">
        <v>6913</v>
      </c>
      <c r="C3834">
        <v>201901</v>
      </c>
      <c r="D3834" t="s">
        <v>35</v>
      </c>
      <c r="E3834">
        <v>1</v>
      </c>
      <c r="F3834">
        <v>110</v>
      </c>
      <c r="G3834">
        <v>7.0000000000000007E-2</v>
      </c>
      <c r="H3834">
        <v>672</v>
      </c>
    </row>
    <row r="3835" spans="1:8" x14ac:dyDescent="0.35">
      <c r="A3835" t="s">
        <v>6914</v>
      </c>
      <c r="B3835" t="s">
        <v>6915</v>
      </c>
      <c r="C3835">
        <v>201901</v>
      </c>
      <c r="D3835" t="s">
        <v>36</v>
      </c>
      <c r="E3835">
        <v>1</v>
      </c>
      <c r="F3835">
        <v>100</v>
      </c>
      <c r="G3835">
        <v>6.3E-2</v>
      </c>
      <c r="H3835">
        <v>672</v>
      </c>
    </row>
    <row r="3836" spans="1:8" x14ac:dyDescent="0.35">
      <c r="A3836" t="s">
        <v>6916</v>
      </c>
      <c r="B3836" t="s">
        <v>6917</v>
      </c>
      <c r="C3836">
        <v>201901</v>
      </c>
      <c r="D3836" t="s">
        <v>208</v>
      </c>
      <c r="E3836">
        <v>1</v>
      </c>
      <c r="F3836">
        <v>135</v>
      </c>
      <c r="G3836">
        <v>7.0999999999999994E-2</v>
      </c>
      <c r="H3836">
        <v>672</v>
      </c>
    </row>
    <row r="3837" spans="1:8" x14ac:dyDescent="0.35">
      <c r="A3837" t="s">
        <v>6918</v>
      </c>
      <c r="B3837" t="s">
        <v>6919</v>
      </c>
      <c r="C3837">
        <v>201901</v>
      </c>
      <c r="D3837" t="s">
        <v>5</v>
      </c>
      <c r="E3837">
        <v>1</v>
      </c>
      <c r="F3837">
        <v>65</v>
      </c>
      <c r="G3837">
        <v>4.2999999999999997E-2</v>
      </c>
      <c r="H3837">
        <v>672</v>
      </c>
    </row>
    <row r="3838" spans="1:8" x14ac:dyDescent="0.35">
      <c r="A3838" t="s">
        <v>6920</v>
      </c>
      <c r="B3838" t="s">
        <v>6921</v>
      </c>
      <c r="C3838">
        <v>201901</v>
      </c>
      <c r="D3838" t="s">
        <v>3</v>
      </c>
      <c r="E3838">
        <v>1</v>
      </c>
      <c r="F3838">
        <v>250</v>
      </c>
      <c r="G3838">
        <v>0.154</v>
      </c>
      <c r="H3838">
        <v>673</v>
      </c>
    </row>
    <row r="3839" spans="1:8" x14ac:dyDescent="0.35">
      <c r="A3839" t="s">
        <v>6922</v>
      </c>
      <c r="B3839" t="s">
        <v>6923</v>
      </c>
      <c r="C3839">
        <v>201901</v>
      </c>
      <c r="D3839" t="s">
        <v>37</v>
      </c>
      <c r="E3839">
        <v>1</v>
      </c>
      <c r="F3839">
        <v>150</v>
      </c>
      <c r="G3839">
        <v>0.10100000000000001</v>
      </c>
      <c r="H3839">
        <v>673</v>
      </c>
    </row>
    <row r="3840" spans="1:8" x14ac:dyDescent="0.35">
      <c r="A3840" t="s">
        <v>6924</v>
      </c>
      <c r="B3840" t="s">
        <v>6925</v>
      </c>
      <c r="C3840">
        <v>201901</v>
      </c>
      <c r="D3840" t="s">
        <v>38</v>
      </c>
      <c r="E3840">
        <v>1</v>
      </c>
      <c r="F3840">
        <v>155</v>
      </c>
      <c r="G3840">
        <v>0.11</v>
      </c>
      <c r="H3840">
        <v>673</v>
      </c>
    </row>
    <row r="3841" spans="1:8" x14ac:dyDescent="0.35">
      <c r="A3841" t="s">
        <v>6926</v>
      </c>
      <c r="B3841" t="s">
        <v>6927</v>
      </c>
      <c r="C3841">
        <v>201901</v>
      </c>
      <c r="D3841" t="s">
        <v>39</v>
      </c>
      <c r="E3841">
        <v>1</v>
      </c>
      <c r="F3841">
        <v>65</v>
      </c>
      <c r="G3841">
        <v>8.6999999999999994E-2</v>
      </c>
      <c r="H3841">
        <v>673</v>
      </c>
    </row>
    <row r="3842" spans="1:8" x14ac:dyDescent="0.35">
      <c r="A3842" t="s">
        <v>6928</v>
      </c>
      <c r="B3842" t="s">
        <v>6929</v>
      </c>
      <c r="C3842">
        <v>201901</v>
      </c>
      <c r="D3842" t="s">
        <v>40</v>
      </c>
      <c r="E3842">
        <v>1</v>
      </c>
      <c r="F3842">
        <v>45</v>
      </c>
      <c r="G3842">
        <v>7.4999999999999997E-2</v>
      </c>
      <c r="H3842">
        <v>673</v>
      </c>
    </row>
    <row r="3843" spans="1:8" x14ac:dyDescent="0.35">
      <c r="A3843" t="s">
        <v>6930</v>
      </c>
      <c r="B3843" t="s">
        <v>6931</v>
      </c>
      <c r="C3843">
        <v>201901</v>
      </c>
      <c r="D3843" t="s">
        <v>29</v>
      </c>
      <c r="E3843">
        <v>1</v>
      </c>
      <c r="F3843">
        <v>235</v>
      </c>
      <c r="G3843">
        <v>0.14599999999999999</v>
      </c>
      <c r="H3843">
        <v>673</v>
      </c>
    </row>
    <row r="3844" spans="1:8" x14ac:dyDescent="0.35">
      <c r="A3844" t="s">
        <v>6932</v>
      </c>
      <c r="B3844" t="s">
        <v>6933</v>
      </c>
      <c r="C3844">
        <v>201901</v>
      </c>
      <c r="D3844" t="s">
        <v>30</v>
      </c>
      <c r="E3844">
        <v>1</v>
      </c>
      <c r="F3844">
        <v>230</v>
      </c>
      <c r="G3844">
        <v>0.13600000000000001</v>
      </c>
      <c r="H3844">
        <v>673</v>
      </c>
    </row>
    <row r="3845" spans="1:8" x14ac:dyDescent="0.35">
      <c r="A3845" t="s">
        <v>6934</v>
      </c>
      <c r="B3845" t="s">
        <v>6935</v>
      </c>
      <c r="C3845">
        <v>201901</v>
      </c>
      <c r="D3845" t="s">
        <v>31</v>
      </c>
      <c r="E3845">
        <v>1</v>
      </c>
      <c r="F3845">
        <v>230</v>
      </c>
      <c r="G3845">
        <v>0.13500000000000001</v>
      </c>
      <c r="H3845">
        <v>673</v>
      </c>
    </row>
    <row r="3846" spans="1:8" x14ac:dyDescent="0.35">
      <c r="A3846" t="s">
        <v>6936</v>
      </c>
      <c r="B3846" t="s">
        <v>6937</v>
      </c>
      <c r="C3846">
        <v>201901</v>
      </c>
      <c r="D3846" t="s">
        <v>32</v>
      </c>
      <c r="E3846">
        <v>1</v>
      </c>
      <c r="F3846">
        <v>240</v>
      </c>
      <c r="G3846">
        <v>0.14499999999999999</v>
      </c>
      <c r="H3846">
        <v>673</v>
      </c>
    </row>
    <row r="3847" spans="1:8" x14ac:dyDescent="0.35">
      <c r="A3847" t="s">
        <v>6938</v>
      </c>
      <c r="B3847" t="s">
        <v>6939</v>
      </c>
      <c r="C3847">
        <v>201901</v>
      </c>
      <c r="D3847" t="s">
        <v>33</v>
      </c>
      <c r="E3847">
        <v>1</v>
      </c>
      <c r="F3847">
        <v>235</v>
      </c>
      <c r="G3847">
        <v>0.13800000000000001</v>
      </c>
      <c r="H3847">
        <v>673</v>
      </c>
    </row>
    <row r="3848" spans="1:8" x14ac:dyDescent="0.35">
      <c r="A3848" t="s">
        <v>6940</v>
      </c>
      <c r="B3848" t="s">
        <v>6941</v>
      </c>
      <c r="C3848">
        <v>201901</v>
      </c>
      <c r="D3848" t="s">
        <v>34</v>
      </c>
      <c r="E3848">
        <v>1</v>
      </c>
      <c r="F3848">
        <v>185</v>
      </c>
      <c r="G3848">
        <v>0.113</v>
      </c>
      <c r="H3848">
        <v>673</v>
      </c>
    </row>
    <row r="3849" spans="1:8" x14ac:dyDescent="0.35">
      <c r="A3849" t="s">
        <v>6942</v>
      </c>
      <c r="B3849" t="s">
        <v>6943</v>
      </c>
      <c r="C3849">
        <v>201901</v>
      </c>
      <c r="D3849" t="s">
        <v>35</v>
      </c>
      <c r="E3849">
        <v>1</v>
      </c>
      <c r="F3849">
        <v>160</v>
      </c>
      <c r="G3849">
        <v>0.106</v>
      </c>
      <c r="H3849">
        <v>673</v>
      </c>
    </row>
    <row r="3850" spans="1:8" x14ac:dyDescent="0.35">
      <c r="A3850" t="s">
        <v>6944</v>
      </c>
      <c r="B3850" t="s">
        <v>6945</v>
      </c>
      <c r="C3850">
        <v>201901</v>
      </c>
      <c r="D3850" t="s">
        <v>36</v>
      </c>
      <c r="E3850">
        <v>1</v>
      </c>
      <c r="F3850">
        <v>160</v>
      </c>
      <c r="G3850">
        <v>0.104</v>
      </c>
      <c r="H3850">
        <v>673</v>
      </c>
    </row>
    <row r="3851" spans="1:8" x14ac:dyDescent="0.35">
      <c r="A3851" t="s">
        <v>6946</v>
      </c>
      <c r="B3851" t="s">
        <v>6947</v>
      </c>
      <c r="C3851">
        <v>201901</v>
      </c>
      <c r="D3851" t="s">
        <v>208</v>
      </c>
      <c r="E3851">
        <v>1</v>
      </c>
      <c r="F3851">
        <v>320</v>
      </c>
      <c r="G3851">
        <v>0.182</v>
      </c>
      <c r="H3851">
        <v>673</v>
      </c>
    </row>
    <row r="3852" spans="1:8" x14ac:dyDescent="0.35">
      <c r="A3852" t="s">
        <v>6948</v>
      </c>
      <c r="B3852" t="s">
        <v>6949</v>
      </c>
      <c r="C3852">
        <v>201901</v>
      </c>
      <c r="D3852" t="s">
        <v>5</v>
      </c>
      <c r="E3852">
        <v>1</v>
      </c>
      <c r="F3852">
        <v>225</v>
      </c>
      <c r="G3852">
        <v>0.14599999999999999</v>
      </c>
      <c r="H3852">
        <v>673</v>
      </c>
    </row>
    <row r="3853" spans="1:8" x14ac:dyDescent="0.35">
      <c r="A3853" t="s">
        <v>6950</v>
      </c>
      <c r="B3853" t="s">
        <v>6950</v>
      </c>
      <c r="C3853">
        <v>201901</v>
      </c>
      <c r="D3853" t="s">
        <v>3</v>
      </c>
      <c r="E3853">
        <v>1</v>
      </c>
      <c r="F3853">
        <v>535</v>
      </c>
      <c r="G3853">
        <v>0.19800000000000001</v>
      </c>
      <c r="H3853">
        <v>674</v>
      </c>
    </row>
    <row r="3854" spans="1:8" x14ac:dyDescent="0.35">
      <c r="A3854" t="s">
        <v>6951</v>
      </c>
      <c r="B3854" t="s">
        <v>6951</v>
      </c>
      <c r="C3854">
        <v>201901</v>
      </c>
      <c r="D3854" t="s">
        <v>37</v>
      </c>
      <c r="E3854">
        <v>1</v>
      </c>
      <c r="F3854">
        <v>495</v>
      </c>
      <c r="G3854">
        <v>0.191</v>
      </c>
      <c r="H3854">
        <v>674</v>
      </c>
    </row>
    <row r="3855" spans="1:8" x14ac:dyDescent="0.35">
      <c r="A3855" t="s">
        <v>6952</v>
      </c>
      <c r="B3855" t="s">
        <v>6952</v>
      </c>
      <c r="C3855">
        <v>201901</v>
      </c>
      <c r="D3855" t="s">
        <v>38</v>
      </c>
      <c r="E3855">
        <v>1</v>
      </c>
      <c r="F3855">
        <v>485</v>
      </c>
      <c r="G3855">
        <v>0.18099999999999999</v>
      </c>
      <c r="H3855">
        <v>674</v>
      </c>
    </row>
    <row r="3856" spans="1:8" x14ac:dyDescent="0.35">
      <c r="A3856" t="s">
        <v>6953</v>
      </c>
      <c r="B3856" t="s">
        <v>6953</v>
      </c>
      <c r="C3856">
        <v>201901</v>
      </c>
      <c r="D3856" t="s">
        <v>39</v>
      </c>
      <c r="E3856">
        <v>1</v>
      </c>
      <c r="F3856">
        <v>240</v>
      </c>
      <c r="G3856">
        <v>0.215</v>
      </c>
      <c r="H3856">
        <v>674</v>
      </c>
    </row>
    <row r="3857" spans="1:8" x14ac:dyDescent="0.35">
      <c r="A3857" t="s">
        <v>6954</v>
      </c>
      <c r="B3857" t="s">
        <v>6954</v>
      </c>
      <c r="C3857">
        <v>201901</v>
      </c>
      <c r="D3857" t="s">
        <v>40</v>
      </c>
      <c r="E3857">
        <v>1</v>
      </c>
      <c r="F3857">
        <v>215</v>
      </c>
      <c r="G3857">
        <v>0.23300000000000001</v>
      </c>
      <c r="H3857">
        <v>674</v>
      </c>
    </row>
    <row r="3858" spans="1:8" x14ac:dyDescent="0.35">
      <c r="A3858" t="s">
        <v>6955</v>
      </c>
      <c r="B3858" t="s">
        <v>6955</v>
      </c>
      <c r="C3858">
        <v>201901</v>
      </c>
      <c r="D3858" t="s">
        <v>283</v>
      </c>
      <c r="E3858">
        <v>1</v>
      </c>
      <c r="F3858" t="s">
        <v>389</v>
      </c>
      <c r="G3858" t="s">
        <v>389</v>
      </c>
      <c r="H3858">
        <v>674</v>
      </c>
    </row>
    <row r="3859" spans="1:8" x14ac:dyDescent="0.35">
      <c r="A3859" t="s">
        <v>6956</v>
      </c>
      <c r="B3859" t="s">
        <v>6956</v>
      </c>
      <c r="C3859">
        <v>201901</v>
      </c>
      <c r="D3859" t="s">
        <v>29</v>
      </c>
      <c r="E3859">
        <v>1</v>
      </c>
      <c r="F3859">
        <v>515</v>
      </c>
      <c r="G3859">
        <v>0.186</v>
      </c>
      <c r="H3859">
        <v>674</v>
      </c>
    </row>
    <row r="3860" spans="1:8" x14ac:dyDescent="0.35">
      <c r="A3860" t="s">
        <v>6957</v>
      </c>
      <c r="B3860" t="s">
        <v>6957</v>
      </c>
      <c r="C3860">
        <v>201901</v>
      </c>
      <c r="D3860" t="s">
        <v>30</v>
      </c>
      <c r="E3860">
        <v>1</v>
      </c>
      <c r="F3860">
        <v>535</v>
      </c>
      <c r="G3860">
        <v>0.184</v>
      </c>
      <c r="H3860">
        <v>674</v>
      </c>
    </row>
    <row r="3861" spans="1:8" x14ac:dyDescent="0.35">
      <c r="A3861" t="s">
        <v>6958</v>
      </c>
      <c r="B3861" t="s">
        <v>6958</v>
      </c>
      <c r="C3861">
        <v>201901</v>
      </c>
      <c r="D3861" t="s">
        <v>31</v>
      </c>
      <c r="E3861">
        <v>1</v>
      </c>
      <c r="F3861">
        <v>500</v>
      </c>
      <c r="G3861">
        <v>0.17899999999999999</v>
      </c>
      <c r="H3861">
        <v>674</v>
      </c>
    </row>
    <row r="3862" spans="1:8" x14ac:dyDescent="0.35">
      <c r="A3862" t="s">
        <v>6959</v>
      </c>
      <c r="B3862" t="s">
        <v>6959</v>
      </c>
      <c r="C3862">
        <v>201901</v>
      </c>
      <c r="D3862" t="s">
        <v>32</v>
      </c>
      <c r="E3862">
        <v>1</v>
      </c>
      <c r="F3862">
        <v>530</v>
      </c>
      <c r="G3862">
        <v>0.189</v>
      </c>
      <c r="H3862">
        <v>674</v>
      </c>
    </row>
    <row r="3863" spans="1:8" x14ac:dyDescent="0.35">
      <c r="A3863" t="s">
        <v>6960</v>
      </c>
      <c r="B3863" t="s">
        <v>6960</v>
      </c>
      <c r="C3863">
        <v>201901</v>
      </c>
      <c r="D3863" t="s">
        <v>33</v>
      </c>
      <c r="E3863">
        <v>1</v>
      </c>
      <c r="F3863">
        <v>535</v>
      </c>
      <c r="G3863">
        <v>0.19400000000000001</v>
      </c>
      <c r="H3863">
        <v>674</v>
      </c>
    </row>
    <row r="3864" spans="1:8" x14ac:dyDescent="0.35">
      <c r="A3864" t="s">
        <v>6961</v>
      </c>
      <c r="B3864" t="s">
        <v>6961</v>
      </c>
      <c r="C3864">
        <v>201901</v>
      </c>
      <c r="D3864" t="s">
        <v>34</v>
      </c>
      <c r="E3864">
        <v>1</v>
      </c>
      <c r="F3864">
        <v>555</v>
      </c>
      <c r="G3864">
        <v>0.19800000000000001</v>
      </c>
      <c r="H3864">
        <v>674</v>
      </c>
    </row>
    <row r="3865" spans="1:8" x14ac:dyDescent="0.35">
      <c r="A3865" t="s">
        <v>6962</v>
      </c>
      <c r="B3865" t="s">
        <v>6962</v>
      </c>
      <c r="C3865">
        <v>201901</v>
      </c>
      <c r="D3865" t="s">
        <v>35</v>
      </c>
      <c r="E3865">
        <v>1</v>
      </c>
      <c r="F3865">
        <v>540</v>
      </c>
      <c r="G3865">
        <v>0.19</v>
      </c>
      <c r="H3865">
        <v>674</v>
      </c>
    </row>
    <row r="3866" spans="1:8" x14ac:dyDescent="0.35">
      <c r="A3866" t="s">
        <v>6963</v>
      </c>
      <c r="B3866" t="s">
        <v>6963</v>
      </c>
      <c r="C3866">
        <v>201901</v>
      </c>
      <c r="D3866" t="s">
        <v>36</v>
      </c>
      <c r="E3866">
        <v>1</v>
      </c>
      <c r="F3866">
        <v>525</v>
      </c>
      <c r="G3866">
        <v>0.19</v>
      </c>
      <c r="H3866">
        <v>674</v>
      </c>
    </row>
    <row r="3867" spans="1:8" x14ac:dyDescent="0.35">
      <c r="A3867" t="s">
        <v>6964</v>
      </c>
      <c r="B3867" t="s">
        <v>6964</v>
      </c>
      <c r="C3867">
        <v>201901</v>
      </c>
      <c r="D3867" t="s">
        <v>208</v>
      </c>
      <c r="E3867">
        <v>1</v>
      </c>
      <c r="F3867">
        <v>605</v>
      </c>
      <c r="G3867">
        <v>0.19900000000000001</v>
      </c>
      <c r="H3867">
        <v>674</v>
      </c>
    </row>
    <row r="3868" spans="1:8" x14ac:dyDescent="0.35">
      <c r="A3868" t="s">
        <v>6965</v>
      </c>
      <c r="B3868" t="s">
        <v>6965</v>
      </c>
      <c r="C3868">
        <v>201901</v>
      </c>
      <c r="D3868" t="s">
        <v>5</v>
      </c>
      <c r="E3868">
        <v>1</v>
      </c>
      <c r="F3868">
        <v>520</v>
      </c>
      <c r="G3868">
        <v>0.19500000000000001</v>
      </c>
      <c r="H3868">
        <v>674</v>
      </c>
    </row>
    <row r="3869" spans="1:8" x14ac:dyDescent="0.35">
      <c r="A3869" t="s">
        <v>6966</v>
      </c>
      <c r="B3869" t="s">
        <v>6967</v>
      </c>
      <c r="C3869">
        <v>201901</v>
      </c>
      <c r="D3869" t="s">
        <v>3</v>
      </c>
      <c r="E3869">
        <v>1</v>
      </c>
      <c r="F3869">
        <v>105</v>
      </c>
      <c r="G3869">
        <v>0.14599999999999999</v>
      </c>
      <c r="H3869">
        <v>675</v>
      </c>
    </row>
    <row r="3870" spans="1:8" x14ac:dyDescent="0.35">
      <c r="A3870" t="s">
        <v>6968</v>
      </c>
      <c r="B3870" t="s">
        <v>6969</v>
      </c>
      <c r="C3870">
        <v>201901</v>
      </c>
      <c r="D3870" t="s">
        <v>29</v>
      </c>
      <c r="E3870">
        <v>1</v>
      </c>
      <c r="F3870">
        <v>90</v>
      </c>
      <c r="G3870">
        <v>0.125</v>
      </c>
      <c r="H3870">
        <v>675</v>
      </c>
    </row>
    <row r="3871" spans="1:8" x14ac:dyDescent="0.35">
      <c r="A3871" t="s">
        <v>6970</v>
      </c>
      <c r="B3871" t="s">
        <v>6971</v>
      </c>
      <c r="C3871">
        <v>201901</v>
      </c>
      <c r="D3871" t="s">
        <v>30</v>
      </c>
      <c r="E3871">
        <v>1</v>
      </c>
      <c r="F3871">
        <v>95</v>
      </c>
      <c r="G3871">
        <v>0.13100000000000001</v>
      </c>
      <c r="H3871">
        <v>675</v>
      </c>
    </row>
    <row r="3872" spans="1:8" x14ac:dyDescent="0.35">
      <c r="A3872" t="s">
        <v>6972</v>
      </c>
      <c r="B3872" t="s">
        <v>6973</v>
      </c>
      <c r="C3872">
        <v>201901</v>
      </c>
      <c r="D3872" t="s">
        <v>31</v>
      </c>
      <c r="E3872">
        <v>1</v>
      </c>
      <c r="F3872">
        <v>85</v>
      </c>
      <c r="G3872">
        <v>0.13100000000000001</v>
      </c>
      <c r="H3872">
        <v>675</v>
      </c>
    </row>
    <row r="3873" spans="1:8" x14ac:dyDescent="0.35">
      <c r="A3873" t="s">
        <v>6974</v>
      </c>
      <c r="B3873" t="s">
        <v>6975</v>
      </c>
      <c r="C3873">
        <v>201901</v>
      </c>
      <c r="D3873" t="s">
        <v>32</v>
      </c>
      <c r="E3873">
        <v>1</v>
      </c>
      <c r="F3873">
        <v>80</v>
      </c>
      <c r="G3873">
        <v>0.114</v>
      </c>
      <c r="H3873">
        <v>675</v>
      </c>
    </row>
    <row r="3874" spans="1:8" x14ac:dyDescent="0.35">
      <c r="A3874" t="s">
        <v>6976</v>
      </c>
      <c r="B3874" t="s">
        <v>6977</v>
      </c>
      <c r="C3874">
        <v>201901</v>
      </c>
      <c r="D3874" t="s">
        <v>33</v>
      </c>
      <c r="E3874">
        <v>1</v>
      </c>
      <c r="F3874">
        <v>90</v>
      </c>
      <c r="G3874">
        <v>0.115</v>
      </c>
      <c r="H3874">
        <v>675</v>
      </c>
    </row>
    <row r="3875" spans="1:8" x14ac:dyDescent="0.35">
      <c r="A3875" t="s">
        <v>6978</v>
      </c>
      <c r="B3875" t="s">
        <v>6979</v>
      </c>
      <c r="C3875">
        <v>201901</v>
      </c>
      <c r="D3875" t="s">
        <v>208</v>
      </c>
      <c r="E3875">
        <v>1</v>
      </c>
      <c r="F3875">
        <v>130</v>
      </c>
      <c r="G3875">
        <v>0.13400000000000001</v>
      </c>
      <c r="H3875">
        <v>675</v>
      </c>
    </row>
    <row r="3876" spans="1:8" x14ac:dyDescent="0.35">
      <c r="A3876" t="s">
        <v>6980</v>
      </c>
      <c r="B3876" t="s">
        <v>6981</v>
      </c>
      <c r="C3876">
        <v>201901</v>
      </c>
      <c r="D3876" t="s">
        <v>5</v>
      </c>
      <c r="E3876">
        <v>1</v>
      </c>
      <c r="F3876">
        <v>100</v>
      </c>
      <c r="G3876">
        <v>0.14099999999999999</v>
      </c>
      <c r="H3876">
        <v>675</v>
      </c>
    </row>
    <row r="3877" spans="1:8" x14ac:dyDescent="0.35">
      <c r="A3877" t="s">
        <v>6982</v>
      </c>
      <c r="B3877" t="s">
        <v>6983</v>
      </c>
      <c r="C3877">
        <v>201901</v>
      </c>
      <c r="D3877" t="s">
        <v>3</v>
      </c>
      <c r="E3877">
        <v>1</v>
      </c>
      <c r="F3877">
        <v>385</v>
      </c>
      <c r="G3877">
        <v>0.184</v>
      </c>
      <c r="H3877">
        <v>676</v>
      </c>
    </row>
    <row r="3878" spans="1:8" x14ac:dyDescent="0.35">
      <c r="A3878" t="s">
        <v>6984</v>
      </c>
      <c r="B3878" t="s">
        <v>6985</v>
      </c>
      <c r="C3878">
        <v>201901</v>
      </c>
      <c r="D3878" t="s">
        <v>37</v>
      </c>
      <c r="E3878">
        <v>1</v>
      </c>
      <c r="F3878">
        <v>300</v>
      </c>
      <c r="G3878">
        <v>0.14799999999999999</v>
      </c>
      <c r="H3878">
        <v>676</v>
      </c>
    </row>
    <row r="3879" spans="1:8" x14ac:dyDescent="0.35">
      <c r="A3879" t="s">
        <v>6986</v>
      </c>
      <c r="B3879" t="s">
        <v>6987</v>
      </c>
      <c r="C3879">
        <v>201901</v>
      </c>
      <c r="D3879" t="s">
        <v>38</v>
      </c>
      <c r="E3879">
        <v>1</v>
      </c>
      <c r="F3879">
        <v>225</v>
      </c>
      <c r="G3879">
        <v>0.11700000000000001</v>
      </c>
      <c r="H3879">
        <v>676</v>
      </c>
    </row>
    <row r="3880" spans="1:8" x14ac:dyDescent="0.35">
      <c r="A3880" t="s">
        <v>6988</v>
      </c>
      <c r="B3880" t="s">
        <v>6989</v>
      </c>
      <c r="C3880">
        <v>201901</v>
      </c>
      <c r="D3880" t="s">
        <v>39</v>
      </c>
      <c r="E3880">
        <v>1</v>
      </c>
      <c r="F3880">
        <v>105</v>
      </c>
      <c r="G3880">
        <v>0.22900000000000001</v>
      </c>
      <c r="H3880">
        <v>676</v>
      </c>
    </row>
    <row r="3881" spans="1:8" x14ac:dyDescent="0.35">
      <c r="A3881" t="s">
        <v>6990</v>
      </c>
      <c r="B3881" t="s">
        <v>6991</v>
      </c>
      <c r="C3881">
        <v>201901</v>
      </c>
      <c r="D3881" t="s">
        <v>40</v>
      </c>
      <c r="E3881">
        <v>1</v>
      </c>
      <c r="F3881">
        <v>90</v>
      </c>
      <c r="G3881">
        <v>0.22500000000000001</v>
      </c>
      <c r="H3881">
        <v>676</v>
      </c>
    </row>
    <row r="3882" spans="1:8" x14ac:dyDescent="0.35">
      <c r="A3882" t="s">
        <v>6992</v>
      </c>
      <c r="B3882" t="s">
        <v>6993</v>
      </c>
      <c r="C3882">
        <v>201901</v>
      </c>
      <c r="D3882" t="s">
        <v>283</v>
      </c>
      <c r="E3882">
        <v>1</v>
      </c>
      <c r="F3882" t="s">
        <v>389</v>
      </c>
      <c r="G3882" t="s">
        <v>389</v>
      </c>
      <c r="H3882">
        <v>676</v>
      </c>
    </row>
    <row r="3883" spans="1:8" x14ac:dyDescent="0.35">
      <c r="A3883" t="s">
        <v>6994</v>
      </c>
      <c r="B3883" t="s">
        <v>6995</v>
      </c>
      <c r="C3883">
        <v>201901</v>
      </c>
      <c r="D3883" t="s">
        <v>29</v>
      </c>
      <c r="E3883">
        <v>1</v>
      </c>
      <c r="F3883">
        <v>380</v>
      </c>
      <c r="G3883">
        <v>0.18099999999999999</v>
      </c>
      <c r="H3883">
        <v>676</v>
      </c>
    </row>
    <row r="3884" spans="1:8" x14ac:dyDescent="0.35">
      <c r="A3884" t="s">
        <v>6996</v>
      </c>
      <c r="B3884" t="s">
        <v>6997</v>
      </c>
      <c r="C3884">
        <v>201901</v>
      </c>
      <c r="D3884" t="s">
        <v>30</v>
      </c>
      <c r="E3884">
        <v>1</v>
      </c>
      <c r="F3884">
        <v>355</v>
      </c>
      <c r="G3884">
        <v>0.161</v>
      </c>
      <c r="H3884">
        <v>676</v>
      </c>
    </row>
    <row r="3885" spans="1:8" x14ac:dyDescent="0.35">
      <c r="A3885" t="s">
        <v>6998</v>
      </c>
      <c r="B3885" t="s">
        <v>6999</v>
      </c>
      <c r="C3885">
        <v>201901</v>
      </c>
      <c r="D3885" t="s">
        <v>31</v>
      </c>
      <c r="E3885">
        <v>1</v>
      </c>
      <c r="F3885">
        <v>370</v>
      </c>
      <c r="G3885">
        <v>0.17299999999999999</v>
      </c>
      <c r="H3885">
        <v>676</v>
      </c>
    </row>
    <row r="3886" spans="1:8" x14ac:dyDescent="0.35">
      <c r="A3886" t="s">
        <v>7000</v>
      </c>
      <c r="B3886" t="s">
        <v>7001</v>
      </c>
      <c r="C3886">
        <v>201901</v>
      </c>
      <c r="D3886" t="s">
        <v>32</v>
      </c>
      <c r="E3886">
        <v>1</v>
      </c>
      <c r="F3886">
        <v>330</v>
      </c>
      <c r="G3886">
        <v>0.157</v>
      </c>
      <c r="H3886">
        <v>676</v>
      </c>
    </row>
    <row r="3887" spans="1:8" x14ac:dyDescent="0.35">
      <c r="A3887" t="s">
        <v>7002</v>
      </c>
      <c r="B3887" t="s">
        <v>7003</v>
      </c>
      <c r="C3887">
        <v>201901</v>
      </c>
      <c r="D3887" t="s">
        <v>33</v>
      </c>
      <c r="E3887">
        <v>1</v>
      </c>
      <c r="F3887">
        <v>335</v>
      </c>
      <c r="G3887">
        <v>0.156</v>
      </c>
      <c r="H3887">
        <v>676</v>
      </c>
    </row>
    <row r="3888" spans="1:8" x14ac:dyDescent="0.35">
      <c r="A3888" t="s">
        <v>7004</v>
      </c>
      <c r="B3888" t="s">
        <v>7005</v>
      </c>
      <c r="C3888">
        <v>201901</v>
      </c>
      <c r="D3888" t="s">
        <v>34</v>
      </c>
      <c r="E3888">
        <v>1</v>
      </c>
      <c r="F3888">
        <v>350</v>
      </c>
      <c r="G3888">
        <v>0.17399999999999999</v>
      </c>
      <c r="H3888">
        <v>676</v>
      </c>
    </row>
    <row r="3889" spans="1:8" x14ac:dyDescent="0.35">
      <c r="A3889" t="s">
        <v>7006</v>
      </c>
      <c r="B3889" t="s">
        <v>7007</v>
      </c>
      <c r="C3889">
        <v>201901</v>
      </c>
      <c r="D3889" t="s">
        <v>35</v>
      </c>
      <c r="E3889">
        <v>1</v>
      </c>
      <c r="F3889">
        <v>310</v>
      </c>
      <c r="G3889">
        <v>0.155</v>
      </c>
      <c r="H3889">
        <v>676</v>
      </c>
    </row>
    <row r="3890" spans="1:8" x14ac:dyDescent="0.35">
      <c r="A3890" t="s">
        <v>7008</v>
      </c>
      <c r="B3890" t="s">
        <v>7009</v>
      </c>
      <c r="C3890">
        <v>201901</v>
      </c>
      <c r="D3890" t="s">
        <v>36</v>
      </c>
      <c r="E3890">
        <v>1</v>
      </c>
      <c r="F3890">
        <v>285</v>
      </c>
      <c r="G3890">
        <v>0.14699999999999999</v>
      </c>
      <c r="H3890">
        <v>676</v>
      </c>
    </row>
    <row r="3891" spans="1:8" x14ac:dyDescent="0.35">
      <c r="A3891" t="s">
        <v>7010</v>
      </c>
      <c r="B3891" t="s">
        <v>7011</v>
      </c>
      <c r="C3891">
        <v>201901</v>
      </c>
      <c r="D3891" t="s">
        <v>208</v>
      </c>
      <c r="E3891">
        <v>1</v>
      </c>
      <c r="F3891">
        <v>445</v>
      </c>
      <c r="G3891">
        <v>0.17799999999999999</v>
      </c>
      <c r="H3891">
        <v>676</v>
      </c>
    </row>
    <row r="3892" spans="1:8" x14ac:dyDescent="0.35">
      <c r="A3892" t="s">
        <v>7012</v>
      </c>
      <c r="B3892" t="s">
        <v>7013</v>
      </c>
      <c r="C3892">
        <v>201901</v>
      </c>
      <c r="D3892" t="s">
        <v>5</v>
      </c>
      <c r="E3892">
        <v>1</v>
      </c>
      <c r="F3892">
        <v>360</v>
      </c>
      <c r="G3892">
        <v>0.17599999999999999</v>
      </c>
      <c r="H3892">
        <v>676</v>
      </c>
    </row>
    <row r="3893" spans="1:8" x14ac:dyDescent="0.35">
      <c r="A3893" t="s">
        <v>7014</v>
      </c>
      <c r="B3893" t="s">
        <v>7014</v>
      </c>
      <c r="C3893">
        <v>201901</v>
      </c>
      <c r="D3893" t="s">
        <v>3</v>
      </c>
      <c r="E3893">
        <v>1</v>
      </c>
      <c r="F3893">
        <v>30</v>
      </c>
      <c r="G3893">
        <v>3.5999999999999997E-2</v>
      </c>
      <c r="H3893">
        <v>677</v>
      </c>
    </row>
    <row r="3894" spans="1:8" x14ac:dyDescent="0.35">
      <c r="A3894" t="s">
        <v>7015</v>
      </c>
      <c r="B3894" t="s">
        <v>7015</v>
      </c>
      <c r="C3894">
        <v>201901</v>
      </c>
      <c r="D3894" t="s">
        <v>29</v>
      </c>
      <c r="E3894">
        <v>1</v>
      </c>
      <c r="F3894">
        <v>25</v>
      </c>
      <c r="G3894">
        <v>3.3000000000000002E-2</v>
      </c>
      <c r="H3894">
        <v>677</v>
      </c>
    </row>
    <row r="3895" spans="1:8" x14ac:dyDescent="0.35">
      <c r="A3895" t="s">
        <v>7016</v>
      </c>
      <c r="B3895" t="s">
        <v>7016</v>
      </c>
      <c r="C3895">
        <v>201901</v>
      </c>
      <c r="D3895" t="s">
        <v>30</v>
      </c>
      <c r="E3895">
        <v>1</v>
      </c>
      <c r="F3895">
        <v>40</v>
      </c>
      <c r="G3895">
        <v>5.1999999999999998E-2</v>
      </c>
      <c r="H3895">
        <v>677</v>
      </c>
    </row>
    <row r="3896" spans="1:8" x14ac:dyDescent="0.35">
      <c r="A3896" t="s">
        <v>7017</v>
      </c>
      <c r="B3896" t="s">
        <v>7017</v>
      </c>
      <c r="C3896">
        <v>201901</v>
      </c>
      <c r="D3896" t="s">
        <v>31</v>
      </c>
      <c r="E3896">
        <v>1</v>
      </c>
      <c r="F3896">
        <v>30</v>
      </c>
      <c r="G3896">
        <v>4.1000000000000002E-2</v>
      </c>
      <c r="H3896">
        <v>677</v>
      </c>
    </row>
    <row r="3897" spans="1:8" x14ac:dyDescent="0.35">
      <c r="A3897" t="s">
        <v>7018</v>
      </c>
      <c r="B3897" t="s">
        <v>7018</v>
      </c>
      <c r="C3897">
        <v>201901</v>
      </c>
      <c r="D3897" t="s">
        <v>32</v>
      </c>
      <c r="E3897">
        <v>1</v>
      </c>
      <c r="F3897">
        <v>20</v>
      </c>
      <c r="G3897">
        <v>2.8000000000000001E-2</v>
      </c>
      <c r="H3897">
        <v>677</v>
      </c>
    </row>
    <row r="3898" spans="1:8" x14ac:dyDescent="0.35">
      <c r="A3898" t="s">
        <v>7019</v>
      </c>
      <c r="B3898" t="s">
        <v>7019</v>
      </c>
      <c r="C3898">
        <v>201901</v>
      </c>
      <c r="D3898" t="s">
        <v>33</v>
      </c>
      <c r="E3898">
        <v>1</v>
      </c>
      <c r="F3898">
        <v>40</v>
      </c>
      <c r="G3898">
        <v>4.9000000000000002E-2</v>
      </c>
      <c r="H3898">
        <v>677</v>
      </c>
    </row>
    <row r="3899" spans="1:8" x14ac:dyDescent="0.35">
      <c r="A3899" t="s">
        <v>7020</v>
      </c>
      <c r="B3899" t="s">
        <v>7020</v>
      </c>
      <c r="C3899">
        <v>201901</v>
      </c>
      <c r="D3899" t="s">
        <v>208</v>
      </c>
      <c r="E3899">
        <v>1</v>
      </c>
      <c r="F3899">
        <v>45</v>
      </c>
      <c r="G3899">
        <v>0.05</v>
      </c>
      <c r="H3899">
        <v>677</v>
      </c>
    </row>
    <row r="3900" spans="1:8" x14ac:dyDescent="0.35">
      <c r="A3900" t="s">
        <v>7021</v>
      </c>
      <c r="B3900" t="s">
        <v>7021</v>
      </c>
      <c r="C3900">
        <v>201901</v>
      </c>
      <c r="D3900" t="s">
        <v>5</v>
      </c>
      <c r="E3900">
        <v>1</v>
      </c>
      <c r="F3900">
        <v>30</v>
      </c>
      <c r="G3900">
        <v>3.6999999999999998E-2</v>
      </c>
      <c r="H3900">
        <v>677</v>
      </c>
    </row>
    <row r="3901" spans="1:8" x14ac:dyDescent="0.35">
      <c r="A3901" t="s">
        <v>7022</v>
      </c>
      <c r="B3901" t="s">
        <v>7022</v>
      </c>
      <c r="C3901">
        <v>201901</v>
      </c>
      <c r="D3901" t="s">
        <v>3</v>
      </c>
      <c r="E3901">
        <v>1</v>
      </c>
      <c r="F3901">
        <v>130</v>
      </c>
      <c r="G3901">
        <v>0.11600000000000001</v>
      </c>
      <c r="H3901">
        <v>678</v>
      </c>
    </row>
    <row r="3902" spans="1:8" x14ac:dyDescent="0.35">
      <c r="A3902" t="s">
        <v>7023</v>
      </c>
      <c r="B3902" t="s">
        <v>7023</v>
      </c>
      <c r="C3902">
        <v>201901</v>
      </c>
      <c r="D3902" t="s">
        <v>37</v>
      </c>
      <c r="E3902">
        <v>1</v>
      </c>
      <c r="F3902">
        <v>160</v>
      </c>
      <c r="G3902">
        <v>0.15</v>
      </c>
      <c r="H3902">
        <v>678</v>
      </c>
    </row>
    <row r="3903" spans="1:8" x14ac:dyDescent="0.35">
      <c r="A3903" t="s">
        <v>7024</v>
      </c>
      <c r="B3903" t="s">
        <v>7024</v>
      </c>
      <c r="C3903">
        <v>201901</v>
      </c>
      <c r="D3903" t="s">
        <v>38</v>
      </c>
      <c r="E3903">
        <v>1</v>
      </c>
      <c r="F3903">
        <v>165</v>
      </c>
      <c r="G3903">
        <v>0.161</v>
      </c>
      <c r="H3903">
        <v>678</v>
      </c>
    </row>
    <row r="3904" spans="1:8" x14ac:dyDescent="0.35">
      <c r="A3904" t="s">
        <v>7025</v>
      </c>
      <c r="B3904" t="s">
        <v>7025</v>
      </c>
      <c r="C3904">
        <v>201901</v>
      </c>
      <c r="D3904" t="s">
        <v>39</v>
      </c>
      <c r="E3904">
        <v>1</v>
      </c>
      <c r="F3904">
        <v>80</v>
      </c>
      <c r="G3904">
        <v>0.219</v>
      </c>
      <c r="H3904">
        <v>678</v>
      </c>
    </row>
    <row r="3905" spans="1:8" x14ac:dyDescent="0.35">
      <c r="A3905" t="s">
        <v>7026</v>
      </c>
      <c r="B3905" t="s">
        <v>7026</v>
      </c>
      <c r="C3905">
        <v>201901</v>
      </c>
      <c r="D3905" t="s">
        <v>40</v>
      </c>
      <c r="E3905">
        <v>1</v>
      </c>
      <c r="F3905">
        <v>50</v>
      </c>
      <c r="G3905">
        <v>0.157</v>
      </c>
      <c r="H3905">
        <v>678</v>
      </c>
    </row>
    <row r="3906" spans="1:8" x14ac:dyDescent="0.35">
      <c r="A3906" t="s">
        <v>7027</v>
      </c>
      <c r="B3906" t="s">
        <v>7027</v>
      </c>
      <c r="C3906">
        <v>201901</v>
      </c>
      <c r="D3906" t="s">
        <v>29</v>
      </c>
      <c r="E3906">
        <v>1</v>
      </c>
      <c r="F3906">
        <v>125</v>
      </c>
      <c r="G3906">
        <v>0.11600000000000001</v>
      </c>
      <c r="H3906">
        <v>678</v>
      </c>
    </row>
    <row r="3907" spans="1:8" x14ac:dyDescent="0.35">
      <c r="A3907" t="s">
        <v>7028</v>
      </c>
      <c r="B3907" t="s">
        <v>7028</v>
      </c>
      <c r="C3907">
        <v>201901</v>
      </c>
      <c r="D3907" t="s">
        <v>30</v>
      </c>
      <c r="E3907">
        <v>1</v>
      </c>
      <c r="F3907">
        <v>110</v>
      </c>
      <c r="G3907">
        <v>9.8000000000000004E-2</v>
      </c>
      <c r="H3907">
        <v>678</v>
      </c>
    </row>
    <row r="3908" spans="1:8" x14ac:dyDescent="0.35">
      <c r="A3908" t="s">
        <v>7029</v>
      </c>
      <c r="B3908" t="s">
        <v>7029</v>
      </c>
      <c r="C3908">
        <v>201901</v>
      </c>
      <c r="D3908" t="s">
        <v>31</v>
      </c>
      <c r="E3908">
        <v>1</v>
      </c>
      <c r="F3908">
        <v>130</v>
      </c>
      <c r="G3908">
        <v>0.115</v>
      </c>
      <c r="H3908">
        <v>678</v>
      </c>
    </row>
    <row r="3909" spans="1:8" x14ac:dyDescent="0.35">
      <c r="A3909" t="s">
        <v>7030</v>
      </c>
      <c r="B3909" t="s">
        <v>7030</v>
      </c>
      <c r="C3909">
        <v>201901</v>
      </c>
      <c r="D3909" t="s">
        <v>32</v>
      </c>
      <c r="E3909">
        <v>1</v>
      </c>
      <c r="F3909">
        <v>115</v>
      </c>
      <c r="G3909">
        <v>0.106</v>
      </c>
      <c r="H3909">
        <v>678</v>
      </c>
    </row>
    <row r="3910" spans="1:8" x14ac:dyDescent="0.35">
      <c r="A3910" t="s">
        <v>7031</v>
      </c>
      <c r="B3910" t="s">
        <v>7031</v>
      </c>
      <c r="C3910">
        <v>201901</v>
      </c>
      <c r="D3910" t="s">
        <v>33</v>
      </c>
      <c r="E3910">
        <v>1</v>
      </c>
      <c r="F3910">
        <v>120</v>
      </c>
      <c r="G3910">
        <v>0.111</v>
      </c>
      <c r="H3910">
        <v>678</v>
      </c>
    </row>
    <row r="3911" spans="1:8" x14ac:dyDescent="0.35">
      <c r="A3911" t="s">
        <v>7032</v>
      </c>
      <c r="B3911" t="s">
        <v>7032</v>
      </c>
      <c r="C3911">
        <v>201901</v>
      </c>
      <c r="D3911" t="s">
        <v>34</v>
      </c>
      <c r="E3911">
        <v>1</v>
      </c>
      <c r="F3911">
        <v>145</v>
      </c>
      <c r="G3911">
        <v>0.13</v>
      </c>
      <c r="H3911">
        <v>678</v>
      </c>
    </row>
    <row r="3912" spans="1:8" x14ac:dyDescent="0.35">
      <c r="A3912" t="s">
        <v>7033</v>
      </c>
      <c r="B3912" t="s">
        <v>7033</v>
      </c>
      <c r="C3912">
        <v>201901</v>
      </c>
      <c r="D3912" t="s">
        <v>35</v>
      </c>
      <c r="E3912">
        <v>1</v>
      </c>
      <c r="F3912">
        <v>120</v>
      </c>
      <c r="G3912">
        <v>0.108</v>
      </c>
      <c r="H3912">
        <v>678</v>
      </c>
    </row>
    <row r="3913" spans="1:8" x14ac:dyDescent="0.35">
      <c r="A3913" t="s">
        <v>7034</v>
      </c>
      <c r="B3913" t="s">
        <v>7034</v>
      </c>
      <c r="C3913">
        <v>201901</v>
      </c>
      <c r="D3913" t="s">
        <v>36</v>
      </c>
      <c r="E3913">
        <v>1</v>
      </c>
      <c r="F3913">
        <v>125</v>
      </c>
      <c r="G3913">
        <v>0.113</v>
      </c>
      <c r="H3913">
        <v>678</v>
      </c>
    </row>
    <row r="3914" spans="1:8" x14ac:dyDescent="0.35">
      <c r="A3914" t="s">
        <v>7035</v>
      </c>
      <c r="B3914" t="s">
        <v>7035</v>
      </c>
      <c r="C3914">
        <v>201901</v>
      </c>
      <c r="D3914" t="s">
        <v>208</v>
      </c>
      <c r="E3914">
        <v>1</v>
      </c>
      <c r="F3914">
        <v>110</v>
      </c>
      <c r="G3914">
        <v>0.113</v>
      </c>
      <c r="H3914">
        <v>678</v>
      </c>
    </row>
    <row r="3915" spans="1:8" x14ac:dyDescent="0.35">
      <c r="A3915" t="s">
        <v>7036</v>
      </c>
      <c r="B3915" t="s">
        <v>7036</v>
      </c>
      <c r="C3915">
        <v>201901</v>
      </c>
      <c r="D3915" t="s">
        <v>5</v>
      </c>
      <c r="E3915">
        <v>1</v>
      </c>
      <c r="F3915">
        <v>135</v>
      </c>
      <c r="G3915">
        <v>0.128</v>
      </c>
      <c r="H3915">
        <v>678</v>
      </c>
    </row>
    <row r="3916" spans="1:8" x14ac:dyDescent="0.35">
      <c r="A3916" t="s">
        <v>7037</v>
      </c>
      <c r="B3916" t="s">
        <v>7038</v>
      </c>
      <c r="C3916">
        <v>201901</v>
      </c>
      <c r="D3916" t="s">
        <v>3</v>
      </c>
      <c r="E3916">
        <v>1</v>
      </c>
      <c r="F3916">
        <v>50</v>
      </c>
      <c r="G3916">
        <v>5.3999999999999999E-2</v>
      </c>
      <c r="H3916">
        <v>679</v>
      </c>
    </row>
    <row r="3917" spans="1:8" x14ac:dyDescent="0.35">
      <c r="A3917" t="s">
        <v>7039</v>
      </c>
      <c r="B3917" t="s">
        <v>7040</v>
      </c>
      <c r="C3917">
        <v>201901</v>
      </c>
      <c r="D3917" t="s">
        <v>29</v>
      </c>
      <c r="E3917">
        <v>1</v>
      </c>
      <c r="F3917">
        <v>50</v>
      </c>
      <c r="G3917">
        <v>5.6000000000000001E-2</v>
      </c>
      <c r="H3917">
        <v>679</v>
      </c>
    </row>
    <row r="3918" spans="1:8" x14ac:dyDescent="0.35">
      <c r="A3918" t="s">
        <v>7041</v>
      </c>
      <c r="B3918" t="s">
        <v>7042</v>
      </c>
      <c r="C3918">
        <v>201901</v>
      </c>
      <c r="D3918" t="s">
        <v>30</v>
      </c>
      <c r="E3918">
        <v>1</v>
      </c>
      <c r="F3918">
        <v>50</v>
      </c>
      <c r="G3918">
        <v>5.5E-2</v>
      </c>
      <c r="H3918">
        <v>679</v>
      </c>
    </row>
    <row r="3919" spans="1:8" x14ac:dyDescent="0.35">
      <c r="A3919" t="s">
        <v>7043</v>
      </c>
      <c r="B3919" t="s">
        <v>7044</v>
      </c>
      <c r="C3919">
        <v>201901</v>
      </c>
      <c r="D3919" t="s">
        <v>31</v>
      </c>
      <c r="E3919">
        <v>1</v>
      </c>
      <c r="F3919">
        <v>50</v>
      </c>
      <c r="G3919">
        <v>5.7000000000000002E-2</v>
      </c>
      <c r="H3919">
        <v>679</v>
      </c>
    </row>
    <row r="3920" spans="1:8" x14ac:dyDescent="0.35">
      <c r="A3920" t="s">
        <v>7045</v>
      </c>
      <c r="B3920" t="s">
        <v>7046</v>
      </c>
      <c r="C3920">
        <v>201901</v>
      </c>
      <c r="D3920" t="s">
        <v>32</v>
      </c>
      <c r="E3920">
        <v>1</v>
      </c>
      <c r="F3920">
        <v>55</v>
      </c>
      <c r="G3920">
        <v>6.0999999999999999E-2</v>
      </c>
      <c r="H3920">
        <v>679</v>
      </c>
    </row>
    <row r="3921" spans="1:8" x14ac:dyDescent="0.35">
      <c r="A3921" t="s">
        <v>7047</v>
      </c>
      <c r="B3921" t="s">
        <v>7048</v>
      </c>
      <c r="C3921">
        <v>201901</v>
      </c>
      <c r="D3921" t="s">
        <v>33</v>
      </c>
      <c r="E3921">
        <v>1</v>
      </c>
      <c r="F3921">
        <v>45</v>
      </c>
      <c r="G3921">
        <v>4.8000000000000001E-2</v>
      </c>
      <c r="H3921">
        <v>679</v>
      </c>
    </row>
    <row r="3922" spans="1:8" x14ac:dyDescent="0.35">
      <c r="A3922" t="s">
        <v>7049</v>
      </c>
      <c r="B3922" t="s">
        <v>7050</v>
      </c>
      <c r="C3922">
        <v>201901</v>
      </c>
      <c r="D3922" t="s">
        <v>208</v>
      </c>
      <c r="E3922">
        <v>1</v>
      </c>
      <c r="F3922">
        <v>45</v>
      </c>
      <c r="G3922">
        <v>9.0999999999999998E-2</v>
      </c>
      <c r="H3922">
        <v>679</v>
      </c>
    </row>
    <row r="3923" spans="1:8" x14ac:dyDescent="0.35">
      <c r="A3923" t="s">
        <v>7051</v>
      </c>
      <c r="B3923" t="s">
        <v>7052</v>
      </c>
      <c r="C3923">
        <v>201901</v>
      </c>
      <c r="D3923" t="s">
        <v>5</v>
      </c>
      <c r="E3923">
        <v>1</v>
      </c>
      <c r="F3923">
        <v>35</v>
      </c>
      <c r="G3923">
        <v>0.04</v>
      </c>
      <c r="H3923">
        <v>679</v>
      </c>
    </row>
    <row r="3924" spans="1:8" x14ac:dyDescent="0.35">
      <c r="A3924" t="s">
        <v>7053</v>
      </c>
      <c r="B3924" t="s">
        <v>7054</v>
      </c>
      <c r="C3924">
        <v>201901</v>
      </c>
      <c r="D3924" t="s">
        <v>3</v>
      </c>
      <c r="E3924">
        <v>1</v>
      </c>
      <c r="F3924">
        <v>100</v>
      </c>
      <c r="G3924">
        <v>4.9000000000000002E-2</v>
      </c>
      <c r="H3924">
        <v>680</v>
      </c>
    </row>
    <row r="3925" spans="1:8" x14ac:dyDescent="0.35">
      <c r="A3925" t="s">
        <v>7055</v>
      </c>
      <c r="B3925" t="s">
        <v>7056</v>
      </c>
      <c r="C3925">
        <v>201901</v>
      </c>
      <c r="D3925" t="s">
        <v>29</v>
      </c>
      <c r="E3925">
        <v>1</v>
      </c>
      <c r="F3925">
        <v>105</v>
      </c>
      <c r="G3925">
        <v>5.3999999999999999E-2</v>
      </c>
      <c r="H3925">
        <v>680</v>
      </c>
    </row>
    <row r="3926" spans="1:8" x14ac:dyDescent="0.35">
      <c r="A3926" t="s">
        <v>7057</v>
      </c>
      <c r="B3926" t="s">
        <v>7058</v>
      </c>
      <c r="C3926">
        <v>201901</v>
      </c>
      <c r="D3926" t="s">
        <v>30</v>
      </c>
      <c r="E3926">
        <v>1</v>
      </c>
      <c r="F3926">
        <v>90</v>
      </c>
      <c r="G3926">
        <v>4.5999999999999999E-2</v>
      </c>
      <c r="H3926">
        <v>680</v>
      </c>
    </row>
    <row r="3927" spans="1:8" x14ac:dyDescent="0.35">
      <c r="A3927" t="s">
        <v>7059</v>
      </c>
      <c r="B3927" t="s">
        <v>7060</v>
      </c>
      <c r="C3927">
        <v>201901</v>
      </c>
      <c r="D3927" t="s">
        <v>31</v>
      </c>
      <c r="E3927">
        <v>1</v>
      </c>
      <c r="F3927">
        <v>95</v>
      </c>
      <c r="G3927">
        <v>4.8000000000000001E-2</v>
      </c>
      <c r="H3927">
        <v>680</v>
      </c>
    </row>
    <row r="3928" spans="1:8" x14ac:dyDescent="0.35">
      <c r="A3928" t="s">
        <v>7061</v>
      </c>
      <c r="B3928" t="s">
        <v>7062</v>
      </c>
      <c r="C3928">
        <v>201901</v>
      </c>
      <c r="D3928" t="s">
        <v>32</v>
      </c>
      <c r="E3928">
        <v>1</v>
      </c>
      <c r="F3928">
        <v>85</v>
      </c>
      <c r="G3928">
        <v>4.2999999999999997E-2</v>
      </c>
      <c r="H3928">
        <v>680</v>
      </c>
    </row>
    <row r="3929" spans="1:8" x14ac:dyDescent="0.35">
      <c r="A3929" t="s">
        <v>7063</v>
      </c>
      <c r="B3929" t="s">
        <v>7064</v>
      </c>
      <c r="C3929">
        <v>201901</v>
      </c>
      <c r="D3929" t="s">
        <v>33</v>
      </c>
      <c r="E3929">
        <v>1</v>
      </c>
      <c r="F3929">
        <v>100</v>
      </c>
      <c r="G3929">
        <v>0.05</v>
      </c>
      <c r="H3929">
        <v>680</v>
      </c>
    </row>
    <row r="3930" spans="1:8" x14ac:dyDescent="0.35">
      <c r="A3930" t="s">
        <v>7065</v>
      </c>
      <c r="B3930" t="s">
        <v>7066</v>
      </c>
      <c r="C3930">
        <v>201901</v>
      </c>
      <c r="D3930" t="s">
        <v>34</v>
      </c>
      <c r="E3930">
        <v>1</v>
      </c>
      <c r="F3930">
        <v>95</v>
      </c>
      <c r="G3930">
        <v>4.9000000000000002E-2</v>
      </c>
      <c r="H3930">
        <v>680</v>
      </c>
    </row>
    <row r="3931" spans="1:8" x14ac:dyDescent="0.35">
      <c r="A3931" t="s">
        <v>7067</v>
      </c>
      <c r="B3931" t="s">
        <v>7068</v>
      </c>
      <c r="C3931">
        <v>201901</v>
      </c>
      <c r="D3931" t="s">
        <v>35</v>
      </c>
      <c r="E3931">
        <v>1</v>
      </c>
      <c r="F3931">
        <v>80</v>
      </c>
      <c r="G3931">
        <v>4.4999999999999998E-2</v>
      </c>
      <c r="H3931">
        <v>680</v>
      </c>
    </row>
    <row r="3932" spans="1:8" x14ac:dyDescent="0.35">
      <c r="A3932" t="s">
        <v>7069</v>
      </c>
      <c r="B3932" t="s">
        <v>7070</v>
      </c>
      <c r="C3932">
        <v>201901</v>
      </c>
      <c r="D3932" t="s">
        <v>36</v>
      </c>
      <c r="E3932">
        <v>1</v>
      </c>
      <c r="F3932">
        <v>75</v>
      </c>
      <c r="G3932">
        <v>4.2999999999999997E-2</v>
      </c>
      <c r="H3932">
        <v>680</v>
      </c>
    </row>
    <row r="3933" spans="1:8" x14ac:dyDescent="0.35">
      <c r="A3933" t="s">
        <v>7071</v>
      </c>
      <c r="B3933" t="s">
        <v>7072</v>
      </c>
      <c r="C3933">
        <v>201901</v>
      </c>
      <c r="D3933" t="s">
        <v>208</v>
      </c>
      <c r="E3933">
        <v>1</v>
      </c>
      <c r="F3933">
        <v>100</v>
      </c>
      <c r="G3933">
        <v>5.5E-2</v>
      </c>
      <c r="H3933">
        <v>680</v>
      </c>
    </row>
    <row r="3934" spans="1:8" x14ac:dyDescent="0.35">
      <c r="A3934" t="s">
        <v>7073</v>
      </c>
      <c r="B3934" t="s">
        <v>7074</v>
      </c>
      <c r="C3934">
        <v>201901</v>
      </c>
      <c r="D3934" t="s">
        <v>5</v>
      </c>
      <c r="E3934">
        <v>1</v>
      </c>
      <c r="F3934">
        <v>110</v>
      </c>
      <c r="G3934">
        <v>5.7000000000000002E-2</v>
      </c>
      <c r="H3934">
        <v>680</v>
      </c>
    </row>
    <row r="3935" spans="1:8" x14ac:dyDescent="0.35">
      <c r="A3935" t="s">
        <v>7075</v>
      </c>
      <c r="B3935" t="s">
        <v>7076</v>
      </c>
      <c r="C3935">
        <v>201901</v>
      </c>
      <c r="D3935" t="s">
        <v>3</v>
      </c>
      <c r="E3935">
        <v>1</v>
      </c>
      <c r="F3935">
        <v>705</v>
      </c>
      <c r="G3935">
        <v>0.17199999999999999</v>
      </c>
      <c r="H3935">
        <v>681</v>
      </c>
    </row>
    <row r="3936" spans="1:8" x14ac:dyDescent="0.35">
      <c r="A3936" t="s">
        <v>7077</v>
      </c>
      <c r="B3936" t="s">
        <v>7078</v>
      </c>
      <c r="C3936">
        <v>201901</v>
      </c>
      <c r="D3936" t="s">
        <v>37</v>
      </c>
      <c r="E3936">
        <v>1</v>
      </c>
      <c r="F3936">
        <v>460</v>
      </c>
      <c r="G3936">
        <v>0.13800000000000001</v>
      </c>
      <c r="H3936">
        <v>681</v>
      </c>
    </row>
    <row r="3937" spans="1:8" x14ac:dyDescent="0.35">
      <c r="A3937" t="s">
        <v>7079</v>
      </c>
      <c r="B3937" t="s">
        <v>7080</v>
      </c>
      <c r="C3937">
        <v>201901</v>
      </c>
      <c r="D3937" t="s">
        <v>38</v>
      </c>
      <c r="E3937">
        <v>1</v>
      </c>
      <c r="F3937">
        <v>440</v>
      </c>
      <c r="G3937">
        <v>0.13500000000000001</v>
      </c>
      <c r="H3937">
        <v>681</v>
      </c>
    </row>
    <row r="3938" spans="1:8" x14ac:dyDescent="0.35">
      <c r="A3938" t="s">
        <v>7081</v>
      </c>
      <c r="B3938" t="s">
        <v>7082</v>
      </c>
      <c r="C3938">
        <v>201901</v>
      </c>
      <c r="D3938" t="s">
        <v>39</v>
      </c>
      <c r="E3938">
        <v>1</v>
      </c>
      <c r="F3938">
        <v>305</v>
      </c>
      <c r="G3938">
        <v>0.17299999999999999</v>
      </c>
      <c r="H3938">
        <v>681</v>
      </c>
    </row>
    <row r="3939" spans="1:8" x14ac:dyDescent="0.35">
      <c r="A3939" t="s">
        <v>7083</v>
      </c>
      <c r="B3939" t="s">
        <v>7084</v>
      </c>
      <c r="C3939">
        <v>201901</v>
      </c>
      <c r="D3939" t="s">
        <v>40</v>
      </c>
      <c r="E3939">
        <v>1</v>
      </c>
      <c r="F3939">
        <v>225</v>
      </c>
      <c r="G3939">
        <v>0.17199999999999999</v>
      </c>
      <c r="H3939">
        <v>681</v>
      </c>
    </row>
    <row r="3940" spans="1:8" x14ac:dyDescent="0.35">
      <c r="A3940" t="s">
        <v>7085</v>
      </c>
      <c r="B3940" t="s">
        <v>7086</v>
      </c>
      <c r="C3940">
        <v>201901</v>
      </c>
      <c r="D3940" t="s">
        <v>29</v>
      </c>
      <c r="E3940">
        <v>1</v>
      </c>
      <c r="F3940">
        <v>720</v>
      </c>
      <c r="G3940">
        <v>0.16600000000000001</v>
      </c>
      <c r="H3940">
        <v>681</v>
      </c>
    </row>
    <row r="3941" spans="1:8" x14ac:dyDescent="0.35">
      <c r="A3941" t="s">
        <v>7087</v>
      </c>
      <c r="B3941" t="s">
        <v>7088</v>
      </c>
      <c r="C3941">
        <v>201901</v>
      </c>
      <c r="D3941" t="s">
        <v>30</v>
      </c>
      <c r="E3941">
        <v>1</v>
      </c>
      <c r="F3941">
        <v>645</v>
      </c>
      <c r="G3941">
        <v>0.14899999999999999</v>
      </c>
      <c r="H3941">
        <v>681</v>
      </c>
    </row>
    <row r="3942" spans="1:8" x14ac:dyDescent="0.35">
      <c r="A3942" t="s">
        <v>7089</v>
      </c>
      <c r="B3942" t="s">
        <v>7090</v>
      </c>
      <c r="C3942">
        <v>201901</v>
      </c>
      <c r="D3942" t="s">
        <v>31</v>
      </c>
      <c r="E3942">
        <v>1</v>
      </c>
      <c r="F3942">
        <v>655</v>
      </c>
      <c r="G3942">
        <v>0.157</v>
      </c>
      <c r="H3942">
        <v>681</v>
      </c>
    </row>
    <row r="3943" spans="1:8" x14ac:dyDescent="0.35">
      <c r="A3943" t="s">
        <v>7091</v>
      </c>
      <c r="B3943" t="s">
        <v>7092</v>
      </c>
      <c r="C3943">
        <v>201901</v>
      </c>
      <c r="D3943" t="s">
        <v>32</v>
      </c>
      <c r="E3943">
        <v>1</v>
      </c>
      <c r="F3943">
        <v>625</v>
      </c>
      <c r="G3943">
        <v>0.14799999999999999</v>
      </c>
      <c r="H3943">
        <v>681</v>
      </c>
    </row>
    <row r="3944" spans="1:8" x14ac:dyDescent="0.35">
      <c r="A3944" t="s">
        <v>7093</v>
      </c>
      <c r="B3944" t="s">
        <v>7094</v>
      </c>
      <c r="C3944">
        <v>201901</v>
      </c>
      <c r="D3944" t="s">
        <v>33</v>
      </c>
      <c r="E3944">
        <v>1</v>
      </c>
      <c r="F3944">
        <v>610</v>
      </c>
      <c r="G3944">
        <v>0.14799999999999999</v>
      </c>
      <c r="H3944">
        <v>681</v>
      </c>
    </row>
    <row r="3945" spans="1:8" x14ac:dyDescent="0.35">
      <c r="A3945" t="s">
        <v>7095</v>
      </c>
      <c r="B3945" t="s">
        <v>7096</v>
      </c>
      <c r="C3945">
        <v>201901</v>
      </c>
      <c r="D3945" t="s">
        <v>34</v>
      </c>
      <c r="E3945">
        <v>1</v>
      </c>
      <c r="F3945">
        <v>560</v>
      </c>
      <c r="G3945">
        <v>0.14599999999999999</v>
      </c>
      <c r="H3945">
        <v>681</v>
      </c>
    </row>
    <row r="3946" spans="1:8" x14ac:dyDescent="0.35">
      <c r="A3946" t="s">
        <v>7097</v>
      </c>
      <c r="B3946" t="s">
        <v>7098</v>
      </c>
      <c r="C3946">
        <v>201901</v>
      </c>
      <c r="D3946" t="s">
        <v>35</v>
      </c>
      <c r="E3946">
        <v>1</v>
      </c>
      <c r="F3946">
        <v>545</v>
      </c>
      <c r="G3946">
        <v>0.14899999999999999</v>
      </c>
      <c r="H3946">
        <v>681</v>
      </c>
    </row>
    <row r="3947" spans="1:8" x14ac:dyDescent="0.35">
      <c r="A3947" t="s">
        <v>7099</v>
      </c>
      <c r="B3947" t="s">
        <v>7100</v>
      </c>
      <c r="C3947">
        <v>201901</v>
      </c>
      <c r="D3947" t="s">
        <v>36</v>
      </c>
      <c r="E3947">
        <v>1</v>
      </c>
      <c r="F3947">
        <v>490</v>
      </c>
      <c r="G3947">
        <v>0.13800000000000001</v>
      </c>
      <c r="H3947">
        <v>681</v>
      </c>
    </row>
    <row r="3948" spans="1:8" x14ac:dyDescent="0.35">
      <c r="A3948" t="s">
        <v>7101</v>
      </c>
      <c r="B3948" t="s">
        <v>7102</v>
      </c>
      <c r="C3948">
        <v>201901</v>
      </c>
      <c r="D3948" t="s">
        <v>208</v>
      </c>
      <c r="E3948">
        <v>1</v>
      </c>
      <c r="F3948">
        <v>750</v>
      </c>
      <c r="G3948">
        <v>0.17499999999999999</v>
      </c>
      <c r="H3948">
        <v>681</v>
      </c>
    </row>
    <row r="3949" spans="1:8" x14ac:dyDescent="0.35">
      <c r="A3949" t="s">
        <v>7103</v>
      </c>
      <c r="B3949" t="s">
        <v>7104</v>
      </c>
      <c r="C3949">
        <v>201901</v>
      </c>
      <c r="D3949" t="s">
        <v>5</v>
      </c>
      <c r="E3949">
        <v>1</v>
      </c>
      <c r="F3949">
        <v>700</v>
      </c>
      <c r="G3949">
        <v>0.16900000000000001</v>
      </c>
      <c r="H3949">
        <v>681</v>
      </c>
    </row>
    <row r="3950" spans="1:8" x14ac:dyDescent="0.35">
      <c r="A3950" t="s">
        <v>7105</v>
      </c>
      <c r="B3950" t="s">
        <v>7106</v>
      </c>
      <c r="C3950">
        <v>202001</v>
      </c>
      <c r="D3950" t="s">
        <v>3</v>
      </c>
      <c r="E3950">
        <v>1</v>
      </c>
      <c r="F3950">
        <v>655</v>
      </c>
      <c r="G3950">
        <v>0.91100000000000003</v>
      </c>
      <c r="H3950">
        <v>660</v>
      </c>
    </row>
    <row r="3951" spans="1:8" x14ac:dyDescent="0.35">
      <c r="A3951" t="s">
        <v>7107</v>
      </c>
      <c r="B3951" t="s">
        <v>7108</v>
      </c>
      <c r="C3951">
        <v>202001</v>
      </c>
      <c r="D3951" t="s">
        <v>37</v>
      </c>
      <c r="E3951">
        <v>1</v>
      </c>
      <c r="F3951">
        <v>465</v>
      </c>
      <c r="G3951">
        <v>0.72299999999999998</v>
      </c>
      <c r="H3951">
        <v>660</v>
      </c>
    </row>
    <row r="3952" spans="1:8" x14ac:dyDescent="0.35">
      <c r="A3952" t="s">
        <v>7109</v>
      </c>
      <c r="B3952" t="s">
        <v>7110</v>
      </c>
      <c r="C3952">
        <v>202001</v>
      </c>
      <c r="D3952" t="s">
        <v>38</v>
      </c>
      <c r="E3952">
        <v>1</v>
      </c>
      <c r="F3952">
        <v>445</v>
      </c>
      <c r="G3952">
        <v>0.70499999999999996</v>
      </c>
      <c r="H3952">
        <v>660</v>
      </c>
    </row>
    <row r="3953" spans="1:8" x14ac:dyDescent="0.35">
      <c r="A3953" t="s">
        <v>7111</v>
      </c>
      <c r="B3953" t="s">
        <v>7112</v>
      </c>
      <c r="C3953">
        <v>202001</v>
      </c>
      <c r="D3953" t="s">
        <v>39</v>
      </c>
      <c r="E3953">
        <v>1</v>
      </c>
      <c r="F3953">
        <v>190</v>
      </c>
      <c r="G3953">
        <v>0.70599999999999996</v>
      </c>
      <c r="H3953">
        <v>660</v>
      </c>
    </row>
    <row r="3954" spans="1:8" x14ac:dyDescent="0.35">
      <c r="A3954" t="s">
        <v>7113</v>
      </c>
      <c r="B3954" t="s">
        <v>7114</v>
      </c>
      <c r="C3954">
        <v>202001</v>
      </c>
      <c r="D3954" t="s">
        <v>40</v>
      </c>
      <c r="E3954">
        <v>1</v>
      </c>
      <c r="F3954">
        <v>180</v>
      </c>
      <c r="G3954">
        <v>0.754</v>
      </c>
      <c r="H3954">
        <v>660</v>
      </c>
    </row>
    <row r="3955" spans="1:8" x14ac:dyDescent="0.35">
      <c r="A3955" t="s">
        <v>7115</v>
      </c>
      <c r="B3955" t="s">
        <v>7116</v>
      </c>
      <c r="C3955">
        <v>202001</v>
      </c>
      <c r="D3955" t="s">
        <v>29</v>
      </c>
      <c r="E3955">
        <v>1</v>
      </c>
      <c r="F3955">
        <v>675</v>
      </c>
      <c r="G3955">
        <v>0.89</v>
      </c>
      <c r="H3955">
        <v>660</v>
      </c>
    </row>
    <row r="3956" spans="1:8" x14ac:dyDescent="0.35">
      <c r="A3956" t="s">
        <v>7117</v>
      </c>
      <c r="B3956" t="s">
        <v>7118</v>
      </c>
      <c r="C3956">
        <v>202001</v>
      </c>
      <c r="D3956" t="s">
        <v>30</v>
      </c>
      <c r="E3956">
        <v>1</v>
      </c>
      <c r="F3956">
        <v>700</v>
      </c>
      <c r="G3956">
        <v>0.89900000000000002</v>
      </c>
      <c r="H3956">
        <v>660</v>
      </c>
    </row>
    <row r="3957" spans="1:8" x14ac:dyDescent="0.35">
      <c r="A3957" t="s">
        <v>7119</v>
      </c>
      <c r="B3957" t="s">
        <v>7120</v>
      </c>
      <c r="C3957">
        <v>202001</v>
      </c>
      <c r="D3957" t="s">
        <v>31</v>
      </c>
      <c r="E3957">
        <v>1</v>
      </c>
      <c r="F3957">
        <v>695</v>
      </c>
      <c r="G3957">
        <v>0.89100000000000001</v>
      </c>
      <c r="H3957">
        <v>660</v>
      </c>
    </row>
    <row r="3958" spans="1:8" x14ac:dyDescent="0.35">
      <c r="A3958" t="s">
        <v>7121</v>
      </c>
      <c r="B3958" t="s">
        <v>7122</v>
      </c>
      <c r="C3958">
        <v>202001</v>
      </c>
      <c r="D3958" t="s">
        <v>32</v>
      </c>
      <c r="E3958">
        <v>1</v>
      </c>
      <c r="F3958">
        <v>660</v>
      </c>
      <c r="G3958">
        <v>0.86599999999999999</v>
      </c>
      <c r="H3958">
        <v>660</v>
      </c>
    </row>
    <row r="3959" spans="1:8" x14ac:dyDescent="0.35">
      <c r="A3959" t="s">
        <v>7123</v>
      </c>
      <c r="B3959" t="s">
        <v>7124</v>
      </c>
      <c r="C3959">
        <v>202001</v>
      </c>
      <c r="D3959" t="s">
        <v>33</v>
      </c>
      <c r="E3959">
        <v>1</v>
      </c>
      <c r="F3959">
        <v>660</v>
      </c>
      <c r="G3959">
        <v>0.88300000000000001</v>
      </c>
      <c r="H3959">
        <v>660</v>
      </c>
    </row>
    <row r="3960" spans="1:8" x14ac:dyDescent="0.35">
      <c r="A3960" t="s">
        <v>7125</v>
      </c>
      <c r="B3960" t="s">
        <v>7126</v>
      </c>
      <c r="C3960">
        <v>202001</v>
      </c>
      <c r="D3960" t="s">
        <v>34</v>
      </c>
      <c r="E3960">
        <v>1</v>
      </c>
      <c r="F3960">
        <v>535</v>
      </c>
      <c r="G3960">
        <v>0.78300000000000003</v>
      </c>
      <c r="H3960">
        <v>660</v>
      </c>
    </row>
    <row r="3961" spans="1:8" x14ac:dyDescent="0.35">
      <c r="A3961" t="s">
        <v>7127</v>
      </c>
      <c r="B3961" t="s">
        <v>7128</v>
      </c>
      <c r="C3961">
        <v>202001</v>
      </c>
      <c r="D3961" t="s">
        <v>35</v>
      </c>
      <c r="E3961">
        <v>1</v>
      </c>
      <c r="F3961">
        <v>535</v>
      </c>
      <c r="G3961">
        <v>0.83</v>
      </c>
      <c r="H3961">
        <v>660</v>
      </c>
    </row>
    <row r="3962" spans="1:8" x14ac:dyDescent="0.35">
      <c r="A3962" t="s">
        <v>7129</v>
      </c>
      <c r="B3962" t="s">
        <v>7130</v>
      </c>
      <c r="C3962">
        <v>202001</v>
      </c>
      <c r="D3962" t="s">
        <v>36</v>
      </c>
      <c r="E3962">
        <v>1</v>
      </c>
      <c r="F3962">
        <v>445</v>
      </c>
      <c r="G3962">
        <v>0.69699999999999995</v>
      </c>
      <c r="H3962">
        <v>660</v>
      </c>
    </row>
    <row r="3963" spans="1:8" x14ac:dyDescent="0.35">
      <c r="A3963" t="s">
        <v>7131</v>
      </c>
      <c r="B3963" t="s">
        <v>7132</v>
      </c>
      <c r="C3963">
        <v>202001</v>
      </c>
      <c r="D3963" t="s">
        <v>208</v>
      </c>
      <c r="E3963">
        <v>1</v>
      </c>
      <c r="F3963">
        <v>560</v>
      </c>
      <c r="G3963">
        <v>0.89300000000000002</v>
      </c>
      <c r="H3963">
        <v>660</v>
      </c>
    </row>
    <row r="3964" spans="1:8" x14ac:dyDescent="0.35">
      <c r="A3964" t="s">
        <v>7133</v>
      </c>
      <c r="B3964" t="s">
        <v>7134</v>
      </c>
      <c r="C3964">
        <v>202001</v>
      </c>
      <c r="D3964" t="s">
        <v>5</v>
      </c>
      <c r="E3964">
        <v>1</v>
      </c>
      <c r="F3964">
        <v>630</v>
      </c>
      <c r="G3964">
        <v>0.92100000000000004</v>
      </c>
      <c r="H3964">
        <v>660</v>
      </c>
    </row>
    <row r="3965" spans="1:8" x14ac:dyDescent="0.35">
      <c r="A3965" t="s">
        <v>7135</v>
      </c>
      <c r="B3965" t="s">
        <v>7135</v>
      </c>
      <c r="C3965">
        <v>202001</v>
      </c>
      <c r="D3965" t="s">
        <v>3</v>
      </c>
      <c r="E3965">
        <v>1</v>
      </c>
      <c r="F3965">
        <v>1145</v>
      </c>
      <c r="G3965">
        <v>0.98499999999999999</v>
      </c>
      <c r="H3965">
        <v>661</v>
      </c>
    </row>
    <row r="3966" spans="1:8" x14ac:dyDescent="0.35">
      <c r="A3966" t="s">
        <v>7136</v>
      </c>
      <c r="B3966" t="s">
        <v>7136</v>
      </c>
      <c r="C3966">
        <v>202001</v>
      </c>
      <c r="D3966" t="s">
        <v>37</v>
      </c>
      <c r="E3966">
        <v>1</v>
      </c>
      <c r="F3966">
        <v>1055</v>
      </c>
      <c r="G3966">
        <v>0.84699999999999998</v>
      </c>
      <c r="H3966">
        <v>661</v>
      </c>
    </row>
    <row r="3967" spans="1:8" x14ac:dyDescent="0.35">
      <c r="A3967" t="s">
        <v>7137</v>
      </c>
      <c r="B3967" t="s">
        <v>7137</v>
      </c>
      <c r="C3967">
        <v>202001</v>
      </c>
      <c r="D3967" t="s">
        <v>38</v>
      </c>
      <c r="E3967">
        <v>1</v>
      </c>
      <c r="F3967">
        <v>940</v>
      </c>
      <c r="G3967">
        <v>0.84299999999999997</v>
      </c>
      <c r="H3967">
        <v>661</v>
      </c>
    </row>
    <row r="3968" spans="1:8" x14ac:dyDescent="0.35">
      <c r="A3968" t="s">
        <v>7138</v>
      </c>
      <c r="B3968" t="s">
        <v>7138</v>
      </c>
      <c r="C3968">
        <v>202001</v>
      </c>
      <c r="D3968" t="s">
        <v>39</v>
      </c>
      <c r="E3968">
        <v>1</v>
      </c>
      <c r="F3968">
        <v>300</v>
      </c>
      <c r="G3968">
        <v>0.77700000000000002</v>
      </c>
      <c r="H3968">
        <v>661</v>
      </c>
    </row>
    <row r="3969" spans="1:8" x14ac:dyDescent="0.35">
      <c r="A3969" t="s">
        <v>7139</v>
      </c>
      <c r="B3969" t="s">
        <v>7139</v>
      </c>
      <c r="C3969">
        <v>202001</v>
      </c>
      <c r="D3969" t="s">
        <v>40</v>
      </c>
      <c r="E3969">
        <v>1</v>
      </c>
      <c r="F3969">
        <v>195</v>
      </c>
      <c r="G3969">
        <v>0.68700000000000006</v>
      </c>
      <c r="H3969">
        <v>661</v>
      </c>
    </row>
    <row r="3970" spans="1:8" x14ac:dyDescent="0.35">
      <c r="A3970" t="s">
        <v>7140</v>
      </c>
      <c r="B3970" t="s">
        <v>7140</v>
      </c>
      <c r="C3970">
        <v>202001</v>
      </c>
      <c r="D3970" t="s">
        <v>29</v>
      </c>
      <c r="E3970">
        <v>1</v>
      </c>
      <c r="F3970">
        <v>1200</v>
      </c>
      <c r="G3970">
        <v>0.98099999999999998</v>
      </c>
      <c r="H3970">
        <v>661</v>
      </c>
    </row>
    <row r="3971" spans="1:8" x14ac:dyDescent="0.35">
      <c r="A3971" t="s">
        <v>7141</v>
      </c>
      <c r="B3971" t="s">
        <v>7141</v>
      </c>
      <c r="C3971">
        <v>202001</v>
      </c>
      <c r="D3971" t="s">
        <v>30</v>
      </c>
      <c r="E3971">
        <v>1</v>
      </c>
      <c r="F3971">
        <v>1295</v>
      </c>
      <c r="G3971">
        <v>0.99</v>
      </c>
      <c r="H3971">
        <v>661</v>
      </c>
    </row>
    <row r="3972" spans="1:8" x14ac:dyDescent="0.35">
      <c r="A3972" t="s">
        <v>7142</v>
      </c>
      <c r="B3972" t="s">
        <v>7142</v>
      </c>
      <c r="C3972">
        <v>202001</v>
      </c>
      <c r="D3972" t="s">
        <v>31</v>
      </c>
      <c r="E3972">
        <v>1</v>
      </c>
      <c r="F3972">
        <v>1240</v>
      </c>
      <c r="G3972">
        <v>0.98499999999999999</v>
      </c>
      <c r="H3972">
        <v>661</v>
      </c>
    </row>
    <row r="3973" spans="1:8" x14ac:dyDescent="0.35">
      <c r="A3973" t="s">
        <v>7143</v>
      </c>
      <c r="B3973" t="s">
        <v>7143</v>
      </c>
      <c r="C3973">
        <v>202001</v>
      </c>
      <c r="D3973" t="s">
        <v>32</v>
      </c>
      <c r="E3973">
        <v>1</v>
      </c>
      <c r="F3973">
        <v>1290</v>
      </c>
      <c r="G3973">
        <v>0.98899999999999999</v>
      </c>
      <c r="H3973">
        <v>661</v>
      </c>
    </row>
    <row r="3974" spans="1:8" x14ac:dyDescent="0.35">
      <c r="A3974" t="s">
        <v>7144</v>
      </c>
      <c r="B3974" t="s">
        <v>7144</v>
      </c>
      <c r="C3974">
        <v>202001</v>
      </c>
      <c r="D3974" t="s">
        <v>33</v>
      </c>
      <c r="E3974">
        <v>1</v>
      </c>
      <c r="F3974">
        <v>1250</v>
      </c>
      <c r="G3974">
        <v>0.99</v>
      </c>
      <c r="H3974">
        <v>661</v>
      </c>
    </row>
    <row r="3975" spans="1:8" x14ac:dyDescent="0.35">
      <c r="A3975" t="s">
        <v>7145</v>
      </c>
      <c r="B3975" t="s">
        <v>7145</v>
      </c>
      <c r="C3975">
        <v>202001</v>
      </c>
      <c r="D3975" t="s">
        <v>34</v>
      </c>
      <c r="E3975">
        <v>1</v>
      </c>
      <c r="F3975">
        <v>1090</v>
      </c>
      <c r="G3975">
        <v>0.81899999999999995</v>
      </c>
      <c r="H3975">
        <v>661</v>
      </c>
    </row>
    <row r="3976" spans="1:8" x14ac:dyDescent="0.35">
      <c r="A3976" t="s">
        <v>7146</v>
      </c>
      <c r="B3976" t="s">
        <v>7146</v>
      </c>
      <c r="C3976">
        <v>202001</v>
      </c>
      <c r="D3976" t="s">
        <v>35</v>
      </c>
      <c r="E3976">
        <v>1</v>
      </c>
      <c r="F3976">
        <v>1065</v>
      </c>
      <c r="G3976">
        <v>0.78900000000000003</v>
      </c>
      <c r="H3976">
        <v>661</v>
      </c>
    </row>
    <row r="3977" spans="1:8" x14ac:dyDescent="0.35">
      <c r="A3977" t="s">
        <v>7147</v>
      </c>
      <c r="B3977" t="s">
        <v>7147</v>
      </c>
      <c r="C3977">
        <v>202001</v>
      </c>
      <c r="D3977" t="s">
        <v>36</v>
      </c>
      <c r="E3977">
        <v>1</v>
      </c>
      <c r="F3977">
        <v>1115</v>
      </c>
      <c r="G3977">
        <v>0.84199999999999997</v>
      </c>
      <c r="H3977">
        <v>661</v>
      </c>
    </row>
    <row r="3978" spans="1:8" x14ac:dyDescent="0.35">
      <c r="A3978" t="s">
        <v>7148</v>
      </c>
      <c r="B3978" t="s">
        <v>7148</v>
      </c>
      <c r="C3978">
        <v>202001</v>
      </c>
      <c r="D3978" t="s">
        <v>208</v>
      </c>
      <c r="E3978">
        <v>1</v>
      </c>
      <c r="F3978">
        <v>1010</v>
      </c>
      <c r="G3978">
        <v>0.89600000000000002</v>
      </c>
      <c r="H3978">
        <v>661</v>
      </c>
    </row>
    <row r="3979" spans="1:8" x14ac:dyDescent="0.35">
      <c r="A3979" t="s">
        <v>7149</v>
      </c>
      <c r="B3979" t="s">
        <v>7149</v>
      </c>
      <c r="C3979">
        <v>202001</v>
      </c>
      <c r="D3979" t="s">
        <v>5</v>
      </c>
      <c r="E3979">
        <v>1</v>
      </c>
      <c r="F3979">
        <v>1030</v>
      </c>
      <c r="G3979">
        <v>0.90800000000000003</v>
      </c>
      <c r="H3979">
        <v>661</v>
      </c>
    </row>
    <row r="3980" spans="1:8" x14ac:dyDescent="0.35">
      <c r="A3980" t="s">
        <v>7150</v>
      </c>
      <c r="B3980" t="s">
        <v>7150</v>
      </c>
      <c r="C3980">
        <v>202001</v>
      </c>
      <c r="D3980" t="s">
        <v>3</v>
      </c>
      <c r="E3980">
        <v>1</v>
      </c>
      <c r="F3980">
        <v>285</v>
      </c>
      <c r="G3980">
        <v>0.25800000000000001</v>
      </c>
      <c r="H3980">
        <v>662</v>
      </c>
    </row>
    <row r="3981" spans="1:8" x14ac:dyDescent="0.35">
      <c r="A3981" t="s">
        <v>7151</v>
      </c>
      <c r="B3981" t="s">
        <v>7151</v>
      </c>
      <c r="C3981">
        <v>202001</v>
      </c>
      <c r="D3981" t="s">
        <v>37</v>
      </c>
      <c r="E3981">
        <v>1</v>
      </c>
      <c r="F3981">
        <v>210</v>
      </c>
      <c r="G3981">
        <v>0.193</v>
      </c>
      <c r="H3981">
        <v>662</v>
      </c>
    </row>
    <row r="3982" spans="1:8" x14ac:dyDescent="0.35">
      <c r="A3982" t="s">
        <v>7152</v>
      </c>
      <c r="B3982" t="s">
        <v>7152</v>
      </c>
      <c r="C3982">
        <v>202001</v>
      </c>
      <c r="D3982" t="s">
        <v>38</v>
      </c>
      <c r="E3982">
        <v>1</v>
      </c>
      <c r="F3982">
        <v>190</v>
      </c>
      <c r="G3982">
        <v>0.187</v>
      </c>
      <c r="H3982">
        <v>662</v>
      </c>
    </row>
    <row r="3983" spans="1:8" x14ac:dyDescent="0.35">
      <c r="A3983" t="s">
        <v>7153</v>
      </c>
      <c r="B3983" t="s">
        <v>7153</v>
      </c>
      <c r="C3983">
        <v>202001</v>
      </c>
      <c r="D3983" t="s">
        <v>39</v>
      </c>
      <c r="E3983">
        <v>1</v>
      </c>
      <c r="F3983">
        <v>130</v>
      </c>
      <c r="G3983">
        <v>0.21099999999999999</v>
      </c>
      <c r="H3983">
        <v>662</v>
      </c>
    </row>
    <row r="3984" spans="1:8" x14ac:dyDescent="0.35">
      <c r="A3984" t="s">
        <v>7154</v>
      </c>
      <c r="B3984" t="s">
        <v>7154</v>
      </c>
      <c r="C3984">
        <v>202001</v>
      </c>
      <c r="D3984" t="s">
        <v>40</v>
      </c>
      <c r="E3984">
        <v>1</v>
      </c>
      <c r="F3984">
        <v>105</v>
      </c>
      <c r="G3984">
        <v>0.224</v>
      </c>
      <c r="H3984">
        <v>662</v>
      </c>
    </row>
    <row r="3985" spans="1:8" x14ac:dyDescent="0.35">
      <c r="A3985" t="s">
        <v>7155</v>
      </c>
      <c r="B3985" t="s">
        <v>7155</v>
      </c>
      <c r="C3985">
        <v>202001</v>
      </c>
      <c r="D3985" t="s">
        <v>29</v>
      </c>
      <c r="E3985">
        <v>1</v>
      </c>
      <c r="F3985">
        <v>295</v>
      </c>
      <c r="G3985">
        <v>0.25800000000000001</v>
      </c>
      <c r="H3985">
        <v>662</v>
      </c>
    </row>
    <row r="3986" spans="1:8" x14ac:dyDescent="0.35">
      <c r="A3986" t="s">
        <v>7156</v>
      </c>
      <c r="B3986" t="s">
        <v>7156</v>
      </c>
      <c r="C3986">
        <v>202001</v>
      </c>
      <c r="D3986" t="s">
        <v>30</v>
      </c>
      <c r="E3986">
        <v>1</v>
      </c>
      <c r="F3986">
        <v>280</v>
      </c>
      <c r="G3986">
        <v>0.23699999999999999</v>
      </c>
      <c r="H3986">
        <v>662</v>
      </c>
    </row>
    <row r="3987" spans="1:8" x14ac:dyDescent="0.35">
      <c r="A3987" t="s">
        <v>7157</v>
      </c>
      <c r="B3987" t="s">
        <v>7157</v>
      </c>
      <c r="C3987">
        <v>202001</v>
      </c>
      <c r="D3987" t="s">
        <v>31</v>
      </c>
      <c r="E3987">
        <v>1</v>
      </c>
      <c r="F3987">
        <v>275</v>
      </c>
      <c r="G3987">
        <v>0.23</v>
      </c>
      <c r="H3987">
        <v>662</v>
      </c>
    </row>
    <row r="3988" spans="1:8" x14ac:dyDescent="0.35">
      <c r="A3988" t="s">
        <v>7158</v>
      </c>
      <c r="B3988" t="s">
        <v>7158</v>
      </c>
      <c r="C3988">
        <v>202001</v>
      </c>
      <c r="D3988" t="s">
        <v>32</v>
      </c>
      <c r="E3988">
        <v>1</v>
      </c>
      <c r="F3988">
        <v>280</v>
      </c>
      <c r="G3988">
        <v>0.23300000000000001</v>
      </c>
      <c r="H3988">
        <v>662</v>
      </c>
    </row>
    <row r="3989" spans="1:8" x14ac:dyDescent="0.35">
      <c r="A3989" t="s">
        <v>7159</v>
      </c>
      <c r="B3989" t="s">
        <v>7159</v>
      </c>
      <c r="C3989">
        <v>202001</v>
      </c>
      <c r="D3989" t="s">
        <v>33</v>
      </c>
      <c r="E3989">
        <v>1</v>
      </c>
      <c r="F3989">
        <v>245</v>
      </c>
      <c r="G3989">
        <v>0.218</v>
      </c>
      <c r="H3989">
        <v>662</v>
      </c>
    </row>
    <row r="3990" spans="1:8" x14ac:dyDescent="0.35">
      <c r="A3990" t="s">
        <v>7160</v>
      </c>
      <c r="B3990" t="s">
        <v>7160</v>
      </c>
      <c r="C3990">
        <v>202001</v>
      </c>
      <c r="D3990" t="s">
        <v>34</v>
      </c>
      <c r="E3990">
        <v>1</v>
      </c>
      <c r="F3990">
        <v>245</v>
      </c>
      <c r="G3990">
        <v>0.223</v>
      </c>
      <c r="H3990">
        <v>662</v>
      </c>
    </row>
    <row r="3991" spans="1:8" x14ac:dyDescent="0.35">
      <c r="A3991" t="s">
        <v>7161</v>
      </c>
      <c r="B3991" t="s">
        <v>7161</v>
      </c>
      <c r="C3991">
        <v>202001</v>
      </c>
      <c r="D3991" t="s">
        <v>35</v>
      </c>
      <c r="E3991">
        <v>1</v>
      </c>
      <c r="F3991">
        <v>200</v>
      </c>
      <c r="G3991">
        <v>0.182</v>
      </c>
      <c r="H3991">
        <v>662</v>
      </c>
    </row>
    <row r="3992" spans="1:8" x14ac:dyDescent="0.35">
      <c r="A3992" t="s">
        <v>7162</v>
      </c>
      <c r="B3992" t="s">
        <v>7162</v>
      </c>
      <c r="C3992">
        <v>202001</v>
      </c>
      <c r="D3992" t="s">
        <v>36</v>
      </c>
      <c r="E3992">
        <v>1</v>
      </c>
      <c r="F3992">
        <v>195</v>
      </c>
      <c r="G3992">
        <v>0.17499999999999999</v>
      </c>
      <c r="H3992">
        <v>662</v>
      </c>
    </row>
    <row r="3993" spans="1:8" x14ac:dyDescent="0.35">
      <c r="A3993" t="s">
        <v>7163</v>
      </c>
      <c r="B3993" t="s">
        <v>7163</v>
      </c>
      <c r="C3993">
        <v>202001</v>
      </c>
      <c r="D3993" t="s">
        <v>208</v>
      </c>
      <c r="E3993">
        <v>1</v>
      </c>
      <c r="F3993">
        <v>255</v>
      </c>
      <c r="G3993">
        <v>0.246</v>
      </c>
      <c r="H3993">
        <v>662</v>
      </c>
    </row>
    <row r="3994" spans="1:8" x14ac:dyDescent="0.35">
      <c r="A3994" t="s">
        <v>7164</v>
      </c>
      <c r="B3994" t="s">
        <v>7164</v>
      </c>
      <c r="C3994">
        <v>202001</v>
      </c>
      <c r="D3994" t="s">
        <v>5</v>
      </c>
      <c r="E3994">
        <v>1</v>
      </c>
      <c r="F3994">
        <v>280</v>
      </c>
      <c r="G3994">
        <v>0.25700000000000001</v>
      </c>
      <c r="H3994">
        <v>662</v>
      </c>
    </row>
    <row r="3995" spans="1:8" x14ac:dyDescent="0.35">
      <c r="A3995" t="s">
        <v>7165</v>
      </c>
      <c r="B3995" t="s">
        <v>7166</v>
      </c>
      <c r="C3995">
        <v>202001</v>
      </c>
      <c r="D3995" t="s">
        <v>3</v>
      </c>
      <c r="E3995">
        <v>1</v>
      </c>
      <c r="F3995">
        <v>300</v>
      </c>
      <c r="G3995">
        <v>0.27300000000000002</v>
      </c>
      <c r="H3995">
        <v>663</v>
      </c>
    </row>
    <row r="3996" spans="1:8" x14ac:dyDescent="0.35">
      <c r="A3996" t="s">
        <v>7167</v>
      </c>
      <c r="B3996" t="s">
        <v>7168</v>
      </c>
      <c r="C3996">
        <v>202001</v>
      </c>
      <c r="D3996" t="s">
        <v>37</v>
      </c>
      <c r="E3996">
        <v>1</v>
      </c>
      <c r="F3996">
        <v>235</v>
      </c>
      <c r="G3996">
        <v>0.20200000000000001</v>
      </c>
      <c r="H3996">
        <v>663</v>
      </c>
    </row>
    <row r="3997" spans="1:8" x14ac:dyDescent="0.35">
      <c r="A3997" t="s">
        <v>7169</v>
      </c>
      <c r="B3997" t="s">
        <v>7170</v>
      </c>
      <c r="C3997">
        <v>202001</v>
      </c>
      <c r="D3997" t="s">
        <v>38</v>
      </c>
      <c r="E3997">
        <v>1</v>
      </c>
      <c r="F3997">
        <v>215</v>
      </c>
      <c r="G3997">
        <v>0.21099999999999999</v>
      </c>
      <c r="H3997">
        <v>663</v>
      </c>
    </row>
    <row r="3998" spans="1:8" x14ac:dyDescent="0.35">
      <c r="A3998" t="s">
        <v>7171</v>
      </c>
      <c r="B3998" t="s">
        <v>7172</v>
      </c>
      <c r="C3998">
        <v>202001</v>
      </c>
      <c r="D3998" t="s">
        <v>39</v>
      </c>
      <c r="E3998">
        <v>1</v>
      </c>
      <c r="F3998">
        <v>80</v>
      </c>
      <c r="G3998">
        <v>0.19</v>
      </c>
      <c r="H3998">
        <v>663</v>
      </c>
    </row>
    <row r="3999" spans="1:8" x14ac:dyDescent="0.35">
      <c r="A3999" t="s">
        <v>7173</v>
      </c>
      <c r="B3999" t="s">
        <v>7174</v>
      </c>
      <c r="C3999">
        <v>202001</v>
      </c>
      <c r="D3999" t="s">
        <v>40</v>
      </c>
      <c r="E3999">
        <v>1</v>
      </c>
      <c r="F3999">
        <v>85</v>
      </c>
      <c r="G3999">
        <v>0.27400000000000002</v>
      </c>
      <c r="H3999">
        <v>663</v>
      </c>
    </row>
    <row r="4000" spans="1:8" x14ac:dyDescent="0.35">
      <c r="A4000" t="s">
        <v>7175</v>
      </c>
      <c r="B4000" t="s">
        <v>7176</v>
      </c>
      <c r="C4000">
        <v>202001</v>
      </c>
      <c r="D4000" t="s">
        <v>29</v>
      </c>
      <c r="E4000">
        <v>1</v>
      </c>
      <c r="F4000">
        <v>305</v>
      </c>
      <c r="G4000">
        <v>0.27100000000000002</v>
      </c>
      <c r="H4000">
        <v>663</v>
      </c>
    </row>
    <row r="4001" spans="1:8" x14ac:dyDescent="0.35">
      <c r="A4001" t="s">
        <v>7177</v>
      </c>
      <c r="B4001" t="s">
        <v>7178</v>
      </c>
      <c r="C4001">
        <v>202001</v>
      </c>
      <c r="D4001" t="s">
        <v>30</v>
      </c>
      <c r="E4001">
        <v>1</v>
      </c>
      <c r="F4001">
        <v>265</v>
      </c>
      <c r="G4001">
        <v>0.245</v>
      </c>
      <c r="H4001">
        <v>663</v>
      </c>
    </row>
    <row r="4002" spans="1:8" x14ac:dyDescent="0.35">
      <c r="A4002" t="s">
        <v>7179</v>
      </c>
      <c r="B4002" t="s">
        <v>7180</v>
      </c>
      <c r="C4002">
        <v>202001</v>
      </c>
      <c r="D4002" t="s">
        <v>31</v>
      </c>
      <c r="E4002">
        <v>1</v>
      </c>
      <c r="F4002">
        <v>325</v>
      </c>
      <c r="G4002">
        <v>0.27700000000000002</v>
      </c>
      <c r="H4002">
        <v>663</v>
      </c>
    </row>
    <row r="4003" spans="1:8" x14ac:dyDescent="0.35">
      <c r="A4003" t="s">
        <v>7181</v>
      </c>
      <c r="B4003" t="s">
        <v>7182</v>
      </c>
      <c r="C4003">
        <v>202001</v>
      </c>
      <c r="D4003" t="s">
        <v>32</v>
      </c>
      <c r="E4003">
        <v>1</v>
      </c>
      <c r="F4003">
        <v>280</v>
      </c>
      <c r="G4003">
        <v>0.252</v>
      </c>
      <c r="H4003">
        <v>663</v>
      </c>
    </row>
    <row r="4004" spans="1:8" x14ac:dyDescent="0.35">
      <c r="A4004" t="s">
        <v>7183</v>
      </c>
      <c r="B4004" t="s">
        <v>7184</v>
      </c>
      <c r="C4004">
        <v>202001</v>
      </c>
      <c r="D4004" t="s">
        <v>33</v>
      </c>
      <c r="E4004">
        <v>1</v>
      </c>
      <c r="F4004">
        <v>270</v>
      </c>
      <c r="G4004">
        <v>0.247</v>
      </c>
      <c r="H4004">
        <v>663</v>
      </c>
    </row>
    <row r="4005" spans="1:8" x14ac:dyDescent="0.35">
      <c r="A4005" t="s">
        <v>7185</v>
      </c>
      <c r="B4005" t="s">
        <v>7186</v>
      </c>
      <c r="C4005">
        <v>202001</v>
      </c>
      <c r="D4005" t="s">
        <v>34</v>
      </c>
      <c r="E4005">
        <v>1</v>
      </c>
      <c r="F4005">
        <v>290</v>
      </c>
      <c r="G4005">
        <v>0.217</v>
      </c>
      <c r="H4005">
        <v>663</v>
      </c>
    </row>
    <row r="4006" spans="1:8" x14ac:dyDescent="0.35">
      <c r="A4006" t="s">
        <v>7187</v>
      </c>
      <c r="B4006" t="s">
        <v>7188</v>
      </c>
      <c r="C4006">
        <v>202001</v>
      </c>
      <c r="D4006" t="s">
        <v>35</v>
      </c>
      <c r="E4006">
        <v>1</v>
      </c>
      <c r="F4006">
        <v>255</v>
      </c>
      <c r="G4006">
        <v>0.21099999999999999</v>
      </c>
      <c r="H4006">
        <v>663</v>
      </c>
    </row>
    <row r="4007" spans="1:8" x14ac:dyDescent="0.35">
      <c r="A4007" t="s">
        <v>7189</v>
      </c>
      <c r="B4007" t="s">
        <v>7190</v>
      </c>
      <c r="C4007">
        <v>202001</v>
      </c>
      <c r="D4007" t="s">
        <v>36</v>
      </c>
      <c r="E4007">
        <v>1</v>
      </c>
      <c r="F4007">
        <v>285</v>
      </c>
      <c r="G4007">
        <v>0.24</v>
      </c>
      <c r="H4007">
        <v>663</v>
      </c>
    </row>
    <row r="4008" spans="1:8" x14ac:dyDescent="0.35">
      <c r="A4008" t="s">
        <v>7191</v>
      </c>
      <c r="B4008" t="s">
        <v>7192</v>
      </c>
      <c r="C4008">
        <v>202001</v>
      </c>
      <c r="D4008" t="s">
        <v>208</v>
      </c>
      <c r="E4008">
        <v>1</v>
      </c>
      <c r="F4008">
        <v>275</v>
      </c>
      <c r="G4008">
        <v>0.27100000000000002</v>
      </c>
      <c r="H4008">
        <v>663</v>
      </c>
    </row>
    <row r="4009" spans="1:8" x14ac:dyDescent="0.35">
      <c r="A4009" t="s">
        <v>7193</v>
      </c>
      <c r="B4009" t="s">
        <v>7194</v>
      </c>
      <c r="C4009">
        <v>202001</v>
      </c>
      <c r="D4009" t="s">
        <v>5</v>
      </c>
      <c r="E4009">
        <v>1</v>
      </c>
      <c r="F4009">
        <v>285</v>
      </c>
      <c r="G4009">
        <v>0.26600000000000001</v>
      </c>
      <c r="H4009">
        <v>663</v>
      </c>
    </row>
    <row r="4010" spans="1:8" x14ac:dyDescent="0.35">
      <c r="A4010" t="s">
        <v>7195</v>
      </c>
      <c r="B4010" t="s">
        <v>7196</v>
      </c>
      <c r="C4010">
        <v>202001</v>
      </c>
      <c r="D4010" t="s">
        <v>3</v>
      </c>
      <c r="E4010">
        <v>1</v>
      </c>
      <c r="F4010">
        <v>105</v>
      </c>
      <c r="G4010">
        <v>6.3E-2</v>
      </c>
      <c r="H4010">
        <v>664</v>
      </c>
    </row>
    <row r="4011" spans="1:8" x14ac:dyDescent="0.35">
      <c r="A4011" t="s">
        <v>7197</v>
      </c>
      <c r="B4011" t="s">
        <v>7198</v>
      </c>
      <c r="C4011">
        <v>202001</v>
      </c>
      <c r="D4011" t="s">
        <v>37</v>
      </c>
      <c r="E4011">
        <v>1</v>
      </c>
      <c r="F4011">
        <v>90</v>
      </c>
      <c r="G4011">
        <v>5.5E-2</v>
      </c>
      <c r="H4011">
        <v>664</v>
      </c>
    </row>
    <row r="4012" spans="1:8" x14ac:dyDescent="0.35">
      <c r="A4012" t="s">
        <v>7199</v>
      </c>
      <c r="B4012" t="s">
        <v>7200</v>
      </c>
      <c r="C4012">
        <v>202001</v>
      </c>
      <c r="D4012" t="s">
        <v>38</v>
      </c>
      <c r="E4012">
        <v>1</v>
      </c>
      <c r="F4012">
        <v>85</v>
      </c>
      <c r="G4012">
        <v>5.3999999999999999E-2</v>
      </c>
      <c r="H4012">
        <v>664</v>
      </c>
    </row>
    <row r="4013" spans="1:8" x14ac:dyDescent="0.35">
      <c r="A4013" t="s">
        <v>7201</v>
      </c>
      <c r="B4013" t="s">
        <v>7202</v>
      </c>
      <c r="C4013">
        <v>202001</v>
      </c>
      <c r="D4013" t="s">
        <v>39</v>
      </c>
      <c r="E4013">
        <v>1</v>
      </c>
      <c r="F4013">
        <v>30</v>
      </c>
      <c r="G4013">
        <v>5.8000000000000003E-2</v>
      </c>
      <c r="H4013">
        <v>664</v>
      </c>
    </row>
    <row r="4014" spans="1:8" x14ac:dyDescent="0.35">
      <c r="A4014" t="s">
        <v>7203</v>
      </c>
      <c r="B4014" t="s">
        <v>7204</v>
      </c>
      <c r="C4014">
        <v>202001</v>
      </c>
      <c r="D4014" t="s">
        <v>40</v>
      </c>
      <c r="E4014">
        <v>1</v>
      </c>
      <c r="F4014">
        <v>25</v>
      </c>
      <c r="G4014">
        <v>5.1999999999999998E-2</v>
      </c>
      <c r="H4014">
        <v>664</v>
      </c>
    </row>
    <row r="4015" spans="1:8" x14ac:dyDescent="0.35">
      <c r="A4015" t="s">
        <v>7205</v>
      </c>
      <c r="B4015" t="s">
        <v>7206</v>
      </c>
      <c r="C4015">
        <v>202001</v>
      </c>
      <c r="D4015" t="s">
        <v>29</v>
      </c>
      <c r="E4015">
        <v>1</v>
      </c>
      <c r="F4015">
        <v>105</v>
      </c>
      <c r="G4015">
        <v>0.06</v>
      </c>
      <c r="H4015">
        <v>664</v>
      </c>
    </row>
    <row r="4016" spans="1:8" x14ac:dyDescent="0.35">
      <c r="A4016" t="s">
        <v>7207</v>
      </c>
      <c r="B4016" t="s">
        <v>7208</v>
      </c>
      <c r="C4016">
        <v>202001</v>
      </c>
      <c r="D4016" t="s">
        <v>30</v>
      </c>
      <c r="E4016">
        <v>1</v>
      </c>
      <c r="F4016">
        <v>110</v>
      </c>
      <c r="G4016">
        <v>6.0999999999999999E-2</v>
      </c>
      <c r="H4016">
        <v>664</v>
      </c>
    </row>
    <row r="4017" spans="1:8" x14ac:dyDescent="0.35">
      <c r="A4017" t="s">
        <v>7209</v>
      </c>
      <c r="B4017" t="s">
        <v>7210</v>
      </c>
      <c r="C4017">
        <v>202001</v>
      </c>
      <c r="D4017" t="s">
        <v>31</v>
      </c>
      <c r="E4017">
        <v>1</v>
      </c>
      <c r="F4017">
        <v>110</v>
      </c>
      <c r="G4017">
        <v>6.3E-2</v>
      </c>
      <c r="H4017">
        <v>664</v>
      </c>
    </row>
    <row r="4018" spans="1:8" x14ac:dyDescent="0.35">
      <c r="A4018" t="s">
        <v>7211</v>
      </c>
      <c r="B4018" t="s">
        <v>7212</v>
      </c>
      <c r="C4018">
        <v>202001</v>
      </c>
      <c r="D4018" t="s">
        <v>32</v>
      </c>
      <c r="E4018">
        <v>1</v>
      </c>
      <c r="F4018">
        <v>120</v>
      </c>
      <c r="G4018">
        <v>6.6000000000000003E-2</v>
      </c>
      <c r="H4018">
        <v>664</v>
      </c>
    </row>
    <row r="4019" spans="1:8" x14ac:dyDescent="0.35">
      <c r="A4019" t="s">
        <v>7213</v>
      </c>
      <c r="B4019" t="s">
        <v>7214</v>
      </c>
      <c r="C4019">
        <v>202001</v>
      </c>
      <c r="D4019" t="s">
        <v>33</v>
      </c>
      <c r="E4019">
        <v>1</v>
      </c>
      <c r="F4019">
        <v>105</v>
      </c>
      <c r="G4019">
        <v>0.06</v>
      </c>
      <c r="H4019">
        <v>664</v>
      </c>
    </row>
    <row r="4020" spans="1:8" x14ac:dyDescent="0.35">
      <c r="A4020" t="s">
        <v>7215</v>
      </c>
      <c r="B4020" t="s">
        <v>7216</v>
      </c>
      <c r="C4020">
        <v>202001</v>
      </c>
      <c r="D4020" t="s">
        <v>34</v>
      </c>
      <c r="E4020">
        <v>1</v>
      </c>
      <c r="F4020">
        <v>95</v>
      </c>
      <c r="G4020">
        <v>5.5E-2</v>
      </c>
      <c r="H4020">
        <v>664</v>
      </c>
    </row>
    <row r="4021" spans="1:8" x14ac:dyDescent="0.35">
      <c r="A4021" t="s">
        <v>7217</v>
      </c>
      <c r="B4021" t="s">
        <v>7218</v>
      </c>
      <c r="C4021">
        <v>202001</v>
      </c>
      <c r="D4021" t="s">
        <v>35</v>
      </c>
      <c r="E4021">
        <v>1</v>
      </c>
      <c r="F4021">
        <v>95</v>
      </c>
      <c r="G4021">
        <v>5.5E-2</v>
      </c>
      <c r="H4021">
        <v>664</v>
      </c>
    </row>
    <row r="4022" spans="1:8" x14ac:dyDescent="0.35">
      <c r="A4022" t="s">
        <v>7219</v>
      </c>
      <c r="B4022" t="s">
        <v>7220</v>
      </c>
      <c r="C4022">
        <v>202001</v>
      </c>
      <c r="D4022" t="s">
        <v>36</v>
      </c>
      <c r="E4022">
        <v>1</v>
      </c>
      <c r="F4022">
        <v>105</v>
      </c>
      <c r="G4022">
        <v>6.5000000000000002E-2</v>
      </c>
      <c r="H4022">
        <v>664</v>
      </c>
    </row>
    <row r="4023" spans="1:8" x14ac:dyDescent="0.35">
      <c r="A4023" t="s">
        <v>7221</v>
      </c>
      <c r="B4023" t="s">
        <v>7222</v>
      </c>
      <c r="C4023">
        <v>202001</v>
      </c>
      <c r="D4023" t="s">
        <v>208</v>
      </c>
      <c r="E4023">
        <v>1</v>
      </c>
      <c r="F4023">
        <v>130</v>
      </c>
      <c r="G4023">
        <v>0.08</v>
      </c>
      <c r="H4023">
        <v>664</v>
      </c>
    </row>
    <row r="4024" spans="1:8" x14ac:dyDescent="0.35">
      <c r="A4024" t="s">
        <v>7223</v>
      </c>
      <c r="B4024" t="s">
        <v>7224</v>
      </c>
      <c r="C4024">
        <v>202001</v>
      </c>
      <c r="D4024" t="s">
        <v>5</v>
      </c>
      <c r="E4024">
        <v>1</v>
      </c>
      <c r="F4024">
        <v>100</v>
      </c>
      <c r="G4024">
        <v>6.0999999999999999E-2</v>
      </c>
      <c r="H4024">
        <v>664</v>
      </c>
    </row>
    <row r="4025" spans="1:8" x14ac:dyDescent="0.35">
      <c r="A4025" t="s">
        <v>7225</v>
      </c>
      <c r="B4025" t="s">
        <v>7226</v>
      </c>
      <c r="C4025">
        <v>202001</v>
      </c>
      <c r="D4025" t="s">
        <v>3</v>
      </c>
      <c r="E4025">
        <v>1</v>
      </c>
      <c r="F4025">
        <v>235</v>
      </c>
      <c r="G4025">
        <v>0.15</v>
      </c>
      <c r="H4025">
        <v>665</v>
      </c>
    </row>
    <row r="4026" spans="1:8" x14ac:dyDescent="0.35">
      <c r="A4026" t="s">
        <v>7227</v>
      </c>
      <c r="B4026" t="s">
        <v>7228</v>
      </c>
      <c r="C4026">
        <v>202001</v>
      </c>
      <c r="D4026" t="s">
        <v>37</v>
      </c>
      <c r="E4026">
        <v>1</v>
      </c>
      <c r="F4026">
        <v>130</v>
      </c>
      <c r="G4026">
        <v>0.108</v>
      </c>
      <c r="H4026">
        <v>665</v>
      </c>
    </row>
    <row r="4027" spans="1:8" x14ac:dyDescent="0.35">
      <c r="A4027" t="s">
        <v>7229</v>
      </c>
      <c r="B4027" t="s">
        <v>7230</v>
      </c>
      <c r="C4027">
        <v>202001</v>
      </c>
      <c r="D4027" t="s">
        <v>38</v>
      </c>
      <c r="E4027">
        <v>1</v>
      </c>
      <c r="F4027">
        <v>130</v>
      </c>
      <c r="G4027">
        <v>0.11899999999999999</v>
      </c>
      <c r="H4027">
        <v>665</v>
      </c>
    </row>
    <row r="4028" spans="1:8" x14ac:dyDescent="0.35">
      <c r="A4028" t="s">
        <v>7231</v>
      </c>
      <c r="B4028" t="s">
        <v>7232</v>
      </c>
      <c r="C4028">
        <v>202001</v>
      </c>
      <c r="D4028" t="s">
        <v>39</v>
      </c>
      <c r="E4028">
        <v>1</v>
      </c>
      <c r="F4028">
        <v>35</v>
      </c>
      <c r="G4028">
        <v>0.316</v>
      </c>
      <c r="H4028">
        <v>665</v>
      </c>
    </row>
    <row r="4029" spans="1:8" x14ac:dyDescent="0.35">
      <c r="A4029" t="s">
        <v>7233</v>
      </c>
      <c r="B4029" t="s">
        <v>7234</v>
      </c>
      <c r="C4029">
        <v>202001</v>
      </c>
      <c r="D4029" t="s">
        <v>40</v>
      </c>
      <c r="E4029">
        <v>1</v>
      </c>
      <c r="F4029">
        <v>25</v>
      </c>
      <c r="G4029">
        <v>0.25800000000000001</v>
      </c>
      <c r="H4029">
        <v>665</v>
      </c>
    </row>
    <row r="4030" spans="1:8" x14ac:dyDescent="0.35">
      <c r="A4030" t="s">
        <v>7235</v>
      </c>
      <c r="B4030" t="s">
        <v>7236</v>
      </c>
      <c r="C4030">
        <v>202001</v>
      </c>
      <c r="D4030" t="s">
        <v>29</v>
      </c>
      <c r="E4030">
        <v>1</v>
      </c>
      <c r="F4030">
        <v>235</v>
      </c>
      <c r="G4030">
        <v>0.14499999999999999</v>
      </c>
      <c r="H4030">
        <v>665</v>
      </c>
    </row>
    <row r="4031" spans="1:8" x14ac:dyDescent="0.35">
      <c r="A4031" t="s">
        <v>7237</v>
      </c>
      <c r="B4031" t="s">
        <v>7238</v>
      </c>
      <c r="C4031">
        <v>202001</v>
      </c>
      <c r="D4031" t="s">
        <v>30</v>
      </c>
      <c r="E4031">
        <v>1</v>
      </c>
      <c r="F4031">
        <v>205</v>
      </c>
      <c r="G4031">
        <v>0.125</v>
      </c>
      <c r="H4031">
        <v>665</v>
      </c>
    </row>
    <row r="4032" spans="1:8" x14ac:dyDescent="0.35">
      <c r="A4032" t="s">
        <v>7239</v>
      </c>
      <c r="B4032" t="s">
        <v>7240</v>
      </c>
      <c r="C4032">
        <v>202001</v>
      </c>
      <c r="D4032" t="s">
        <v>31</v>
      </c>
      <c r="E4032">
        <v>1</v>
      </c>
      <c r="F4032">
        <v>225</v>
      </c>
      <c r="G4032">
        <v>0.13600000000000001</v>
      </c>
      <c r="H4032">
        <v>665</v>
      </c>
    </row>
    <row r="4033" spans="1:8" x14ac:dyDescent="0.35">
      <c r="A4033" t="s">
        <v>7241</v>
      </c>
      <c r="B4033" t="s">
        <v>7242</v>
      </c>
      <c r="C4033">
        <v>202001</v>
      </c>
      <c r="D4033" t="s">
        <v>32</v>
      </c>
      <c r="E4033">
        <v>1</v>
      </c>
      <c r="F4033">
        <v>195</v>
      </c>
      <c r="G4033">
        <v>0.123</v>
      </c>
      <c r="H4033">
        <v>665</v>
      </c>
    </row>
    <row r="4034" spans="1:8" x14ac:dyDescent="0.35">
      <c r="A4034" t="s">
        <v>7243</v>
      </c>
      <c r="B4034" t="s">
        <v>7244</v>
      </c>
      <c r="C4034">
        <v>202001</v>
      </c>
      <c r="D4034" t="s">
        <v>33</v>
      </c>
      <c r="E4034">
        <v>1</v>
      </c>
      <c r="F4034">
        <v>190</v>
      </c>
      <c r="G4034">
        <v>0.11700000000000001</v>
      </c>
      <c r="H4034">
        <v>665</v>
      </c>
    </row>
    <row r="4035" spans="1:8" x14ac:dyDescent="0.35">
      <c r="A4035" t="s">
        <v>7245</v>
      </c>
      <c r="B4035" t="s">
        <v>7246</v>
      </c>
      <c r="C4035">
        <v>202001</v>
      </c>
      <c r="D4035" t="s">
        <v>34</v>
      </c>
      <c r="E4035">
        <v>1</v>
      </c>
      <c r="F4035">
        <v>150</v>
      </c>
      <c r="G4035">
        <v>0.112</v>
      </c>
      <c r="H4035">
        <v>665</v>
      </c>
    </row>
    <row r="4036" spans="1:8" x14ac:dyDescent="0.35">
      <c r="A4036" t="s">
        <v>7247</v>
      </c>
      <c r="B4036" t="s">
        <v>7248</v>
      </c>
      <c r="C4036">
        <v>202001</v>
      </c>
      <c r="D4036" t="s">
        <v>35</v>
      </c>
      <c r="E4036">
        <v>1</v>
      </c>
      <c r="F4036">
        <v>150</v>
      </c>
      <c r="G4036">
        <v>0.11700000000000001</v>
      </c>
      <c r="H4036">
        <v>665</v>
      </c>
    </row>
    <row r="4037" spans="1:8" x14ac:dyDescent="0.35">
      <c r="A4037" t="s">
        <v>7249</v>
      </c>
      <c r="B4037" t="s">
        <v>7250</v>
      </c>
      <c r="C4037">
        <v>202001</v>
      </c>
      <c r="D4037" t="s">
        <v>36</v>
      </c>
      <c r="E4037">
        <v>1</v>
      </c>
      <c r="F4037">
        <v>150</v>
      </c>
      <c r="G4037">
        <v>0.11700000000000001</v>
      </c>
      <c r="H4037">
        <v>665</v>
      </c>
    </row>
    <row r="4038" spans="1:8" x14ac:dyDescent="0.35">
      <c r="A4038" t="s">
        <v>7251</v>
      </c>
      <c r="B4038" t="s">
        <v>7252</v>
      </c>
      <c r="C4038">
        <v>202001</v>
      </c>
      <c r="D4038" t="s">
        <v>208</v>
      </c>
      <c r="E4038">
        <v>1</v>
      </c>
      <c r="F4038">
        <v>170</v>
      </c>
      <c r="G4038">
        <v>0.114</v>
      </c>
      <c r="H4038">
        <v>665</v>
      </c>
    </row>
    <row r="4039" spans="1:8" x14ac:dyDescent="0.35">
      <c r="A4039" t="s">
        <v>7253</v>
      </c>
      <c r="B4039" t="s">
        <v>7254</v>
      </c>
      <c r="C4039">
        <v>202001</v>
      </c>
      <c r="D4039" t="s">
        <v>5</v>
      </c>
      <c r="E4039">
        <v>1</v>
      </c>
      <c r="F4039">
        <v>220</v>
      </c>
      <c r="G4039">
        <v>0.14699999999999999</v>
      </c>
      <c r="H4039">
        <v>665</v>
      </c>
    </row>
    <row r="4040" spans="1:8" x14ac:dyDescent="0.35">
      <c r="A4040" t="s">
        <v>7255</v>
      </c>
      <c r="B4040" t="s">
        <v>7255</v>
      </c>
      <c r="C4040">
        <v>202001</v>
      </c>
      <c r="D4040" t="s">
        <v>3</v>
      </c>
      <c r="E4040">
        <v>1</v>
      </c>
      <c r="F4040">
        <v>285</v>
      </c>
      <c r="G4040">
        <v>0.222</v>
      </c>
      <c r="H4040">
        <v>666</v>
      </c>
    </row>
    <row r="4041" spans="1:8" x14ac:dyDescent="0.35">
      <c r="A4041" t="s">
        <v>7256</v>
      </c>
      <c r="B4041" t="s">
        <v>7256</v>
      </c>
      <c r="C4041">
        <v>202001</v>
      </c>
      <c r="D4041" t="s">
        <v>37</v>
      </c>
      <c r="E4041">
        <v>1</v>
      </c>
      <c r="F4041">
        <v>145</v>
      </c>
      <c r="G4041">
        <v>0.114</v>
      </c>
      <c r="H4041">
        <v>666</v>
      </c>
    </row>
    <row r="4042" spans="1:8" x14ac:dyDescent="0.35">
      <c r="A4042" t="s">
        <v>7257</v>
      </c>
      <c r="B4042" t="s">
        <v>7257</v>
      </c>
      <c r="C4042">
        <v>202001</v>
      </c>
      <c r="D4042" t="s">
        <v>38</v>
      </c>
      <c r="E4042">
        <v>1</v>
      </c>
      <c r="F4042">
        <v>150</v>
      </c>
      <c r="G4042">
        <v>0.122</v>
      </c>
      <c r="H4042">
        <v>666</v>
      </c>
    </row>
    <row r="4043" spans="1:8" x14ac:dyDescent="0.35">
      <c r="A4043" t="s">
        <v>7258</v>
      </c>
      <c r="B4043" t="s">
        <v>7258</v>
      </c>
      <c r="C4043">
        <v>202001</v>
      </c>
      <c r="D4043" t="s">
        <v>39</v>
      </c>
      <c r="E4043">
        <v>1</v>
      </c>
      <c r="F4043">
        <v>65</v>
      </c>
      <c r="G4043">
        <v>0.13100000000000001</v>
      </c>
      <c r="H4043">
        <v>666</v>
      </c>
    </row>
    <row r="4044" spans="1:8" x14ac:dyDescent="0.35">
      <c r="A4044" t="s">
        <v>7259</v>
      </c>
      <c r="B4044" t="s">
        <v>7259</v>
      </c>
      <c r="C4044">
        <v>202001</v>
      </c>
      <c r="D4044" t="s">
        <v>40</v>
      </c>
      <c r="E4044">
        <v>1</v>
      </c>
      <c r="F4044">
        <v>70</v>
      </c>
      <c r="G4044">
        <v>0.16400000000000001</v>
      </c>
      <c r="H4044">
        <v>666</v>
      </c>
    </row>
    <row r="4045" spans="1:8" x14ac:dyDescent="0.35">
      <c r="A4045" t="s">
        <v>7260</v>
      </c>
      <c r="B4045" t="s">
        <v>7260</v>
      </c>
      <c r="C4045">
        <v>202001</v>
      </c>
      <c r="D4045" t="s">
        <v>29</v>
      </c>
      <c r="E4045">
        <v>1</v>
      </c>
      <c r="F4045">
        <v>250</v>
      </c>
      <c r="G4045">
        <v>0.19900000000000001</v>
      </c>
      <c r="H4045">
        <v>666</v>
      </c>
    </row>
    <row r="4046" spans="1:8" x14ac:dyDescent="0.35">
      <c r="A4046" t="s">
        <v>7261</v>
      </c>
      <c r="B4046" t="s">
        <v>7261</v>
      </c>
      <c r="C4046">
        <v>202001</v>
      </c>
      <c r="D4046" t="s">
        <v>30</v>
      </c>
      <c r="E4046">
        <v>1</v>
      </c>
      <c r="F4046">
        <v>250</v>
      </c>
      <c r="G4046">
        <v>0.19600000000000001</v>
      </c>
      <c r="H4046">
        <v>666</v>
      </c>
    </row>
    <row r="4047" spans="1:8" x14ac:dyDescent="0.35">
      <c r="A4047" t="s">
        <v>7262</v>
      </c>
      <c r="B4047" t="s">
        <v>7262</v>
      </c>
      <c r="C4047">
        <v>202001</v>
      </c>
      <c r="D4047" t="s">
        <v>31</v>
      </c>
      <c r="E4047">
        <v>1</v>
      </c>
      <c r="F4047">
        <v>290</v>
      </c>
      <c r="G4047">
        <v>0.217</v>
      </c>
      <c r="H4047">
        <v>666</v>
      </c>
    </row>
    <row r="4048" spans="1:8" x14ac:dyDescent="0.35">
      <c r="A4048" t="s">
        <v>7263</v>
      </c>
      <c r="B4048" t="s">
        <v>7263</v>
      </c>
      <c r="C4048">
        <v>202001</v>
      </c>
      <c r="D4048" t="s">
        <v>32</v>
      </c>
      <c r="E4048">
        <v>1</v>
      </c>
      <c r="F4048">
        <v>230</v>
      </c>
      <c r="G4048">
        <v>0.18</v>
      </c>
      <c r="H4048">
        <v>666</v>
      </c>
    </row>
    <row r="4049" spans="1:8" x14ac:dyDescent="0.35">
      <c r="A4049" t="s">
        <v>7264</v>
      </c>
      <c r="B4049" t="s">
        <v>7264</v>
      </c>
      <c r="C4049">
        <v>202001</v>
      </c>
      <c r="D4049" t="s">
        <v>33</v>
      </c>
      <c r="E4049">
        <v>1</v>
      </c>
      <c r="F4049">
        <v>225</v>
      </c>
      <c r="G4049">
        <v>0.17499999999999999</v>
      </c>
      <c r="H4049">
        <v>666</v>
      </c>
    </row>
    <row r="4050" spans="1:8" x14ac:dyDescent="0.35">
      <c r="A4050" t="s">
        <v>7265</v>
      </c>
      <c r="B4050" t="s">
        <v>7265</v>
      </c>
      <c r="C4050">
        <v>202001</v>
      </c>
      <c r="D4050" t="s">
        <v>34</v>
      </c>
      <c r="E4050">
        <v>1</v>
      </c>
      <c r="F4050">
        <v>170</v>
      </c>
      <c r="G4050">
        <v>0.123</v>
      </c>
      <c r="H4050">
        <v>666</v>
      </c>
    </row>
    <row r="4051" spans="1:8" x14ac:dyDescent="0.35">
      <c r="A4051" t="s">
        <v>7266</v>
      </c>
      <c r="B4051" t="s">
        <v>7266</v>
      </c>
      <c r="C4051">
        <v>202001</v>
      </c>
      <c r="D4051" t="s">
        <v>35</v>
      </c>
      <c r="E4051">
        <v>1</v>
      </c>
      <c r="F4051">
        <v>170</v>
      </c>
      <c r="G4051">
        <v>0.13300000000000001</v>
      </c>
      <c r="H4051">
        <v>666</v>
      </c>
    </row>
    <row r="4052" spans="1:8" x14ac:dyDescent="0.35">
      <c r="A4052" t="s">
        <v>7267</v>
      </c>
      <c r="B4052" t="s">
        <v>7267</v>
      </c>
      <c r="C4052">
        <v>202001</v>
      </c>
      <c r="D4052" t="s">
        <v>36</v>
      </c>
      <c r="E4052">
        <v>1</v>
      </c>
      <c r="F4052">
        <v>155</v>
      </c>
      <c r="G4052">
        <v>0.123</v>
      </c>
      <c r="H4052">
        <v>666</v>
      </c>
    </row>
    <row r="4053" spans="1:8" x14ac:dyDescent="0.35">
      <c r="A4053" t="s">
        <v>7268</v>
      </c>
      <c r="B4053" t="s">
        <v>7268</v>
      </c>
      <c r="C4053">
        <v>202001</v>
      </c>
      <c r="D4053" t="s">
        <v>208</v>
      </c>
      <c r="E4053">
        <v>1</v>
      </c>
      <c r="F4053">
        <v>65</v>
      </c>
      <c r="G4053">
        <v>0.14000000000000001</v>
      </c>
      <c r="H4053">
        <v>666</v>
      </c>
    </row>
    <row r="4054" spans="1:8" x14ac:dyDescent="0.35">
      <c r="A4054" t="s">
        <v>7269</v>
      </c>
      <c r="B4054" t="s">
        <v>7269</v>
      </c>
      <c r="C4054">
        <v>202001</v>
      </c>
      <c r="D4054" t="s">
        <v>5</v>
      </c>
      <c r="E4054">
        <v>1</v>
      </c>
      <c r="F4054">
        <v>255</v>
      </c>
      <c r="G4054">
        <v>0.21199999999999999</v>
      </c>
      <c r="H4054">
        <v>666</v>
      </c>
    </row>
    <row r="4055" spans="1:8" x14ac:dyDescent="0.35">
      <c r="A4055" t="s">
        <v>7270</v>
      </c>
      <c r="B4055" t="s">
        <v>7270</v>
      </c>
      <c r="C4055">
        <v>202001</v>
      </c>
      <c r="D4055" t="s">
        <v>3</v>
      </c>
      <c r="E4055">
        <v>1</v>
      </c>
      <c r="F4055">
        <v>465</v>
      </c>
      <c r="G4055">
        <v>0.72899999999999998</v>
      </c>
      <c r="H4055">
        <v>667</v>
      </c>
    </row>
    <row r="4056" spans="1:8" x14ac:dyDescent="0.35">
      <c r="A4056" t="s">
        <v>7271</v>
      </c>
      <c r="B4056" t="s">
        <v>7271</v>
      </c>
      <c r="C4056">
        <v>202001</v>
      </c>
      <c r="D4056" t="s">
        <v>37</v>
      </c>
      <c r="E4056">
        <v>1</v>
      </c>
      <c r="F4056">
        <v>470</v>
      </c>
      <c r="G4056">
        <v>0.64600000000000002</v>
      </c>
      <c r="H4056">
        <v>667</v>
      </c>
    </row>
    <row r="4057" spans="1:8" x14ac:dyDescent="0.35">
      <c r="A4057" t="s">
        <v>7272</v>
      </c>
      <c r="B4057" t="s">
        <v>7272</v>
      </c>
      <c r="C4057">
        <v>202001</v>
      </c>
      <c r="D4057" t="s">
        <v>38</v>
      </c>
      <c r="E4057">
        <v>1</v>
      </c>
      <c r="F4057">
        <v>460</v>
      </c>
      <c r="G4057">
        <v>0.64300000000000002</v>
      </c>
      <c r="H4057">
        <v>667</v>
      </c>
    </row>
    <row r="4058" spans="1:8" x14ac:dyDescent="0.35">
      <c r="A4058" t="s">
        <v>7273</v>
      </c>
      <c r="B4058" t="s">
        <v>7273</v>
      </c>
      <c r="C4058">
        <v>202001</v>
      </c>
      <c r="D4058" t="s">
        <v>39</v>
      </c>
      <c r="E4058">
        <v>1</v>
      </c>
      <c r="F4058">
        <v>255</v>
      </c>
      <c r="G4058">
        <v>0.64900000000000002</v>
      </c>
      <c r="H4058">
        <v>667</v>
      </c>
    </row>
    <row r="4059" spans="1:8" x14ac:dyDescent="0.35">
      <c r="A4059" t="s">
        <v>7274</v>
      </c>
      <c r="B4059" t="s">
        <v>7274</v>
      </c>
      <c r="C4059">
        <v>202001</v>
      </c>
      <c r="D4059" t="s">
        <v>40</v>
      </c>
      <c r="E4059">
        <v>1</v>
      </c>
      <c r="F4059">
        <v>210</v>
      </c>
      <c r="G4059">
        <v>0.67900000000000005</v>
      </c>
      <c r="H4059">
        <v>667</v>
      </c>
    </row>
    <row r="4060" spans="1:8" x14ac:dyDescent="0.35">
      <c r="A4060" t="s">
        <v>7275</v>
      </c>
      <c r="B4060" t="s">
        <v>7275</v>
      </c>
      <c r="C4060">
        <v>202001</v>
      </c>
      <c r="D4060" t="s">
        <v>29</v>
      </c>
      <c r="E4060">
        <v>1</v>
      </c>
      <c r="F4060">
        <v>500</v>
      </c>
      <c r="G4060">
        <v>0.76500000000000001</v>
      </c>
      <c r="H4060">
        <v>667</v>
      </c>
    </row>
    <row r="4061" spans="1:8" x14ac:dyDescent="0.35">
      <c r="A4061" t="s">
        <v>7276</v>
      </c>
      <c r="B4061" t="s">
        <v>7276</v>
      </c>
      <c r="C4061">
        <v>202001</v>
      </c>
      <c r="D4061" t="s">
        <v>30</v>
      </c>
      <c r="E4061">
        <v>1</v>
      </c>
      <c r="F4061">
        <v>520</v>
      </c>
      <c r="G4061">
        <v>0.74</v>
      </c>
      <c r="H4061">
        <v>667</v>
      </c>
    </row>
    <row r="4062" spans="1:8" x14ac:dyDescent="0.35">
      <c r="A4062" t="s">
        <v>7277</v>
      </c>
      <c r="B4062" t="s">
        <v>7277</v>
      </c>
      <c r="C4062">
        <v>202001</v>
      </c>
      <c r="D4062" t="s">
        <v>31</v>
      </c>
      <c r="E4062">
        <v>1</v>
      </c>
      <c r="F4062">
        <v>505</v>
      </c>
      <c r="G4062">
        <v>0.746</v>
      </c>
      <c r="H4062">
        <v>667</v>
      </c>
    </row>
    <row r="4063" spans="1:8" x14ac:dyDescent="0.35">
      <c r="A4063" t="s">
        <v>7278</v>
      </c>
      <c r="B4063" t="s">
        <v>7278</v>
      </c>
      <c r="C4063">
        <v>202001</v>
      </c>
      <c r="D4063" t="s">
        <v>32</v>
      </c>
      <c r="E4063">
        <v>1</v>
      </c>
      <c r="F4063">
        <v>535</v>
      </c>
      <c r="G4063">
        <v>0.71899999999999997</v>
      </c>
      <c r="H4063">
        <v>667</v>
      </c>
    </row>
    <row r="4064" spans="1:8" x14ac:dyDescent="0.35">
      <c r="A4064" t="s">
        <v>7279</v>
      </c>
      <c r="B4064" t="s">
        <v>7279</v>
      </c>
      <c r="C4064">
        <v>202001</v>
      </c>
      <c r="D4064" t="s">
        <v>33</v>
      </c>
      <c r="E4064">
        <v>1</v>
      </c>
      <c r="F4064">
        <v>460</v>
      </c>
      <c r="G4064">
        <v>0.73899999999999999</v>
      </c>
      <c r="H4064">
        <v>667</v>
      </c>
    </row>
    <row r="4065" spans="1:8" x14ac:dyDescent="0.35">
      <c r="A4065" t="s">
        <v>7280</v>
      </c>
      <c r="B4065" t="s">
        <v>7280</v>
      </c>
      <c r="C4065">
        <v>202001</v>
      </c>
      <c r="D4065" t="s">
        <v>34</v>
      </c>
      <c r="E4065">
        <v>1</v>
      </c>
      <c r="F4065">
        <v>515</v>
      </c>
      <c r="G4065">
        <v>0.71199999999999997</v>
      </c>
      <c r="H4065">
        <v>667</v>
      </c>
    </row>
    <row r="4066" spans="1:8" x14ac:dyDescent="0.35">
      <c r="A4066" t="s">
        <v>7281</v>
      </c>
      <c r="B4066" t="s">
        <v>7281</v>
      </c>
      <c r="C4066">
        <v>202001</v>
      </c>
      <c r="D4066" t="s">
        <v>35</v>
      </c>
      <c r="E4066">
        <v>1</v>
      </c>
      <c r="F4066">
        <v>515</v>
      </c>
      <c r="G4066">
        <v>0.68899999999999995</v>
      </c>
      <c r="H4066">
        <v>667</v>
      </c>
    </row>
    <row r="4067" spans="1:8" x14ac:dyDescent="0.35">
      <c r="A4067" t="s">
        <v>7282</v>
      </c>
      <c r="B4067" t="s">
        <v>7282</v>
      </c>
      <c r="C4067">
        <v>202001</v>
      </c>
      <c r="D4067" t="s">
        <v>36</v>
      </c>
      <c r="E4067">
        <v>1</v>
      </c>
      <c r="F4067">
        <v>480</v>
      </c>
      <c r="G4067">
        <v>0.70799999999999996</v>
      </c>
      <c r="H4067">
        <v>667</v>
      </c>
    </row>
    <row r="4068" spans="1:8" x14ac:dyDescent="0.35">
      <c r="A4068" t="s">
        <v>7283</v>
      </c>
      <c r="B4068" t="s">
        <v>7283</v>
      </c>
      <c r="C4068">
        <v>202001</v>
      </c>
      <c r="D4068" t="s">
        <v>208</v>
      </c>
      <c r="E4068">
        <v>1</v>
      </c>
      <c r="F4068">
        <v>435</v>
      </c>
      <c r="G4068">
        <v>0.748</v>
      </c>
      <c r="H4068">
        <v>667</v>
      </c>
    </row>
    <row r="4069" spans="1:8" x14ac:dyDescent="0.35">
      <c r="A4069" t="s">
        <v>7284</v>
      </c>
      <c r="B4069" t="s">
        <v>7284</v>
      </c>
      <c r="C4069">
        <v>202001</v>
      </c>
      <c r="D4069" t="s">
        <v>5</v>
      </c>
      <c r="E4069">
        <v>1</v>
      </c>
      <c r="F4069">
        <v>520</v>
      </c>
      <c r="G4069">
        <v>0.76700000000000002</v>
      </c>
      <c r="H4069">
        <v>667</v>
      </c>
    </row>
    <row r="4070" spans="1:8" x14ac:dyDescent="0.35">
      <c r="A4070" t="s">
        <v>7285</v>
      </c>
      <c r="B4070" t="s">
        <v>7286</v>
      </c>
      <c r="C4070">
        <v>202001</v>
      </c>
      <c r="D4070" t="s">
        <v>3</v>
      </c>
      <c r="E4070">
        <v>1</v>
      </c>
      <c r="F4070">
        <v>295</v>
      </c>
      <c r="G4070">
        <v>0.22900000000000001</v>
      </c>
      <c r="H4070">
        <v>668</v>
      </c>
    </row>
    <row r="4071" spans="1:8" x14ac:dyDescent="0.35">
      <c r="A4071" t="s">
        <v>7287</v>
      </c>
      <c r="B4071" t="s">
        <v>7288</v>
      </c>
      <c r="C4071">
        <v>202001</v>
      </c>
      <c r="D4071" t="s">
        <v>37</v>
      </c>
      <c r="E4071">
        <v>1</v>
      </c>
      <c r="F4071">
        <v>165</v>
      </c>
      <c r="G4071">
        <v>0.14499999999999999</v>
      </c>
      <c r="H4071">
        <v>668</v>
      </c>
    </row>
    <row r="4072" spans="1:8" x14ac:dyDescent="0.35">
      <c r="A4072" t="s">
        <v>7289</v>
      </c>
      <c r="B4072" t="s">
        <v>7290</v>
      </c>
      <c r="C4072">
        <v>202001</v>
      </c>
      <c r="D4072" t="s">
        <v>38</v>
      </c>
      <c r="E4072">
        <v>1</v>
      </c>
      <c r="F4072">
        <v>135</v>
      </c>
      <c r="G4072">
        <v>0.11899999999999999</v>
      </c>
      <c r="H4072">
        <v>668</v>
      </c>
    </row>
    <row r="4073" spans="1:8" x14ac:dyDescent="0.35">
      <c r="A4073" t="s">
        <v>7291</v>
      </c>
      <c r="B4073" t="s">
        <v>7292</v>
      </c>
      <c r="C4073">
        <v>202001</v>
      </c>
      <c r="D4073" t="s">
        <v>39</v>
      </c>
      <c r="E4073">
        <v>1</v>
      </c>
      <c r="F4073">
        <v>90</v>
      </c>
      <c r="G4073">
        <v>0.27200000000000002</v>
      </c>
      <c r="H4073">
        <v>668</v>
      </c>
    </row>
    <row r="4074" spans="1:8" x14ac:dyDescent="0.35">
      <c r="A4074" t="s">
        <v>7293</v>
      </c>
      <c r="B4074" t="s">
        <v>7294</v>
      </c>
      <c r="C4074">
        <v>202001</v>
      </c>
      <c r="D4074" t="s">
        <v>40</v>
      </c>
      <c r="E4074">
        <v>1</v>
      </c>
      <c r="F4074">
        <v>80</v>
      </c>
      <c r="G4074">
        <v>0.32300000000000001</v>
      </c>
      <c r="H4074">
        <v>668</v>
      </c>
    </row>
    <row r="4075" spans="1:8" x14ac:dyDescent="0.35">
      <c r="A4075" t="s">
        <v>7295</v>
      </c>
      <c r="B4075" t="s">
        <v>7296</v>
      </c>
      <c r="C4075">
        <v>202001</v>
      </c>
      <c r="D4075" t="s">
        <v>29</v>
      </c>
      <c r="E4075">
        <v>1</v>
      </c>
      <c r="F4075">
        <v>265</v>
      </c>
      <c r="G4075">
        <v>0.218</v>
      </c>
      <c r="H4075">
        <v>668</v>
      </c>
    </row>
    <row r="4076" spans="1:8" x14ac:dyDescent="0.35">
      <c r="A4076" t="s">
        <v>7297</v>
      </c>
      <c r="B4076" t="s">
        <v>7298</v>
      </c>
      <c r="C4076">
        <v>202001</v>
      </c>
      <c r="D4076" t="s">
        <v>30</v>
      </c>
      <c r="E4076">
        <v>1</v>
      </c>
      <c r="F4076">
        <v>290</v>
      </c>
      <c r="G4076">
        <v>0.20399999999999999</v>
      </c>
      <c r="H4076">
        <v>668</v>
      </c>
    </row>
    <row r="4077" spans="1:8" x14ac:dyDescent="0.35">
      <c r="A4077" t="s">
        <v>7299</v>
      </c>
      <c r="B4077" t="s">
        <v>7300</v>
      </c>
      <c r="C4077">
        <v>202001</v>
      </c>
      <c r="D4077" t="s">
        <v>31</v>
      </c>
      <c r="E4077">
        <v>1</v>
      </c>
      <c r="F4077">
        <v>280</v>
      </c>
      <c r="G4077">
        <v>0.20200000000000001</v>
      </c>
      <c r="H4077">
        <v>668</v>
      </c>
    </row>
    <row r="4078" spans="1:8" x14ac:dyDescent="0.35">
      <c r="A4078" t="s">
        <v>7301</v>
      </c>
      <c r="B4078" t="s">
        <v>7302</v>
      </c>
      <c r="C4078">
        <v>202001</v>
      </c>
      <c r="D4078" t="s">
        <v>32</v>
      </c>
      <c r="E4078">
        <v>1</v>
      </c>
      <c r="F4078">
        <v>305</v>
      </c>
      <c r="G4078">
        <v>0.224</v>
      </c>
      <c r="H4078">
        <v>668</v>
      </c>
    </row>
    <row r="4079" spans="1:8" x14ac:dyDescent="0.35">
      <c r="A4079" t="s">
        <v>7303</v>
      </c>
      <c r="B4079" t="s">
        <v>7304</v>
      </c>
      <c r="C4079">
        <v>202001</v>
      </c>
      <c r="D4079" t="s">
        <v>33</v>
      </c>
      <c r="E4079">
        <v>1</v>
      </c>
      <c r="F4079">
        <v>275</v>
      </c>
      <c r="G4079">
        <v>0.20599999999999999</v>
      </c>
      <c r="H4079">
        <v>668</v>
      </c>
    </row>
    <row r="4080" spans="1:8" x14ac:dyDescent="0.35">
      <c r="A4080" t="s">
        <v>7305</v>
      </c>
      <c r="B4080" t="s">
        <v>7306</v>
      </c>
      <c r="C4080">
        <v>202001</v>
      </c>
      <c r="D4080" t="s">
        <v>34</v>
      </c>
      <c r="E4080">
        <v>1</v>
      </c>
      <c r="F4080">
        <v>185</v>
      </c>
      <c r="G4080">
        <v>0.151</v>
      </c>
      <c r="H4080">
        <v>668</v>
      </c>
    </row>
    <row r="4081" spans="1:8" x14ac:dyDescent="0.35">
      <c r="A4081" t="s">
        <v>7307</v>
      </c>
      <c r="B4081" t="s">
        <v>7308</v>
      </c>
      <c r="C4081">
        <v>202001</v>
      </c>
      <c r="D4081" t="s">
        <v>35</v>
      </c>
      <c r="E4081">
        <v>1</v>
      </c>
      <c r="F4081">
        <v>175</v>
      </c>
      <c r="G4081">
        <v>0.14599999999999999</v>
      </c>
      <c r="H4081">
        <v>668</v>
      </c>
    </row>
    <row r="4082" spans="1:8" x14ac:dyDescent="0.35">
      <c r="A4082" t="s">
        <v>7309</v>
      </c>
      <c r="B4082" t="s">
        <v>7310</v>
      </c>
      <c r="C4082">
        <v>202001</v>
      </c>
      <c r="D4082" t="s">
        <v>36</v>
      </c>
      <c r="E4082">
        <v>1</v>
      </c>
      <c r="F4082">
        <v>165</v>
      </c>
      <c r="G4082">
        <v>0.13700000000000001</v>
      </c>
      <c r="H4082">
        <v>668</v>
      </c>
    </row>
    <row r="4083" spans="1:8" x14ac:dyDescent="0.35">
      <c r="A4083" t="s">
        <v>7311</v>
      </c>
      <c r="B4083" t="s">
        <v>7312</v>
      </c>
      <c r="C4083">
        <v>202001</v>
      </c>
      <c r="D4083" t="s">
        <v>208</v>
      </c>
      <c r="E4083">
        <v>1</v>
      </c>
      <c r="F4083">
        <v>320</v>
      </c>
      <c r="G4083">
        <v>0.23400000000000001</v>
      </c>
      <c r="H4083">
        <v>668</v>
      </c>
    </row>
    <row r="4084" spans="1:8" x14ac:dyDescent="0.35">
      <c r="A4084" t="s">
        <v>7313</v>
      </c>
      <c r="B4084" t="s">
        <v>7314</v>
      </c>
      <c r="C4084">
        <v>202001</v>
      </c>
      <c r="D4084" t="s">
        <v>5</v>
      </c>
      <c r="E4084">
        <v>1</v>
      </c>
      <c r="F4084">
        <v>285</v>
      </c>
      <c r="G4084">
        <v>0.223</v>
      </c>
      <c r="H4084">
        <v>668</v>
      </c>
    </row>
    <row r="4085" spans="1:8" x14ac:dyDescent="0.35">
      <c r="A4085" t="s">
        <v>7315</v>
      </c>
      <c r="B4085" t="s">
        <v>7316</v>
      </c>
      <c r="C4085">
        <v>202001</v>
      </c>
      <c r="D4085" t="s">
        <v>3</v>
      </c>
      <c r="E4085">
        <v>1</v>
      </c>
      <c r="F4085">
        <v>1125</v>
      </c>
      <c r="G4085">
        <v>0.58399999999999996</v>
      </c>
      <c r="H4085">
        <v>669</v>
      </c>
    </row>
    <row r="4086" spans="1:8" x14ac:dyDescent="0.35">
      <c r="A4086" t="s">
        <v>7317</v>
      </c>
      <c r="B4086" t="s">
        <v>7318</v>
      </c>
      <c r="C4086">
        <v>202001</v>
      </c>
      <c r="D4086" t="s">
        <v>37</v>
      </c>
      <c r="E4086">
        <v>1</v>
      </c>
      <c r="F4086">
        <v>810</v>
      </c>
      <c r="G4086">
        <v>0.41599999999999998</v>
      </c>
      <c r="H4086">
        <v>669</v>
      </c>
    </row>
    <row r="4087" spans="1:8" x14ac:dyDescent="0.35">
      <c r="A4087" t="s">
        <v>7319</v>
      </c>
      <c r="B4087" t="s">
        <v>7320</v>
      </c>
      <c r="C4087">
        <v>202001</v>
      </c>
      <c r="D4087" t="s">
        <v>38</v>
      </c>
      <c r="E4087">
        <v>1</v>
      </c>
      <c r="F4087">
        <v>795</v>
      </c>
      <c r="G4087">
        <v>0.433</v>
      </c>
      <c r="H4087">
        <v>669</v>
      </c>
    </row>
    <row r="4088" spans="1:8" x14ac:dyDescent="0.35">
      <c r="A4088" t="s">
        <v>7321</v>
      </c>
      <c r="B4088" t="s">
        <v>7322</v>
      </c>
      <c r="C4088">
        <v>202001</v>
      </c>
      <c r="D4088" t="s">
        <v>39</v>
      </c>
      <c r="E4088">
        <v>1</v>
      </c>
      <c r="F4088">
        <v>470</v>
      </c>
      <c r="G4088">
        <v>0.64100000000000001</v>
      </c>
      <c r="H4088">
        <v>669</v>
      </c>
    </row>
    <row r="4089" spans="1:8" x14ac:dyDescent="0.35">
      <c r="A4089" t="s">
        <v>7323</v>
      </c>
      <c r="B4089" t="s">
        <v>7324</v>
      </c>
      <c r="C4089">
        <v>202001</v>
      </c>
      <c r="D4089" t="s">
        <v>40</v>
      </c>
      <c r="E4089">
        <v>1</v>
      </c>
      <c r="F4089">
        <v>435</v>
      </c>
      <c r="G4089">
        <v>0.67400000000000004</v>
      </c>
      <c r="H4089">
        <v>669</v>
      </c>
    </row>
    <row r="4090" spans="1:8" x14ac:dyDescent="0.35">
      <c r="A4090" t="s">
        <v>7325</v>
      </c>
      <c r="B4090" t="s">
        <v>7326</v>
      </c>
      <c r="C4090">
        <v>202001</v>
      </c>
      <c r="D4090" t="s">
        <v>29</v>
      </c>
      <c r="E4090">
        <v>1</v>
      </c>
      <c r="F4090">
        <v>1130</v>
      </c>
      <c r="G4090">
        <v>0.57699999999999996</v>
      </c>
      <c r="H4090">
        <v>669</v>
      </c>
    </row>
    <row r="4091" spans="1:8" x14ac:dyDescent="0.35">
      <c r="A4091" t="s">
        <v>7327</v>
      </c>
      <c r="B4091" t="s">
        <v>7328</v>
      </c>
      <c r="C4091">
        <v>202001</v>
      </c>
      <c r="D4091" t="s">
        <v>30</v>
      </c>
      <c r="E4091">
        <v>1</v>
      </c>
      <c r="F4091">
        <v>1170</v>
      </c>
      <c r="G4091">
        <v>0.55900000000000005</v>
      </c>
      <c r="H4091">
        <v>669</v>
      </c>
    </row>
    <row r="4092" spans="1:8" x14ac:dyDescent="0.35">
      <c r="A4092" t="s">
        <v>7329</v>
      </c>
      <c r="B4092" t="s">
        <v>7330</v>
      </c>
      <c r="C4092">
        <v>202001</v>
      </c>
      <c r="D4092" t="s">
        <v>31</v>
      </c>
      <c r="E4092">
        <v>1</v>
      </c>
      <c r="F4092">
        <v>1100</v>
      </c>
      <c r="G4092">
        <v>0.52400000000000002</v>
      </c>
      <c r="H4092">
        <v>669</v>
      </c>
    </row>
    <row r="4093" spans="1:8" x14ac:dyDescent="0.35">
      <c r="A4093" t="s">
        <v>7331</v>
      </c>
      <c r="B4093" t="s">
        <v>7332</v>
      </c>
      <c r="C4093">
        <v>202001</v>
      </c>
      <c r="D4093" t="s">
        <v>32</v>
      </c>
      <c r="E4093">
        <v>1</v>
      </c>
      <c r="F4093">
        <v>1070</v>
      </c>
      <c r="G4093">
        <v>0.52500000000000002</v>
      </c>
      <c r="H4093">
        <v>669</v>
      </c>
    </row>
    <row r="4094" spans="1:8" x14ac:dyDescent="0.35">
      <c r="A4094" t="s">
        <v>7333</v>
      </c>
      <c r="B4094" t="s">
        <v>7334</v>
      </c>
      <c r="C4094">
        <v>202001</v>
      </c>
      <c r="D4094" t="s">
        <v>33</v>
      </c>
      <c r="E4094">
        <v>1</v>
      </c>
      <c r="F4094">
        <v>1055</v>
      </c>
      <c r="G4094">
        <v>0.53700000000000003</v>
      </c>
      <c r="H4094">
        <v>669</v>
      </c>
    </row>
    <row r="4095" spans="1:8" x14ac:dyDescent="0.35">
      <c r="A4095" t="s">
        <v>7335</v>
      </c>
      <c r="B4095" t="s">
        <v>7336</v>
      </c>
      <c r="C4095">
        <v>202001</v>
      </c>
      <c r="D4095" t="s">
        <v>34</v>
      </c>
      <c r="E4095">
        <v>1</v>
      </c>
      <c r="F4095">
        <v>955</v>
      </c>
      <c r="G4095">
        <v>0.44</v>
      </c>
      <c r="H4095">
        <v>669</v>
      </c>
    </row>
    <row r="4096" spans="1:8" x14ac:dyDescent="0.35">
      <c r="A4096" t="s">
        <v>7337</v>
      </c>
      <c r="B4096" t="s">
        <v>7338</v>
      </c>
      <c r="C4096">
        <v>202001</v>
      </c>
      <c r="D4096" t="s">
        <v>35</v>
      </c>
      <c r="E4096">
        <v>1</v>
      </c>
      <c r="F4096">
        <v>870</v>
      </c>
      <c r="G4096">
        <v>0.42899999999999999</v>
      </c>
      <c r="H4096">
        <v>669</v>
      </c>
    </row>
    <row r="4097" spans="1:8" x14ac:dyDescent="0.35">
      <c r="A4097" t="s">
        <v>7339</v>
      </c>
      <c r="B4097" t="s">
        <v>7340</v>
      </c>
      <c r="C4097">
        <v>202001</v>
      </c>
      <c r="D4097" t="s">
        <v>36</v>
      </c>
      <c r="E4097">
        <v>1</v>
      </c>
      <c r="F4097">
        <v>820</v>
      </c>
      <c r="G4097">
        <v>0.42</v>
      </c>
      <c r="H4097">
        <v>669</v>
      </c>
    </row>
    <row r="4098" spans="1:8" x14ac:dyDescent="0.35">
      <c r="A4098" t="s">
        <v>7341</v>
      </c>
      <c r="B4098" t="s">
        <v>7342</v>
      </c>
      <c r="C4098">
        <v>202001</v>
      </c>
      <c r="D4098" t="s">
        <v>208</v>
      </c>
      <c r="E4098">
        <v>1</v>
      </c>
      <c r="F4098">
        <v>1080</v>
      </c>
      <c r="G4098">
        <v>0.58099999999999996</v>
      </c>
      <c r="H4098">
        <v>669</v>
      </c>
    </row>
    <row r="4099" spans="1:8" x14ac:dyDescent="0.35">
      <c r="A4099" t="s">
        <v>7343</v>
      </c>
      <c r="B4099" t="s">
        <v>7344</v>
      </c>
      <c r="C4099">
        <v>202001</v>
      </c>
      <c r="D4099" t="s">
        <v>5</v>
      </c>
      <c r="E4099">
        <v>1</v>
      </c>
      <c r="F4099">
        <v>1180</v>
      </c>
      <c r="G4099">
        <v>0.621</v>
      </c>
      <c r="H4099">
        <v>669</v>
      </c>
    </row>
    <row r="4100" spans="1:8" x14ac:dyDescent="0.35">
      <c r="A4100" t="s">
        <v>7345</v>
      </c>
      <c r="B4100" t="s">
        <v>7346</v>
      </c>
      <c r="C4100">
        <v>202001</v>
      </c>
      <c r="D4100" t="s">
        <v>3</v>
      </c>
      <c r="E4100">
        <v>1</v>
      </c>
      <c r="F4100">
        <v>390</v>
      </c>
      <c r="G4100">
        <v>0.154</v>
      </c>
      <c r="H4100">
        <v>670</v>
      </c>
    </row>
    <row r="4101" spans="1:8" x14ac:dyDescent="0.35">
      <c r="A4101" t="s">
        <v>7347</v>
      </c>
      <c r="B4101" t="s">
        <v>7348</v>
      </c>
      <c r="C4101">
        <v>202001</v>
      </c>
      <c r="D4101" t="s">
        <v>37</v>
      </c>
      <c r="E4101">
        <v>1</v>
      </c>
      <c r="F4101">
        <v>295</v>
      </c>
      <c r="G4101">
        <v>0.124</v>
      </c>
      <c r="H4101">
        <v>670</v>
      </c>
    </row>
    <row r="4102" spans="1:8" x14ac:dyDescent="0.35">
      <c r="A4102" t="s">
        <v>7349</v>
      </c>
      <c r="B4102" t="s">
        <v>7350</v>
      </c>
      <c r="C4102">
        <v>202001</v>
      </c>
      <c r="D4102" t="s">
        <v>38</v>
      </c>
      <c r="E4102">
        <v>1</v>
      </c>
      <c r="F4102">
        <v>265</v>
      </c>
      <c r="G4102">
        <v>0.11</v>
      </c>
      <c r="H4102">
        <v>670</v>
      </c>
    </row>
    <row r="4103" spans="1:8" x14ac:dyDescent="0.35">
      <c r="A4103" t="s">
        <v>7351</v>
      </c>
      <c r="B4103" t="s">
        <v>7352</v>
      </c>
      <c r="C4103">
        <v>202001</v>
      </c>
      <c r="D4103" t="s">
        <v>39</v>
      </c>
      <c r="E4103">
        <v>1</v>
      </c>
      <c r="F4103">
        <v>160</v>
      </c>
      <c r="G4103">
        <v>0.215</v>
      </c>
      <c r="H4103">
        <v>670</v>
      </c>
    </row>
    <row r="4104" spans="1:8" x14ac:dyDescent="0.35">
      <c r="A4104" t="s">
        <v>7353</v>
      </c>
      <c r="B4104" t="s">
        <v>7354</v>
      </c>
      <c r="C4104">
        <v>202001</v>
      </c>
      <c r="D4104" t="s">
        <v>40</v>
      </c>
      <c r="E4104">
        <v>1</v>
      </c>
      <c r="F4104">
        <v>140</v>
      </c>
      <c r="G4104">
        <v>0.23499999999999999</v>
      </c>
      <c r="H4104">
        <v>670</v>
      </c>
    </row>
    <row r="4105" spans="1:8" x14ac:dyDescent="0.35">
      <c r="A4105" t="s">
        <v>7355</v>
      </c>
      <c r="B4105" t="s">
        <v>7356</v>
      </c>
      <c r="C4105">
        <v>202001</v>
      </c>
      <c r="D4105" t="s">
        <v>29</v>
      </c>
      <c r="E4105">
        <v>1</v>
      </c>
      <c r="F4105">
        <v>395</v>
      </c>
      <c r="G4105">
        <v>0.154</v>
      </c>
      <c r="H4105">
        <v>670</v>
      </c>
    </row>
    <row r="4106" spans="1:8" x14ac:dyDescent="0.35">
      <c r="A4106" t="s">
        <v>7357</v>
      </c>
      <c r="B4106" t="s">
        <v>7358</v>
      </c>
      <c r="C4106">
        <v>202001</v>
      </c>
      <c r="D4106" t="s">
        <v>30</v>
      </c>
      <c r="E4106">
        <v>1</v>
      </c>
      <c r="F4106">
        <v>420</v>
      </c>
      <c r="G4106">
        <v>0.152</v>
      </c>
      <c r="H4106">
        <v>670</v>
      </c>
    </row>
    <row r="4107" spans="1:8" x14ac:dyDescent="0.35">
      <c r="A4107" t="s">
        <v>7359</v>
      </c>
      <c r="B4107" t="s">
        <v>7360</v>
      </c>
      <c r="C4107">
        <v>202001</v>
      </c>
      <c r="D4107" t="s">
        <v>31</v>
      </c>
      <c r="E4107">
        <v>1</v>
      </c>
      <c r="F4107">
        <v>385</v>
      </c>
      <c r="G4107">
        <v>0.14000000000000001</v>
      </c>
      <c r="H4107">
        <v>670</v>
      </c>
    </row>
    <row r="4108" spans="1:8" x14ac:dyDescent="0.35">
      <c r="A4108" t="s">
        <v>7361</v>
      </c>
      <c r="B4108" t="s">
        <v>7362</v>
      </c>
      <c r="C4108">
        <v>202001</v>
      </c>
      <c r="D4108" t="s">
        <v>32</v>
      </c>
      <c r="E4108">
        <v>1</v>
      </c>
      <c r="F4108">
        <v>400</v>
      </c>
      <c r="G4108">
        <v>0.14899999999999999</v>
      </c>
      <c r="H4108">
        <v>670</v>
      </c>
    </row>
    <row r="4109" spans="1:8" x14ac:dyDescent="0.35">
      <c r="A4109" t="s">
        <v>7363</v>
      </c>
      <c r="B4109" t="s">
        <v>7364</v>
      </c>
      <c r="C4109">
        <v>202001</v>
      </c>
      <c r="D4109" t="s">
        <v>33</v>
      </c>
      <c r="E4109">
        <v>1</v>
      </c>
      <c r="F4109">
        <v>365</v>
      </c>
      <c r="G4109">
        <v>0.13800000000000001</v>
      </c>
      <c r="H4109">
        <v>670</v>
      </c>
    </row>
    <row r="4110" spans="1:8" x14ac:dyDescent="0.35">
      <c r="A4110" t="s">
        <v>7365</v>
      </c>
      <c r="B4110" t="s">
        <v>7366</v>
      </c>
      <c r="C4110">
        <v>202001</v>
      </c>
      <c r="D4110" t="s">
        <v>34</v>
      </c>
      <c r="E4110">
        <v>1</v>
      </c>
      <c r="F4110">
        <v>380</v>
      </c>
      <c r="G4110">
        <v>0.14099999999999999</v>
      </c>
      <c r="H4110">
        <v>670</v>
      </c>
    </row>
    <row r="4111" spans="1:8" x14ac:dyDescent="0.35">
      <c r="A4111" t="s">
        <v>7367</v>
      </c>
      <c r="B4111" t="s">
        <v>7368</v>
      </c>
      <c r="C4111">
        <v>202001</v>
      </c>
      <c r="D4111" t="s">
        <v>35</v>
      </c>
      <c r="E4111">
        <v>1</v>
      </c>
      <c r="F4111">
        <v>330</v>
      </c>
      <c r="G4111">
        <v>0.128</v>
      </c>
      <c r="H4111">
        <v>670</v>
      </c>
    </row>
    <row r="4112" spans="1:8" x14ac:dyDescent="0.35">
      <c r="A4112" t="s">
        <v>7369</v>
      </c>
      <c r="B4112" t="s">
        <v>7370</v>
      </c>
      <c r="C4112">
        <v>202001</v>
      </c>
      <c r="D4112" t="s">
        <v>36</v>
      </c>
      <c r="E4112">
        <v>1</v>
      </c>
      <c r="F4112">
        <v>330</v>
      </c>
      <c r="G4112">
        <v>0.13300000000000001</v>
      </c>
      <c r="H4112">
        <v>670</v>
      </c>
    </row>
    <row r="4113" spans="1:8" x14ac:dyDescent="0.35">
      <c r="A4113" t="s">
        <v>7371</v>
      </c>
      <c r="B4113" t="s">
        <v>7372</v>
      </c>
      <c r="C4113">
        <v>202001</v>
      </c>
      <c r="D4113" t="s">
        <v>208</v>
      </c>
      <c r="E4113">
        <v>1</v>
      </c>
      <c r="F4113">
        <v>510</v>
      </c>
      <c r="G4113">
        <v>0.16200000000000001</v>
      </c>
      <c r="H4113">
        <v>670</v>
      </c>
    </row>
    <row r="4114" spans="1:8" x14ac:dyDescent="0.35">
      <c r="A4114" t="s">
        <v>7373</v>
      </c>
      <c r="B4114" t="s">
        <v>7374</v>
      </c>
      <c r="C4114">
        <v>202001</v>
      </c>
      <c r="D4114" t="s">
        <v>5</v>
      </c>
      <c r="E4114">
        <v>1</v>
      </c>
      <c r="F4114">
        <v>410</v>
      </c>
      <c r="G4114">
        <v>0.16</v>
      </c>
      <c r="H4114">
        <v>670</v>
      </c>
    </row>
    <row r="4115" spans="1:8" x14ac:dyDescent="0.35">
      <c r="A4115" t="s">
        <v>7375</v>
      </c>
      <c r="B4115" t="s">
        <v>7376</v>
      </c>
      <c r="C4115">
        <v>202001</v>
      </c>
      <c r="D4115" t="s">
        <v>3</v>
      </c>
      <c r="E4115">
        <v>1</v>
      </c>
      <c r="F4115">
        <v>250</v>
      </c>
      <c r="G4115">
        <v>0.17</v>
      </c>
      <c r="H4115">
        <v>671</v>
      </c>
    </row>
    <row r="4116" spans="1:8" x14ac:dyDescent="0.35">
      <c r="A4116" t="s">
        <v>7377</v>
      </c>
      <c r="B4116" t="s">
        <v>7378</v>
      </c>
      <c r="C4116">
        <v>202001</v>
      </c>
      <c r="D4116" t="s">
        <v>37</v>
      </c>
      <c r="E4116">
        <v>1</v>
      </c>
      <c r="F4116">
        <v>200</v>
      </c>
      <c r="G4116">
        <v>0.125</v>
      </c>
      <c r="H4116">
        <v>671</v>
      </c>
    </row>
    <row r="4117" spans="1:8" x14ac:dyDescent="0.35">
      <c r="A4117" t="s">
        <v>7379</v>
      </c>
      <c r="B4117" t="s">
        <v>7380</v>
      </c>
      <c r="C4117">
        <v>202001</v>
      </c>
      <c r="D4117" t="s">
        <v>38</v>
      </c>
      <c r="E4117">
        <v>1</v>
      </c>
      <c r="F4117">
        <v>180</v>
      </c>
      <c r="G4117">
        <v>0.121</v>
      </c>
      <c r="H4117">
        <v>671</v>
      </c>
    </row>
    <row r="4118" spans="1:8" x14ac:dyDescent="0.35">
      <c r="A4118" t="s">
        <v>7381</v>
      </c>
      <c r="B4118" t="s">
        <v>7382</v>
      </c>
      <c r="C4118">
        <v>202001</v>
      </c>
      <c r="D4118" t="s">
        <v>39</v>
      </c>
      <c r="E4118">
        <v>1</v>
      </c>
      <c r="F4118">
        <v>90</v>
      </c>
      <c r="G4118">
        <v>0.436</v>
      </c>
      <c r="H4118">
        <v>671</v>
      </c>
    </row>
    <row r="4119" spans="1:8" x14ac:dyDescent="0.35">
      <c r="A4119" t="s">
        <v>7383</v>
      </c>
      <c r="B4119" t="s">
        <v>7384</v>
      </c>
      <c r="C4119">
        <v>202001</v>
      </c>
      <c r="D4119" t="s">
        <v>40</v>
      </c>
      <c r="E4119">
        <v>1</v>
      </c>
      <c r="F4119">
        <v>95</v>
      </c>
      <c r="G4119">
        <v>0.51100000000000001</v>
      </c>
      <c r="H4119">
        <v>671</v>
      </c>
    </row>
    <row r="4120" spans="1:8" x14ac:dyDescent="0.35">
      <c r="A4120" t="s">
        <v>7385</v>
      </c>
      <c r="B4120" t="s">
        <v>7386</v>
      </c>
      <c r="C4120">
        <v>202001</v>
      </c>
      <c r="D4120" t="s">
        <v>29</v>
      </c>
      <c r="E4120">
        <v>1</v>
      </c>
      <c r="F4120">
        <v>230</v>
      </c>
      <c r="G4120">
        <v>0.154</v>
      </c>
      <c r="H4120">
        <v>671</v>
      </c>
    </row>
    <row r="4121" spans="1:8" x14ac:dyDescent="0.35">
      <c r="A4121" t="s">
        <v>7387</v>
      </c>
      <c r="B4121" t="s">
        <v>7388</v>
      </c>
      <c r="C4121">
        <v>202001</v>
      </c>
      <c r="D4121" t="s">
        <v>30</v>
      </c>
      <c r="E4121">
        <v>1</v>
      </c>
      <c r="F4121">
        <v>255</v>
      </c>
      <c r="G4121">
        <v>0.16300000000000001</v>
      </c>
      <c r="H4121">
        <v>671</v>
      </c>
    </row>
    <row r="4122" spans="1:8" x14ac:dyDescent="0.35">
      <c r="A4122" t="s">
        <v>7389</v>
      </c>
      <c r="B4122" t="s">
        <v>7390</v>
      </c>
      <c r="C4122">
        <v>202001</v>
      </c>
      <c r="D4122" t="s">
        <v>31</v>
      </c>
      <c r="E4122">
        <v>1</v>
      </c>
      <c r="F4122">
        <v>250</v>
      </c>
      <c r="G4122">
        <v>0.153</v>
      </c>
      <c r="H4122">
        <v>671</v>
      </c>
    </row>
    <row r="4123" spans="1:8" x14ac:dyDescent="0.35">
      <c r="A4123" t="s">
        <v>7391</v>
      </c>
      <c r="B4123" t="s">
        <v>7392</v>
      </c>
      <c r="C4123">
        <v>202001</v>
      </c>
      <c r="D4123" t="s">
        <v>32</v>
      </c>
      <c r="E4123">
        <v>1</v>
      </c>
      <c r="F4123">
        <v>230</v>
      </c>
      <c r="G4123">
        <v>0.14699999999999999</v>
      </c>
      <c r="H4123">
        <v>671</v>
      </c>
    </row>
    <row r="4124" spans="1:8" x14ac:dyDescent="0.35">
      <c r="A4124" t="s">
        <v>7393</v>
      </c>
      <c r="B4124" t="s">
        <v>7394</v>
      </c>
      <c r="C4124">
        <v>202001</v>
      </c>
      <c r="D4124" t="s">
        <v>33</v>
      </c>
      <c r="E4124">
        <v>1</v>
      </c>
      <c r="F4124">
        <v>245</v>
      </c>
      <c r="G4124">
        <v>0.155</v>
      </c>
      <c r="H4124">
        <v>671</v>
      </c>
    </row>
    <row r="4125" spans="1:8" x14ac:dyDescent="0.35">
      <c r="A4125" t="s">
        <v>7395</v>
      </c>
      <c r="B4125" t="s">
        <v>7396</v>
      </c>
      <c r="C4125">
        <v>202001</v>
      </c>
      <c r="D4125" t="s">
        <v>34</v>
      </c>
      <c r="E4125">
        <v>1</v>
      </c>
      <c r="F4125">
        <v>255</v>
      </c>
      <c r="G4125">
        <v>0.156</v>
      </c>
      <c r="H4125">
        <v>671</v>
      </c>
    </row>
    <row r="4126" spans="1:8" x14ac:dyDescent="0.35">
      <c r="A4126" t="s">
        <v>7397</v>
      </c>
      <c r="B4126" t="s">
        <v>7398</v>
      </c>
      <c r="C4126">
        <v>202001</v>
      </c>
      <c r="D4126" t="s">
        <v>35</v>
      </c>
      <c r="E4126">
        <v>1</v>
      </c>
      <c r="F4126">
        <v>245</v>
      </c>
      <c r="G4126">
        <v>0.153</v>
      </c>
      <c r="H4126">
        <v>671</v>
      </c>
    </row>
    <row r="4127" spans="1:8" x14ac:dyDescent="0.35">
      <c r="A4127" t="s">
        <v>7399</v>
      </c>
      <c r="B4127" t="s">
        <v>7400</v>
      </c>
      <c r="C4127">
        <v>202001</v>
      </c>
      <c r="D4127" t="s">
        <v>36</v>
      </c>
      <c r="E4127">
        <v>1</v>
      </c>
      <c r="F4127">
        <v>215</v>
      </c>
      <c r="G4127">
        <v>0.13500000000000001</v>
      </c>
      <c r="H4127">
        <v>671</v>
      </c>
    </row>
    <row r="4128" spans="1:8" x14ac:dyDescent="0.35">
      <c r="A4128" t="s">
        <v>7401</v>
      </c>
      <c r="B4128" t="s">
        <v>7402</v>
      </c>
      <c r="C4128">
        <v>202001</v>
      </c>
      <c r="D4128" t="s">
        <v>208</v>
      </c>
      <c r="E4128">
        <v>1</v>
      </c>
      <c r="F4128">
        <v>400</v>
      </c>
      <c r="G4128">
        <v>0.20499999999999999</v>
      </c>
      <c r="H4128">
        <v>671</v>
      </c>
    </row>
    <row r="4129" spans="1:8" x14ac:dyDescent="0.35">
      <c r="A4129" t="s">
        <v>7403</v>
      </c>
      <c r="B4129" t="s">
        <v>7404</v>
      </c>
      <c r="C4129">
        <v>202001</v>
      </c>
      <c r="D4129" t="s">
        <v>5</v>
      </c>
      <c r="E4129">
        <v>1</v>
      </c>
      <c r="F4129">
        <v>265</v>
      </c>
      <c r="G4129">
        <v>0.17799999999999999</v>
      </c>
      <c r="H4129">
        <v>671</v>
      </c>
    </row>
    <row r="4130" spans="1:8" x14ac:dyDescent="0.35">
      <c r="A4130" t="s">
        <v>7405</v>
      </c>
      <c r="B4130" t="s">
        <v>7406</v>
      </c>
      <c r="C4130">
        <v>202001</v>
      </c>
      <c r="D4130" t="s">
        <v>3</v>
      </c>
      <c r="E4130">
        <v>1</v>
      </c>
      <c r="F4130">
        <v>120</v>
      </c>
      <c r="G4130">
        <v>7.5999999999999998E-2</v>
      </c>
      <c r="H4130">
        <v>672</v>
      </c>
    </row>
    <row r="4131" spans="1:8" x14ac:dyDescent="0.35">
      <c r="A4131" t="s">
        <v>7407</v>
      </c>
      <c r="B4131" t="s">
        <v>7408</v>
      </c>
      <c r="C4131">
        <v>202001</v>
      </c>
      <c r="D4131" t="s">
        <v>37</v>
      </c>
      <c r="E4131">
        <v>1</v>
      </c>
      <c r="F4131">
        <v>100</v>
      </c>
      <c r="G4131">
        <v>6.2E-2</v>
      </c>
      <c r="H4131">
        <v>672</v>
      </c>
    </row>
    <row r="4132" spans="1:8" x14ac:dyDescent="0.35">
      <c r="A4132" t="s">
        <v>7409</v>
      </c>
      <c r="B4132" t="s">
        <v>7410</v>
      </c>
      <c r="C4132">
        <v>202001</v>
      </c>
      <c r="D4132" t="s">
        <v>38</v>
      </c>
      <c r="E4132">
        <v>1</v>
      </c>
      <c r="F4132">
        <v>100</v>
      </c>
      <c r="G4132">
        <v>7.0999999999999994E-2</v>
      </c>
      <c r="H4132">
        <v>672</v>
      </c>
    </row>
    <row r="4133" spans="1:8" x14ac:dyDescent="0.35">
      <c r="A4133" t="s">
        <v>7411</v>
      </c>
      <c r="B4133" t="s">
        <v>7412</v>
      </c>
      <c r="C4133">
        <v>202001</v>
      </c>
      <c r="D4133" t="s">
        <v>39</v>
      </c>
      <c r="E4133">
        <v>1</v>
      </c>
      <c r="F4133">
        <v>55</v>
      </c>
      <c r="G4133">
        <v>6.7000000000000004E-2</v>
      </c>
      <c r="H4133">
        <v>672</v>
      </c>
    </row>
    <row r="4134" spans="1:8" x14ac:dyDescent="0.35">
      <c r="A4134" t="s">
        <v>7413</v>
      </c>
      <c r="B4134" t="s">
        <v>7414</v>
      </c>
      <c r="C4134">
        <v>202001</v>
      </c>
      <c r="D4134" t="s">
        <v>40</v>
      </c>
      <c r="E4134">
        <v>1</v>
      </c>
      <c r="F4134">
        <v>30</v>
      </c>
      <c r="G4134">
        <v>5.1999999999999998E-2</v>
      </c>
      <c r="H4134">
        <v>672</v>
      </c>
    </row>
    <row r="4135" spans="1:8" x14ac:dyDescent="0.35">
      <c r="A4135" t="s">
        <v>7415</v>
      </c>
      <c r="B4135" t="s">
        <v>7416</v>
      </c>
      <c r="C4135">
        <v>202001</v>
      </c>
      <c r="D4135" t="s">
        <v>29</v>
      </c>
      <c r="E4135">
        <v>1</v>
      </c>
      <c r="F4135">
        <v>125</v>
      </c>
      <c r="G4135">
        <v>7.3999999999999996E-2</v>
      </c>
      <c r="H4135">
        <v>672</v>
      </c>
    </row>
    <row r="4136" spans="1:8" x14ac:dyDescent="0.35">
      <c r="A4136" t="s">
        <v>7417</v>
      </c>
      <c r="B4136" t="s">
        <v>7418</v>
      </c>
      <c r="C4136">
        <v>202001</v>
      </c>
      <c r="D4136" t="s">
        <v>30</v>
      </c>
      <c r="E4136">
        <v>1</v>
      </c>
      <c r="F4136">
        <v>135</v>
      </c>
      <c r="G4136">
        <v>7.9000000000000001E-2</v>
      </c>
      <c r="H4136">
        <v>672</v>
      </c>
    </row>
    <row r="4137" spans="1:8" x14ac:dyDescent="0.35">
      <c r="A4137" t="s">
        <v>7419</v>
      </c>
      <c r="B4137" t="s">
        <v>7420</v>
      </c>
      <c r="C4137">
        <v>202001</v>
      </c>
      <c r="D4137" t="s">
        <v>31</v>
      </c>
      <c r="E4137">
        <v>1</v>
      </c>
      <c r="F4137">
        <v>160</v>
      </c>
      <c r="G4137">
        <v>9.0999999999999998E-2</v>
      </c>
      <c r="H4137">
        <v>672</v>
      </c>
    </row>
    <row r="4138" spans="1:8" x14ac:dyDescent="0.35">
      <c r="A4138" t="s">
        <v>7421</v>
      </c>
      <c r="B4138" t="s">
        <v>7422</v>
      </c>
      <c r="C4138">
        <v>202001</v>
      </c>
      <c r="D4138" t="s">
        <v>32</v>
      </c>
      <c r="E4138">
        <v>1</v>
      </c>
      <c r="F4138">
        <v>135</v>
      </c>
      <c r="G4138">
        <v>7.9000000000000001E-2</v>
      </c>
      <c r="H4138">
        <v>672</v>
      </c>
    </row>
    <row r="4139" spans="1:8" x14ac:dyDescent="0.35">
      <c r="A4139" t="s">
        <v>7423</v>
      </c>
      <c r="B4139" t="s">
        <v>7424</v>
      </c>
      <c r="C4139">
        <v>202001</v>
      </c>
      <c r="D4139" t="s">
        <v>33</v>
      </c>
      <c r="E4139">
        <v>1</v>
      </c>
      <c r="F4139">
        <v>110</v>
      </c>
      <c r="G4139">
        <v>7.0000000000000007E-2</v>
      </c>
      <c r="H4139">
        <v>672</v>
      </c>
    </row>
    <row r="4140" spans="1:8" x14ac:dyDescent="0.35">
      <c r="A4140" t="s">
        <v>7425</v>
      </c>
      <c r="B4140" t="s">
        <v>7426</v>
      </c>
      <c r="C4140">
        <v>202001</v>
      </c>
      <c r="D4140" t="s">
        <v>34</v>
      </c>
      <c r="E4140">
        <v>1</v>
      </c>
      <c r="F4140">
        <v>125</v>
      </c>
      <c r="G4140">
        <v>7.5999999999999998E-2</v>
      </c>
      <c r="H4140">
        <v>672</v>
      </c>
    </row>
    <row r="4141" spans="1:8" x14ac:dyDescent="0.35">
      <c r="A4141" t="s">
        <v>7427</v>
      </c>
      <c r="B4141" t="s">
        <v>7428</v>
      </c>
      <c r="C4141">
        <v>202001</v>
      </c>
      <c r="D4141" t="s">
        <v>35</v>
      </c>
      <c r="E4141">
        <v>1</v>
      </c>
      <c r="F4141">
        <v>105</v>
      </c>
      <c r="G4141">
        <v>6.4000000000000001E-2</v>
      </c>
      <c r="H4141">
        <v>672</v>
      </c>
    </row>
    <row r="4142" spans="1:8" x14ac:dyDescent="0.35">
      <c r="A4142" t="s">
        <v>7429</v>
      </c>
      <c r="B4142" t="s">
        <v>7430</v>
      </c>
      <c r="C4142">
        <v>202001</v>
      </c>
      <c r="D4142" t="s">
        <v>36</v>
      </c>
      <c r="E4142">
        <v>1</v>
      </c>
      <c r="F4142">
        <v>105</v>
      </c>
      <c r="G4142">
        <v>6.9000000000000006E-2</v>
      </c>
      <c r="H4142">
        <v>672</v>
      </c>
    </row>
    <row r="4143" spans="1:8" x14ac:dyDescent="0.35">
      <c r="A4143" t="s">
        <v>7431</v>
      </c>
      <c r="B4143" t="s">
        <v>7432</v>
      </c>
      <c r="C4143">
        <v>202001</v>
      </c>
      <c r="D4143" t="s">
        <v>208</v>
      </c>
      <c r="E4143">
        <v>1</v>
      </c>
      <c r="F4143">
        <v>125</v>
      </c>
      <c r="G4143">
        <v>6.9000000000000006E-2</v>
      </c>
      <c r="H4143">
        <v>672</v>
      </c>
    </row>
    <row r="4144" spans="1:8" x14ac:dyDescent="0.35">
      <c r="A4144" t="s">
        <v>7433</v>
      </c>
      <c r="B4144" t="s">
        <v>7434</v>
      </c>
      <c r="C4144">
        <v>202001</v>
      </c>
      <c r="D4144" t="s">
        <v>5</v>
      </c>
      <c r="E4144">
        <v>1</v>
      </c>
      <c r="F4144">
        <v>120</v>
      </c>
      <c r="G4144">
        <v>7.6999999999999999E-2</v>
      </c>
      <c r="H4144">
        <v>672</v>
      </c>
    </row>
    <row r="4145" spans="1:8" x14ac:dyDescent="0.35">
      <c r="A4145" t="s">
        <v>7435</v>
      </c>
      <c r="B4145" t="s">
        <v>7436</v>
      </c>
      <c r="C4145">
        <v>202001</v>
      </c>
      <c r="D4145" t="s">
        <v>3</v>
      </c>
      <c r="E4145">
        <v>1</v>
      </c>
      <c r="F4145">
        <v>220</v>
      </c>
      <c r="G4145">
        <v>0.14299999999999999</v>
      </c>
      <c r="H4145">
        <v>673</v>
      </c>
    </row>
    <row r="4146" spans="1:8" x14ac:dyDescent="0.35">
      <c r="A4146" t="s">
        <v>7437</v>
      </c>
      <c r="B4146" t="s">
        <v>7438</v>
      </c>
      <c r="C4146">
        <v>202001</v>
      </c>
      <c r="D4146" t="s">
        <v>37</v>
      </c>
      <c r="E4146">
        <v>1</v>
      </c>
      <c r="F4146">
        <v>155</v>
      </c>
      <c r="G4146">
        <v>0.10299999999999999</v>
      </c>
      <c r="H4146">
        <v>673</v>
      </c>
    </row>
    <row r="4147" spans="1:8" x14ac:dyDescent="0.35">
      <c r="A4147" t="s">
        <v>7439</v>
      </c>
      <c r="B4147" t="s">
        <v>7440</v>
      </c>
      <c r="C4147">
        <v>202001</v>
      </c>
      <c r="D4147" t="s">
        <v>38</v>
      </c>
      <c r="E4147">
        <v>1</v>
      </c>
      <c r="F4147">
        <v>150</v>
      </c>
      <c r="G4147">
        <v>0.106</v>
      </c>
      <c r="H4147">
        <v>673</v>
      </c>
    </row>
    <row r="4148" spans="1:8" x14ac:dyDescent="0.35">
      <c r="A4148" t="s">
        <v>7441</v>
      </c>
      <c r="B4148" t="s">
        <v>7442</v>
      </c>
      <c r="C4148">
        <v>202001</v>
      </c>
      <c r="D4148" t="s">
        <v>39</v>
      </c>
      <c r="E4148">
        <v>1</v>
      </c>
      <c r="F4148">
        <v>90</v>
      </c>
      <c r="G4148">
        <v>0.114</v>
      </c>
      <c r="H4148">
        <v>673</v>
      </c>
    </row>
    <row r="4149" spans="1:8" x14ac:dyDescent="0.35">
      <c r="A4149" t="s">
        <v>7443</v>
      </c>
      <c r="B4149" t="s">
        <v>7444</v>
      </c>
      <c r="C4149">
        <v>202001</v>
      </c>
      <c r="D4149" t="s">
        <v>40</v>
      </c>
      <c r="E4149">
        <v>1</v>
      </c>
      <c r="F4149">
        <v>55</v>
      </c>
      <c r="G4149">
        <v>8.6999999999999994E-2</v>
      </c>
      <c r="H4149">
        <v>673</v>
      </c>
    </row>
    <row r="4150" spans="1:8" x14ac:dyDescent="0.35">
      <c r="A4150" t="s">
        <v>7445</v>
      </c>
      <c r="B4150" t="s">
        <v>7446</v>
      </c>
      <c r="C4150">
        <v>202001</v>
      </c>
      <c r="D4150" t="s">
        <v>29</v>
      </c>
      <c r="E4150">
        <v>1</v>
      </c>
      <c r="F4150">
        <v>250</v>
      </c>
      <c r="G4150">
        <v>0.151</v>
      </c>
      <c r="H4150">
        <v>673</v>
      </c>
    </row>
    <row r="4151" spans="1:8" x14ac:dyDescent="0.35">
      <c r="A4151" t="s">
        <v>7447</v>
      </c>
      <c r="B4151" t="s">
        <v>7448</v>
      </c>
      <c r="C4151">
        <v>202001</v>
      </c>
      <c r="D4151" t="s">
        <v>30</v>
      </c>
      <c r="E4151">
        <v>1</v>
      </c>
      <c r="F4151">
        <v>240</v>
      </c>
      <c r="G4151">
        <v>0.14799999999999999</v>
      </c>
      <c r="H4151">
        <v>673</v>
      </c>
    </row>
    <row r="4152" spans="1:8" x14ac:dyDescent="0.35">
      <c r="A4152" t="s">
        <v>7449</v>
      </c>
      <c r="B4152" t="s">
        <v>7450</v>
      </c>
      <c r="C4152">
        <v>202001</v>
      </c>
      <c r="D4152" t="s">
        <v>31</v>
      </c>
      <c r="E4152">
        <v>1</v>
      </c>
      <c r="F4152">
        <v>220</v>
      </c>
      <c r="G4152">
        <v>0.13100000000000001</v>
      </c>
      <c r="H4152">
        <v>673</v>
      </c>
    </row>
    <row r="4153" spans="1:8" x14ac:dyDescent="0.35">
      <c r="A4153" t="s">
        <v>7451</v>
      </c>
      <c r="B4153" t="s">
        <v>7452</v>
      </c>
      <c r="C4153">
        <v>202001</v>
      </c>
      <c r="D4153" t="s">
        <v>32</v>
      </c>
      <c r="E4153">
        <v>1</v>
      </c>
      <c r="F4153">
        <v>230</v>
      </c>
      <c r="G4153">
        <v>0.13400000000000001</v>
      </c>
      <c r="H4153">
        <v>673</v>
      </c>
    </row>
    <row r="4154" spans="1:8" x14ac:dyDescent="0.35">
      <c r="A4154" t="s">
        <v>7453</v>
      </c>
      <c r="B4154" t="s">
        <v>7454</v>
      </c>
      <c r="C4154">
        <v>202001</v>
      </c>
      <c r="D4154" t="s">
        <v>33</v>
      </c>
      <c r="E4154">
        <v>1</v>
      </c>
      <c r="F4154">
        <v>230</v>
      </c>
      <c r="G4154">
        <v>0.14099999999999999</v>
      </c>
      <c r="H4154">
        <v>673</v>
      </c>
    </row>
    <row r="4155" spans="1:8" x14ac:dyDescent="0.35">
      <c r="A4155" t="s">
        <v>7455</v>
      </c>
      <c r="B4155" t="s">
        <v>7456</v>
      </c>
      <c r="C4155">
        <v>202001</v>
      </c>
      <c r="D4155" t="s">
        <v>34</v>
      </c>
      <c r="E4155">
        <v>1</v>
      </c>
      <c r="F4155">
        <v>215</v>
      </c>
      <c r="G4155">
        <v>0.126</v>
      </c>
      <c r="H4155">
        <v>673</v>
      </c>
    </row>
    <row r="4156" spans="1:8" x14ac:dyDescent="0.35">
      <c r="A4156" t="s">
        <v>7457</v>
      </c>
      <c r="B4156" t="s">
        <v>7458</v>
      </c>
      <c r="C4156">
        <v>202001</v>
      </c>
      <c r="D4156" t="s">
        <v>35</v>
      </c>
      <c r="E4156">
        <v>1</v>
      </c>
      <c r="F4156">
        <v>185</v>
      </c>
      <c r="G4156">
        <v>0.113</v>
      </c>
      <c r="H4156">
        <v>673</v>
      </c>
    </row>
    <row r="4157" spans="1:8" x14ac:dyDescent="0.35">
      <c r="A4157" t="s">
        <v>7459</v>
      </c>
      <c r="B4157" t="s">
        <v>7460</v>
      </c>
      <c r="C4157">
        <v>202001</v>
      </c>
      <c r="D4157" t="s">
        <v>36</v>
      </c>
      <c r="E4157">
        <v>1</v>
      </c>
      <c r="F4157">
        <v>160</v>
      </c>
      <c r="G4157">
        <v>0.105</v>
      </c>
      <c r="H4157">
        <v>673</v>
      </c>
    </row>
    <row r="4158" spans="1:8" x14ac:dyDescent="0.35">
      <c r="A4158" t="s">
        <v>7461</v>
      </c>
      <c r="B4158" t="s">
        <v>7462</v>
      </c>
      <c r="C4158">
        <v>202001</v>
      </c>
      <c r="D4158" t="s">
        <v>208</v>
      </c>
      <c r="E4158">
        <v>1</v>
      </c>
      <c r="F4158">
        <v>340</v>
      </c>
      <c r="G4158">
        <v>0.19800000000000001</v>
      </c>
      <c r="H4158">
        <v>673</v>
      </c>
    </row>
    <row r="4159" spans="1:8" x14ac:dyDescent="0.35">
      <c r="A4159" t="s">
        <v>7463</v>
      </c>
      <c r="B4159" t="s">
        <v>7464</v>
      </c>
      <c r="C4159">
        <v>202001</v>
      </c>
      <c r="D4159" t="s">
        <v>5</v>
      </c>
      <c r="E4159">
        <v>1</v>
      </c>
      <c r="F4159">
        <v>255</v>
      </c>
      <c r="G4159">
        <v>0.158</v>
      </c>
      <c r="H4159">
        <v>673</v>
      </c>
    </row>
    <row r="4160" spans="1:8" x14ac:dyDescent="0.35">
      <c r="A4160" t="s">
        <v>7465</v>
      </c>
      <c r="B4160" t="s">
        <v>7465</v>
      </c>
      <c r="C4160">
        <v>202001</v>
      </c>
      <c r="D4160" t="s">
        <v>3</v>
      </c>
      <c r="E4160">
        <v>1</v>
      </c>
      <c r="F4160">
        <v>505</v>
      </c>
      <c r="G4160">
        <v>0.191</v>
      </c>
      <c r="H4160">
        <v>674</v>
      </c>
    </row>
    <row r="4161" spans="1:8" x14ac:dyDescent="0.35">
      <c r="A4161" t="s">
        <v>7466</v>
      </c>
      <c r="B4161" t="s">
        <v>7466</v>
      </c>
      <c r="C4161">
        <v>202001</v>
      </c>
      <c r="D4161" t="s">
        <v>37</v>
      </c>
      <c r="E4161">
        <v>1</v>
      </c>
      <c r="F4161">
        <v>515</v>
      </c>
      <c r="G4161">
        <v>0.186</v>
      </c>
      <c r="H4161">
        <v>674</v>
      </c>
    </row>
    <row r="4162" spans="1:8" x14ac:dyDescent="0.35">
      <c r="A4162" t="s">
        <v>7467</v>
      </c>
      <c r="B4162" t="s">
        <v>7467</v>
      </c>
      <c r="C4162">
        <v>202001</v>
      </c>
      <c r="D4162" t="s">
        <v>38</v>
      </c>
      <c r="E4162">
        <v>1</v>
      </c>
      <c r="F4162">
        <v>490</v>
      </c>
      <c r="G4162">
        <v>0.191</v>
      </c>
      <c r="H4162">
        <v>674</v>
      </c>
    </row>
    <row r="4163" spans="1:8" x14ac:dyDescent="0.35">
      <c r="A4163" t="s">
        <v>7468</v>
      </c>
      <c r="B4163" t="s">
        <v>7468</v>
      </c>
      <c r="C4163">
        <v>202001</v>
      </c>
      <c r="D4163" t="s">
        <v>39</v>
      </c>
      <c r="E4163">
        <v>1</v>
      </c>
      <c r="F4163">
        <v>290</v>
      </c>
      <c r="G4163">
        <v>0.22600000000000001</v>
      </c>
      <c r="H4163">
        <v>674</v>
      </c>
    </row>
    <row r="4164" spans="1:8" x14ac:dyDescent="0.35">
      <c r="A4164" t="s">
        <v>7469</v>
      </c>
      <c r="B4164" t="s">
        <v>7469</v>
      </c>
      <c r="C4164">
        <v>202001</v>
      </c>
      <c r="D4164" t="s">
        <v>40</v>
      </c>
      <c r="E4164">
        <v>1</v>
      </c>
      <c r="F4164">
        <v>185</v>
      </c>
      <c r="G4164">
        <v>0.20599999999999999</v>
      </c>
      <c r="H4164">
        <v>674</v>
      </c>
    </row>
    <row r="4165" spans="1:8" x14ac:dyDescent="0.35">
      <c r="A4165" t="s">
        <v>7470</v>
      </c>
      <c r="B4165" t="s">
        <v>7470</v>
      </c>
      <c r="C4165">
        <v>202001</v>
      </c>
      <c r="D4165" t="s">
        <v>283</v>
      </c>
      <c r="E4165">
        <v>1</v>
      </c>
      <c r="F4165" t="s">
        <v>389</v>
      </c>
      <c r="G4165" t="s">
        <v>389</v>
      </c>
      <c r="H4165">
        <v>674</v>
      </c>
    </row>
    <row r="4166" spans="1:8" x14ac:dyDescent="0.35">
      <c r="A4166" t="s">
        <v>7471</v>
      </c>
      <c r="B4166" t="s">
        <v>7471</v>
      </c>
      <c r="C4166">
        <v>202001</v>
      </c>
      <c r="D4166" t="s">
        <v>29</v>
      </c>
      <c r="E4166">
        <v>1</v>
      </c>
      <c r="F4166">
        <v>535</v>
      </c>
      <c r="G4166">
        <v>0.19600000000000001</v>
      </c>
      <c r="H4166">
        <v>674</v>
      </c>
    </row>
    <row r="4167" spans="1:8" x14ac:dyDescent="0.35">
      <c r="A4167" t="s">
        <v>7472</v>
      </c>
      <c r="B4167" t="s">
        <v>7472</v>
      </c>
      <c r="C4167">
        <v>202001</v>
      </c>
      <c r="D4167" t="s">
        <v>30</v>
      </c>
      <c r="E4167">
        <v>1</v>
      </c>
      <c r="F4167">
        <v>505</v>
      </c>
      <c r="G4167">
        <v>0.183</v>
      </c>
      <c r="H4167">
        <v>674</v>
      </c>
    </row>
    <row r="4168" spans="1:8" x14ac:dyDescent="0.35">
      <c r="A4168" t="s">
        <v>7473</v>
      </c>
      <c r="B4168" t="s">
        <v>7473</v>
      </c>
      <c r="C4168">
        <v>202001</v>
      </c>
      <c r="D4168" t="s">
        <v>31</v>
      </c>
      <c r="E4168">
        <v>1</v>
      </c>
      <c r="F4168">
        <v>520</v>
      </c>
      <c r="G4168">
        <v>0.18</v>
      </c>
      <c r="H4168">
        <v>674</v>
      </c>
    </row>
    <row r="4169" spans="1:8" x14ac:dyDescent="0.35">
      <c r="A4169" t="s">
        <v>7474</v>
      </c>
      <c r="B4169" t="s">
        <v>7474</v>
      </c>
      <c r="C4169">
        <v>202001</v>
      </c>
      <c r="D4169" t="s">
        <v>32</v>
      </c>
      <c r="E4169">
        <v>1</v>
      </c>
      <c r="F4169">
        <v>485</v>
      </c>
      <c r="G4169">
        <v>0.17399999999999999</v>
      </c>
      <c r="H4169">
        <v>674</v>
      </c>
    </row>
    <row r="4170" spans="1:8" x14ac:dyDescent="0.35">
      <c r="A4170" t="s">
        <v>7475</v>
      </c>
      <c r="B4170" t="s">
        <v>7475</v>
      </c>
      <c r="C4170">
        <v>202001</v>
      </c>
      <c r="D4170" t="s">
        <v>33</v>
      </c>
      <c r="E4170">
        <v>1</v>
      </c>
      <c r="F4170">
        <v>510</v>
      </c>
      <c r="G4170">
        <v>0.182</v>
      </c>
      <c r="H4170">
        <v>674</v>
      </c>
    </row>
    <row r="4171" spans="1:8" x14ac:dyDescent="0.35">
      <c r="A4171" t="s">
        <v>7476</v>
      </c>
      <c r="B4171" t="s">
        <v>7476</v>
      </c>
      <c r="C4171">
        <v>202001</v>
      </c>
      <c r="D4171" t="s">
        <v>34</v>
      </c>
      <c r="E4171">
        <v>1</v>
      </c>
      <c r="F4171">
        <v>590</v>
      </c>
      <c r="G4171">
        <v>0.20300000000000001</v>
      </c>
      <c r="H4171">
        <v>674</v>
      </c>
    </row>
    <row r="4172" spans="1:8" x14ac:dyDescent="0.35">
      <c r="A4172" t="s">
        <v>7477</v>
      </c>
      <c r="B4172" t="s">
        <v>7477</v>
      </c>
      <c r="C4172">
        <v>202001</v>
      </c>
      <c r="D4172" t="s">
        <v>35</v>
      </c>
      <c r="E4172">
        <v>1</v>
      </c>
      <c r="F4172">
        <v>555</v>
      </c>
      <c r="G4172">
        <v>0.19800000000000001</v>
      </c>
      <c r="H4172">
        <v>674</v>
      </c>
    </row>
    <row r="4173" spans="1:8" x14ac:dyDescent="0.35">
      <c r="A4173" t="s">
        <v>7478</v>
      </c>
      <c r="B4173" t="s">
        <v>7478</v>
      </c>
      <c r="C4173">
        <v>202001</v>
      </c>
      <c r="D4173" t="s">
        <v>36</v>
      </c>
      <c r="E4173">
        <v>1</v>
      </c>
      <c r="F4173">
        <v>525</v>
      </c>
      <c r="G4173">
        <v>0.185</v>
      </c>
      <c r="H4173">
        <v>674</v>
      </c>
    </row>
    <row r="4174" spans="1:8" x14ac:dyDescent="0.35">
      <c r="A4174" t="s">
        <v>7479</v>
      </c>
      <c r="B4174" t="s">
        <v>7479</v>
      </c>
      <c r="C4174">
        <v>202001</v>
      </c>
      <c r="D4174" t="s">
        <v>208</v>
      </c>
      <c r="E4174">
        <v>1</v>
      </c>
      <c r="F4174">
        <v>590</v>
      </c>
      <c r="G4174">
        <v>0.19600000000000001</v>
      </c>
      <c r="H4174">
        <v>674</v>
      </c>
    </row>
    <row r="4175" spans="1:8" x14ac:dyDescent="0.35">
      <c r="A4175" t="s">
        <v>7480</v>
      </c>
      <c r="B4175" t="s">
        <v>7480</v>
      </c>
      <c r="C4175">
        <v>202001</v>
      </c>
      <c r="D4175" t="s">
        <v>5</v>
      </c>
      <c r="E4175">
        <v>1</v>
      </c>
      <c r="F4175">
        <v>565</v>
      </c>
      <c r="G4175">
        <v>0.214</v>
      </c>
      <c r="H4175">
        <v>674</v>
      </c>
    </row>
    <row r="4176" spans="1:8" x14ac:dyDescent="0.35">
      <c r="A4176" t="s">
        <v>7481</v>
      </c>
      <c r="B4176" t="s">
        <v>7482</v>
      </c>
      <c r="C4176">
        <v>202001</v>
      </c>
      <c r="D4176" t="s">
        <v>3</v>
      </c>
      <c r="E4176">
        <v>1</v>
      </c>
      <c r="F4176">
        <v>100</v>
      </c>
      <c r="G4176">
        <v>0.14000000000000001</v>
      </c>
      <c r="H4176">
        <v>675</v>
      </c>
    </row>
    <row r="4177" spans="1:8" x14ac:dyDescent="0.35">
      <c r="A4177" t="s">
        <v>7483</v>
      </c>
      <c r="B4177" t="s">
        <v>7484</v>
      </c>
      <c r="C4177">
        <v>202001</v>
      </c>
      <c r="D4177" t="s">
        <v>29</v>
      </c>
      <c r="E4177">
        <v>1</v>
      </c>
      <c r="F4177">
        <v>105</v>
      </c>
      <c r="G4177">
        <v>0.14799999999999999</v>
      </c>
      <c r="H4177">
        <v>675</v>
      </c>
    </row>
    <row r="4178" spans="1:8" x14ac:dyDescent="0.35">
      <c r="A4178" t="s">
        <v>7485</v>
      </c>
      <c r="B4178" t="s">
        <v>7486</v>
      </c>
      <c r="C4178">
        <v>202001</v>
      </c>
      <c r="D4178" t="s">
        <v>30</v>
      </c>
      <c r="E4178">
        <v>1</v>
      </c>
      <c r="F4178">
        <v>90</v>
      </c>
      <c r="G4178">
        <v>0.125</v>
      </c>
      <c r="H4178">
        <v>675</v>
      </c>
    </row>
    <row r="4179" spans="1:8" x14ac:dyDescent="0.35">
      <c r="A4179" t="s">
        <v>7487</v>
      </c>
      <c r="B4179" t="s">
        <v>7488</v>
      </c>
      <c r="C4179">
        <v>202001</v>
      </c>
      <c r="D4179" t="s">
        <v>31</v>
      </c>
      <c r="E4179">
        <v>1</v>
      </c>
      <c r="F4179">
        <v>90</v>
      </c>
      <c r="G4179">
        <v>0.127</v>
      </c>
      <c r="H4179">
        <v>675</v>
      </c>
    </row>
    <row r="4180" spans="1:8" x14ac:dyDescent="0.35">
      <c r="A4180" t="s">
        <v>7489</v>
      </c>
      <c r="B4180" t="s">
        <v>7490</v>
      </c>
      <c r="C4180">
        <v>202001</v>
      </c>
      <c r="D4180" t="s">
        <v>32</v>
      </c>
      <c r="E4180">
        <v>1</v>
      </c>
      <c r="F4180">
        <v>85</v>
      </c>
      <c r="G4180">
        <v>0.13400000000000001</v>
      </c>
      <c r="H4180">
        <v>675</v>
      </c>
    </row>
    <row r="4181" spans="1:8" x14ac:dyDescent="0.35">
      <c r="A4181" t="s">
        <v>7491</v>
      </c>
      <c r="B4181" t="s">
        <v>7492</v>
      </c>
      <c r="C4181">
        <v>202001</v>
      </c>
      <c r="D4181" t="s">
        <v>33</v>
      </c>
      <c r="E4181">
        <v>1</v>
      </c>
      <c r="F4181">
        <v>80</v>
      </c>
      <c r="G4181">
        <v>0.115</v>
      </c>
      <c r="H4181">
        <v>675</v>
      </c>
    </row>
    <row r="4182" spans="1:8" x14ac:dyDescent="0.35">
      <c r="A4182" t="s">
        <v>7493</v>
      </c>
      <c r="B4182" t="s">
        <v>7494</v>
      </c>
      <c r="C4182">
        <v>202001</v>
      </c>
      <c r="D4182" t="s">
        <v>208</v>
      </c>
      <c r="E4182">
        <v>1</v>
      </c>
      <c r="F4182">
        <v>120</v>
      </c>
      <c r="G4182">
        <v>0.13300000000000001</v>
      </c>
      <c r="H4182">
        <v>675</v>
      </c>
    </row>
    <row r="4183" spans="1:8" x14ac:dyDescent="0.35">
      <c r="A4183" t="s">
        <v>7495</v>
      </c>
      <c r="B4183" t="s">
        <v>7496</v>
      </c>
      <c r="C4183">
        <v>202001</v>
      </c>
      <c r="D4183" t="s">
        <v>5</v>
      </c>
      <c r="E4183">
        <v>1</v>
      </c>
      <c r="F4183">
        <v>110</v>
      </c>
      <c r="G4183">
        <v>0.14299999999999999</v>
      </c>
      <c r="H4183">
        <v>675</v>
      </c>
    </row>
    <row r="4184" spans="1:8" x14ac:dyDescent="0.35">
      <c r="A4184" t="s">
        <v>7497</v>
      </c>
      <c r="B4184" t="s">
        <v>7498</v>
      </c>
      <c r="C4184">
        <v>202001</v>
      </c>
      <c r="D4184" t="s">
        <v>3</v>
      </c>
      <c r="E4184">
        <v>1</v>
      </c>
      <c r="F4184">
        <v>360</v>
      </c>
      <c r="G4184">
        <v>0.17899999999999999</v>
      </c>
      <c r="H4184">
        <v>676</v>
      </c>
    </row>
    <row r="4185" spans="1:8" x14ac:dyDescent="0.35">
      <c r="A4185" t="s">
        <v>7499</v>
      </c>
      <c r="B4185" t="s">
        <v>7500</v>
      </c>
      <c r="C4185">
        <v>202001</v>
      </c>
      <c r="D4185" t="s">
        <v>37</v>
      </c>
      <c r="E4185">
        <v>1</v>
      </c>
      <c r="F4185">
        <v>280</v>
      </c>
      <c r="G4185">
        <v>0.14599999999999999</v>
      </c>
      <c r="H4185">
        <v>676</v>
      </c>
    </row>
    <row r="4186" spans="1:8" x14ac:dyDescent="0.35">
      <c r="A4186" t="s">
        <v>7501</v>
      </c>
      <c r="B4186" t="s">
        <v>7502</v>
      </c>
      <c r="C4186">
        <v>202001</v>
      </c>
      <c r="D4186" t="s">
        <v>38</v>
      </c>
      <c r="E4186">
        <v>1</v>
      </c>
      <c r="F4186">
        <v>295</v>
      </c>
      <c r="G4186">
        <v>0.14899999999999999</v>
      </c>
      <c r="H4186">
        <v>676</v>
      </c>
    </row>
    <row r="4187" spans="1:8" x14ac:dyDescent="0.35">
      <c r="A4187" t="s">
        <v>7503</v>
      </c>
      <c r="B4187" t="s">
        <v>7504</v>
      </c>
      <c r="C4187">
        <v>202001</v>
      </c>
      <c r="D4187" t="s">
        <v>39</v>
      </c>
      <c r="E4187">
        <v>1</v>
      </c>
      <c r="F4187">
        <v>100</v>
      </c>
      <c r="G4187">
        <v>0.216</v>
      </c>
      <c r="H4187">
        <v>676</v>
      </c>
    </row>
    <row r="4188" spans="1:8" x14ac:dyDescent="0.35">
      <c r="A4188" t="s">
        <v>7505</v>
      </c>
      <c r="B4188" t="s">
        <v>7506</v>
      </c>
      <c r="C4188">
        <v>202001</v>
      </c>
      <c r="D4188" t="s">
        <v>40</v>
      </c>
      <c r="E4188">
        <v>1</v>
      </c>
      <c r="F4188">
        <v>80</v>
      </c>
      <c r="G4188">
        <v>0.25</v>
      </c>
      <c r="H4188">
        <v>676</v>
      </c>
    </row>
    <row r="4189" spans="1:8" x14ac:dyDescent="0.35">
      <c r="A4189" t="s">
        <v>7507</v>
      </c>
      <c r="B4189" t="s">
        <v>7508</v>
      </c>
      <c r="C4189">
        <v>202001</v>
      </c>
      <c r="D4189" t="s">
        <v>29</v>
      </c>
      <c r="E4189">
        <v>1</v>
      </c>
      <c r="F4189">
        <v>385</v>
      </c>
      <c r="G4189">
        <v>0.185</v>
      </c>
      <c r="H4189">
        <v>676</v>
      </c>
    </row>
    <row r="4190" spans="1:8" x14ac:dyDescent="0.35">
      <c r="A4190" t="s">
        <v>7509</v>
      </c>
      <c r="B4190" t="s">
        <v>7510</v>
      </c>
      <c r="C4190">
        <v>202001</v>
      </c>
      <c r="D4190" t="s">
        <v>30</v>
      </c>
      <c r="E4190">
        <v>1</v>
      </c>
      <c r="F4190">
        <v>365</v>
      </c>
      <c r="G4190">
        <v>0.17599999999999999</v>
      </c>
      <c r="H4190">
        <v>676</v>
      </c>
    </row>
    <row r="4191" spans="1:8" x14ac:dyDescent="0.35">
      <c r="A4191" t="s">
        <v>7511</v>
      </c>
      <c r="B4191" t="s">
        <v>7512</v>
      </c>
      <c r="C4191">
        <v>202001</v>
      </c>
      <c r="D4191" t="s">
        <v>31</v>
      </c>
      <c r="E4191">
        <v>1</v>
      </c>
      <c r="F4191">
        <v>350</v>
      </c>
      <c r="G4191">
        <v>0.161</v>
      </c>
      <c r="H4191">
        <v>676</v>
      </c>
    </row>
    <row r="4192" spans="1:8" x14ac:dyDescent="0.35">
      <c r="A4192" t="s">
        <v>7513</v>
      </c>
      <c r="B4192" t="s">
        <v>7514</v>
      </c>
      <c r="C4192">
        <v>202001</v>
      </c>
      <c r="D4192" t="s">
        <v>32</v>
      </c>
      <c r="E4192">
        <v>1</v>
      </c>
      <c r="F4192">
        <v>365</v>
      </c>
      <c r="G4192">
        <v>0.17100000000000001</v>
      </c>
      <c r="H4192">
        <v>676</v>
      </c>
    </row>
    <row r="4193" spans="1:8" x14ac:dyDescent="0.35">
      <c r="A4193" t="s">
        <v>7515</v>
      </c>
      <c r="B4193" t="s">
        <v>7516</v>
      </c>
      <c r="C4193">
        <v>202001</v>
      </c>
      <c r="D4193" t="s">
        <v>33</v>
      </c>
      <c r="E4193">
        <v>1</v>
      </c>
      <c r="F4193">
        <v>330</v>
      </c>
      <c r="G4193">
        <v>0.157</v>
      </c>
      <c r="H4193">
        <v>676</v>
      </c>
    </row>
    <row r="4194" spans="1:8" x14ac:dyDescent="0.35">
      <c r="A4194" t="s">
        <v>7517</v>
      </c>
      <c r="B4194" t="s">
        <v>7518</v>
      </c>
      <c r="C4194">
        <v>202001</v>
      </c>
      <c r="D4194" t="s">
        <v>34</v>
      </c>
      <c r="E4194">
        <v>1</v>
      </c>
      <c r="F4194">
        <v>330</v>
      </c>
      <c r="G4194">
        <v>0.156</v>
      </c>
      <c r="H4194">
        <v>676</v>
      </c>
    </row>
    <row r="4195" spans="1:8" x14ac:dyDescent="0.35">
      <c r="A4195" t="s">
        <v>7519</v>
      </c>
      <c r="B4195" t="s">
        <v>7520</v>
      </c>
      <c r="C4195">
        <v>202001</v>
      </c>
      <c r="D4195" t="s">
        <v>35</v>
      </c>
      <c r="E4195">
        <v>1</v>
      </c>
      <c r="F4195">
        <v>345</v>
      </c>
      <c r="G4195">
        <v>0.17199999999999999</v>
      </c>
      <c r="H4195">
        <v>676</v>
      </c>
    </row>
    <row r="4196" spans="1:8" x14ac:dyDescent="0.35">
      <c r="A4196" t="s">
        <v>7521</v>
      </c>
      <c r="B4196" t="s">
        <v>7522</v>
      </c>
      <c r="C4196">
        <v>202001</v>
      </c>
      <c r="D4196" t="s">
        <v>36</v>
      </c>
      <c r="E4196">
        <v>1</v>
      </c>
      <c r="F4196">
        <v>300</v>
      </c>
      <c r="G4196">
        <v>0.152</v>
      </c>
      <c r="H4196">
        <v>676</v>
      </c>
    </row>
    <row r="4197" spans="1:8" x14ac:dyDescent="0.35">
      <c r="A4197" t="s">
        <v>7523</v>
      </c>
      <c r="B4197" t="s">
        <v>7524</v>
      </c>
      <c r="C4197">
        <v>202001</v>
      </c>
      <c r="D4197" t="s">
        <v>208</v>
      </c>
      <c r="E4197">
        <v>1</v>
      </c>
      <c r="F4197">
        <v>385</v>
      </c>
      <c r="G4197">
        <v>0.16300000000000001</v>
      </c>
      <c r="H4197">
        <v>676</v>
      </c>
    </row>
    <row r="4198" spans="1:8" x14ac:dyDescent="0.35">
      <c r="A4198" t="s">
        <v>7525</v>
      </c>
      <c r="B4198" t="s">
        <v>7526</v>
      </c>
      <c r="C4198">
        <v>202001</v>
      </c>
      <c r="D4198" t="s">
        <v>5</v>
      </c>
      <c r="E4198">
        <v>1</v>
      </c>
      <c r="F4198">
        <v>375</v>
      </c>
      <c r="G4198">
        <v>0.18099999999999999</v>
      </c>
      <c r="H4198">
        <v>676</v>
      </c>
    </row>
    <row r="4199" spans="1:8" x14ac:dyDescent="0.35">
      <c r="A4199" t="s">
        <v>7527</v>
      </c>
      <c r="B4199" t="s">
        <v>7527</v>
      </c>
      <c r="C4199">
        <v>202001</v>
      </c>
      <c r="D4199" t="s">
        <v>3</v>
      </c>
      <c r="E4199">
        <v>1</v>
      </c>
      <c r="F4199">
        <v>30</v>
      </c>
      <c r="G4199">
        <v>3.6999999999999998E-2</v>
      </c>
      <c r="H4199">
        <v>677</v>
      </c>
    </row>
    <row r="4200" spans="1:8" x14ac:dyDescent="0.35">
      <c r="A4200" t="s">
        <v>7528</v>
      </c>
      <c r="B4200" t="s">
        <v>7528</v>
      </c>
      <c r="C4200">
        <v>202001</v>
      </c>
      <c r="D4200" t="s">
        <v>29</v>
      </c>
      <c r="E4200">
        <v>1</v>
      </c>
      <c r="F4200">
        <v>25</v>
      </c>
      <c r="G4200">
        <v>3.4000000000000002E-2</v>
      </c>
      <c r="H4200">
        <v>677</v>
      </c>
    </row>
    <row r="4201" spans="1:8" x14ac:dyDescent="0.35">
      <c r="A4201" t="s">
        <v>7529</v>
      </c>
      <c r="B4201" t="s">
        <v>7529</v>
      </c>
      <c r="C4201">
        <v>202001</v>
      </c>
      <c r="D4201" t="s">
        <v>30</v>
      </c>
      <c r="E4201">
        <v>1</v>
      </c>
      <c r="F4201">
        <v>25</v>
      </c>
      <c r="G4201">
        <v>3.1E-2</v>
      </c>
      <c r="H4201">
        <v>677</v>
      </c>
    </row>
    <row r="4202" spans="1:8" x14ac:dyDescent="0.35">
      <c r="A4202" t="s">
        <v>7530</v>
      </c>
      <c r="B4202" t="s">
        <v>7530</v>
      </c>
      <c r="C4202">
        <v>202001</v>
      </c>
      <c r="D4202" t="s">
        <v>31</v>
      </c>
      <c r="E4202">
        <v>1</v>
      </c>
      <c r="F4202">
        <v>35</v>
      </c>
      <c r="G4202">
        <v>4.9000000000000002E-2</v>
      </c>
      <c r="H4202">
        <v>677</v>
      </c>
    </row>
    <row r="4203" spans="1:8" x14ac:dyDescent="0.35">
      <c r="A4203" t="s">
        <v>7531</v>
      </c>
      <c r="B4203" t="s">
        <v>7531</v>
      </c>
      <c r="C4203">
        <v>202001</v>
      </c>
      <c r="D4203" t="s">
        <v>32</v>
      </c>
      <c r="E4203">
        <v>1</v>
      </c>
      <c r="F4203">
        <v>35</v>
      </c>
      <c r="G4203">
        <v>4.2999999999999997E-2</v>
      </c>
      <c r="H4203">
        <v>677</v>
      </c>
    </row>
    <row r="4204" spans="1:8" x14ac:dyDescent="0.35">
      <c r="A4204" t="s">
        <v>7532</v>
      </c>
      <c r="B4204" t="s">
        <v>7532</v>
      </c>
      <c r="C4204">
        <v>202001</v>
      </c>
      <c r="D4204" t="s">
        <v>33</v>
      </c>
      <c r="E4204">
        <v>1</v>
      </c>
      <c r="F4204">
        <v>20</v>
      </c>
      <c r="G4204">
        <v>2.9000000000000001E-2</v>
      </c>
      <c r="H4204">
        <v>677</v>
      </c>
    </row>
    <row r="4205" spans="1:8" x14ac:dyDescent="0.35">
      <c r="A4205" t="s">
        <v>7533</v>
      </c>
      <c r="B4205" t="s">
        <v>7533</v>
      </c>
      <c r="C4205">
        <v>202001</v>
      </c>
      <c r="D4205" t="s">
        <v>208</v>
      </c>
      <c r="E4205">
        <v>1</v>
      </c>
      <c r="F4205">
        <v>45</v>
      </c>
      <c r="G4205">
        <v>5.0999999999999997E-2</v>
      </c>
      <c r="H4205">
        <v>677</v>
      </c>
    </row>
    <row r="4206" spans="1:8" x14ac:dyDescent="0.35">
      <c r="A4206" t="s">
        <v>7534</v>
      </c>
      <c r="B4206" t="s">
        <v>7534</v>
      </c>
      <c r="C4206">
        <v>202001</v>
      </c>
      <c r="D4206" t="s">
        <v>5</v>
      </c>
      <c r="E4206">
        <v>1</v>
      </c>
      <c r="F4206">
        <v>40</v>
      </c>
      <c r="G4206">
        <v>5.3999999999999999E-2</v>
      </c>
      <c r="H4206">
        <v>677</v>
      </c>
    </row>
    <row r="4207" spans="1:8" x14ac:dyDescent="0.35">
      <c r="A4207" t="s">
        <v>7535</v>
      </c>
      <c r="B4207" t="s">
        <v>7535</v>
      </c>
      <c r="C4207">
        <v>202001</v>
      </c>
      <c r="D4207" t="s">
        <v>3</v>
      </c>
      <c r="E4207">
        <v>1</v>
      </c>
      <c r="F4207">
        <v>140</v>
      </c>
      <c r="G4207">
        <v>0.13</v>
      </c>
      <c r="H4207">
        <v>678</v>
      </c>
    </row>
    <row r="4208" spans="1:8" x14ac:dyDescent="0.35">
      <c r="A4208" t="s">
        <v>7536</v>
      </c>
      <c r="B4208" t="s">
        <v>7536</v>
      </c>
      <c r="C4208">
        <v>202001</v>
      </c>
      <c r="D4208" t="s">
        <v>37</v>
      </c>
      <c r="E4208">
        <v>1</v>
      </c>
      <c r="F4208">
        <v>115</v>
      </c>
      <c r="G4208">
        <v>0.10299999999999999</v>
      </c>
      <c r="H4208">
        <v>678</v>
      </c>
    </row>
    <row r="4209" spans="1:8" x14ac:dyDescent="0.35">
      <c r="A4209" t="s">
        <v>7537</v>
      </c>
      <c r="B4209" t="s">
        <v>7537</v>
      </c>
      <c r="C4209">
        <v>202001</v>
      </c>
      <c r="D4209" t="s">
        <v>38</v>
      </c>
      <c r="E4209">
        <v>1</v>
      </c>
      <c r="F4209">
        <v>160</v>
      </c>
      <c r="G4209">
        <v>0.14899999999999999</v>
      </c>
      <c r="H4209">
        <v>678</v>
      </c>
    </row>
    <row r="4210" spans="1:8" x14ac:dyDescent="0.35">
      <c r="A4210" t="s">
        <v>7538</v>
      </c>
      <c r="B4210" t="s">
        <v>7538</v>
      </c>
      <c r="C4210">
        <v>202001</v>
      </c>
      <c r="D4210" t="s">
        <v>39</v>
      </c>
      <c r="E4210">
        <v>1</v>
      </c>
      <c r="F4210">
        <v>70</v>
      </c>
      <c r="G4210">
        <v>0.33600000000000002</v>
      </c>
      <c r="H4210">
        <v>678</v>
      </c>
    </row>
    <row r="4211" spans="1:8" x14ac:dyDescent="0.35">
      <c r="A4211" t="s">
        <v>7539</v>
      </c>
      <c r="B4211" t="s">
        <v>7539</v>
      </c>
      <c r="C4211">
        <v>202001</v>
      </c>
      <c r="D4211" t="s">
        <v>40</v>
      </c>
      <c r="E4211">
        <v>1</v>
      </c>
      <c r="F4211">
        <v>50</v>
      </c>
      <c r="G4211">
        <v>0.17599999999999999</v>
      </c>
      <c r="H4211">
        <v>678</v>
      </c>
    </row>
    <row r="4212" spans="1:8" x14ac:dyDescent="0.35">
      <c r="A4212" t="s">
        <v>7540</v>
      </c>
      <c r="B4212" t="s">
        <v>7540</v>
      </c>
      <c r="C4212">
        <v>202001</v>
      </c>
      <c r="D4212" t="s">
        <v>29</v>
      </c>
      <c r="E4212">
        <v>1</v>
      </c>
      <c r="F4212">
        <v>125</v>
      </c>
      <c r="G4212">
        <v>0.112</v>
      </c>
      <c r="H4212">
        <v>678</v>
      </c>
    </row>
    <row r="4213" spans="1:8" x14ac:dyDescent="0.35">
      <c r="A4213" t="s">
        <v>7541</v>
      </c>
      <c r="B4213" t="s">
        <v>7541</v>
      </c>
      <c r="C4213">
        <v>202001</v>
      </c>
      <c r="D4213" t="s">
        <v>30</v>
      </c>
      <c r="E4213">
        <v>1</v>
      </c>
      <c r="F4213">
        <v>125</v>
      </c>
      <c r="G4213">
        <v>0.115</v>
      </c>
      <c r="H4213">
        <v>678</v>
      </c>
    </row>
    <row r="4214" spans="1:8" x14ac:dyDescent="0.35">
      <c r="A4214" t="s">
        <v>7542</v>
      </c>
      <c r="B4214" t="s">
        <v>7542</v>
      </c>
      <c r="C4214">
        <v>202001</v>
      </c>
      <c r="D4214" t="s">
        <v>31</v>
      </c>
      <c r="E4214">
        <v>1</v>
      </c>
      <c r="F4214">
        <v>110</v>
      </c>
      <c r="G4214">
        <v>9.6000000000000002E-2</v>
      </c>
      <c r="H4214">
        <v>678</v>
      </c>
    </row>
    <row r="4215" spans="1:8" x14ac:dyDescent="0.35">
      <c r="A4215" t="s">
        <v>7543</v>
      </c>
      <c r="B4215" t="s">
        <v>7543</v>
      </c>
      <c r="C4215">
        <v>202001</v>
      </c>
      <c r="D4215" t="s">
        <v>32</v>
      </c>
      <c r="E4215">
        <v>1</v>
      </c>
      <c r="F4215">
        <v>130</v>
      </c>
      <c r="G4215">
        <v>0.115</v>
      </c>
      <c r="H4215">
        <v>678</v>
      </c>
    </row>
    <row r="4216" spans="1:8" x14ac:dyDescent="0.35">
      <c r="A4216" t="s">
        <v>7544</v>
      </c>
      <c r="B4216" t="s">
        <v>7544</v>
      </c>
      <c r="C4216">
        <v>202001</v>
      </c>
      <c r="D4216" t="s">
        <v>33</v>
      </c>
      <c r="E4216">
        <v>1</v>
      </c>
      <c r="F4216">
        <v>110</v>
      </c>
      <c r="G4216">
        <v>0.10299999999999999</v>
      </c>
      <c r="H4216">
        <v>678</v>
      </c>
    </row>
    <row r="4217" spans="1:8" x14ac:dyDescent="0.35">
      <c r="A4217" t="s">
        <v>7545</v>
      </c>
      <c r="B4217" t="s">
        <v>7545</v>
      </c>
      <c r="C4217">
        <v>202001</v>
      </c>
      <c r="D4217" t="s">
        <v>34</v>
      </c>
      <c r="E4217">
        <v>1</v>
      </c>
      <c r="F4217">
        <v>160</v>
      </c>
      <c r="G4217">
        <v>0.13900000000000001</v>
      </c>
      <c r="H4217">
        <v>678</v>
      </c>
    </row>
    <row r="4218" spans="1:8" x14ac:dyDescent="0.35">
      <c r="A4218" t="s">
        <v>7546</v>
      </c>
      <c r="B4218" t="s">
        <v>7546</v>
      </c>
      <c r="C4218">
        <v>202001</v>
      </c>
      <c r="D4218" t="s">
        <v>35</v>
      </c>
      <c r="E4218">
        <v>1</v>
      </c>
      <c r="F4218">
        <v>135</v>
      </c>
      <c r="G4218">
        <v>0.122</v>
      </c>
      <c r="H4218">
        <v>678</v>
      </c>
    </row>
    <row r="4219" spans="1:8" x14ac:dyDescent="0.35">
      <c r="A4219" t="s">
        <v>7547</v>
      </c>
      <c r="B4219" t="s">
        <v>7547</v>
      </c>
      <c r="C4219">
        <v>202001</v>
      </c>
      <c r="D4219" t="s">
        <v>36</v>
      </c>
      <c r="E4219">
        <v>1</v>
      </c>
      <c r="F4219">
        <v>115</v>
      </c>
      <c r="G4219">
        <v>0.104</v>
      </c>
      <c r="H4219">
        <v>678</v>
      </c>
    </row>
    <row r="4220" spans="1:8" x14ac:dyDescent="0.35">
      <c r="A4220" t="s">
        <v>7548</v>
      </c>
      <c r="B4220" t="s">
        <v>7548</v>
      </c>
      <c r="C4220">
        <v>202001</v>
      </c>
      <c r="D4220" t="s">
        <v>208</v>
      </c>
      <c r="E4220">
        <v>1</v>
      </c>
      <c r="F4220">
        <v>125</v>
      </c>
      <c r="G4220">
        <v>0.13500000000000001</v>
      </c>
      <c r="H4220">
        <v>678</v>
      </c>
    </row>
    <row r="4221" spans="1:8" x14ac:dyDescent="0.35">
      <c r="A4221" t="s">
        <v>7549</v>
      </c>
      <c r="B4221" t="s">
        <v>7549</v>
      </c>
      <c r="C4221">
        <v>202001</v>
      </c>
      <c r="D4221" t="s">
        <v>5</v>
      </c>
      <c r="E4221">
        <v>1</v>
      </c>
      <c r="F4221">
        <v>145</v>
      </c>
      <c r="G4221">
        <v>0.13800000000000001</v>
      </c>
      <c r="H4221">
        <v>678</v>
      </c>
    </row>
    <row r="4222" spans="1:8" x14ac:dyDescent="0.35">
      <c r="A4222" t="s">
        <v>7550</v>
      </c>
      <c r="B4222" t="s">
        <v>7551</v>
      </c>
      <c r="C4222">
        <v>202001</v>
      </c>
      <c r="D4222" t="s">
        <v>3</v>
      </c>
      <c r="E4222">
        <v>1</v>
      </c>
      <c r="F4222">
        <v>30</v>
      </c>
      <c r="G4222">
        <v>3.7999999999999999E-2</v>
      </c>
      <c r="H4222">
        <v>679</v>
      </c>
    </row>
    <row r="4223" spans="1:8" x14ac:dyDescent="0.35">
      <c r="A4223" t="s">
        <v>7552</v>
      </c>
      <c r="B4223" t="s">
        <v>7553</v>
      </c>
      <c r="C4223">
        <v>202001</v>
      </c>
      <c r="D4223" t="s">
        <v>29</v>
      </c>
      <c r="E4223">
        <v>1</v>
      </c>
      <c r="F4223">
        <v>50</v>
      </c>
      <c r="G4223">
        <v>5.2999999999999999E-2</v>
      </c>
      <c r="H4223">
        <v>679</v>
      </c>
    </row>
    <row r="4224" spans="1:8" x14ac:dyDescent="0.35">
      <c r="A4224" t="s">
        <v>7554</v>
      </c>
      <c r="B4224" t="s">
        <v>7555</v>
      </c>
      <c r="C4224">
        <v>202001</v>
      </c>
      <c r="D4224" t="s">
        <v>30</v>
      </c>
      <c r="E4224">
        <v>1</v>
      </c>
      <c r="F4224">
        <v>50</v>
      </c>
      <c r="G4224">
        <v>5.1999999999999998E-2</v>
      </c>
      <c r="H4224">
        <v>679</v>
      </c>
    </row>
    <row r="4225" spans="1:8" x14ac:dyDescent="0.35">
      <c r="A4225" t="s">
        <v>7556</v>
      </c>
      <c r="B4225" t="s">
        <v>7557</v>
      </c>
      <c r="C4225">
        <v>202001</v>
      </c>
      <c r="D4225" t="s">
        <v>31</v>
      </c>
      <c r="E4225">
        <v>1</v>
      </c>
      <c r="F4225">
        <v>45</v>
      </c>
      <c r="G4225">
        <v>5.0999999999999997E-2</v>
      </c>
      <c r="H4225">
        <v>679</v>
      </c>
    </row>
    <row r="4226" spans="1:8" x14ac:dyDescent="0.35">
      <c r="A4226" t="s">
        <v>7558</v>
      </c>
      <c r="B4226" t="s">
        <v>7559</v>
      </c>
      <c r="C4226">
        <v>202001</v>
      </c>
      <c r="D4226" t="s">
        <v>32</v>
      </c>
      <c r="E4226">
        <v>1</v>
      </c>
      <c r="F4226">
        <v>50</v>
      </c>
      <c r="G4226">
        <v>5.2999999999999999E-2</v>
      </c>
      <c r="H4226">
        <v>679</v>
      </c>
    </row>
    <row r="4227" spans="1:8" x14ac:dyDescent="0.35">
      <c r="A4227" t="s">
        <v>7560</v>
      </c>
      <c r="B4227" t="s">
        <v>7561</v>
      </c>
      <c r="C4227">
        <v>202001</v>
      </c>
      <c r="D4227" t="s">
        <v>33</v>
      </c>
      <c r="E4227">
        <v>1</v>
      </c>
      <c r="F4227">
        <v>55</v>
      </c>
      <c r="G4227">
        <v>5.8999999999999997E-2</v>
      </c>
      <c r="H4227">
        <v>679</v>
      </c>
    </row>
    <row r="4228" spans="1:8" x14ac:dyDescent="0.35">
      <c r="A4228" t="s">
        <v>7562</v>
      </c>
      <c r="B4228" t="s">
        <v>7563</v>
      </c>
      <c r="C4228">
        <v>202001</v>
      </c>
      <c r="D4228" t="s">
        <v>208</v>
      </c>
      <c r="E4228">
        <v>1</v>
      </c>
      <c r="F4228">
        <v>65</v>
      </c>
      <c r="G4228">
        <v>0.14799999999999999</v>
      </c>
      <c r="H4228">
        <v>679</v>
      </c>
    </row>
    <row r="4229" spans="1:8" x14ac:dyDescent="0.35">
      <c r="A4229" t="s">
        <v>7564</v>
      </c>
      <c r="B4229" t="s">
        <v>7565</v>
      </c>
      <c r="C4229">
        <v>202001</v>
      </c>
      <c r="D4229" t="s">
        <v>5</v>
      </c>
      <c r="E4229">
        <v>1</v>
      </c>
      <c r="F4229">
        <v>45</v>
      </c>
      <c r="G4229">
        <v>5.0999999999999997E-2</v>
      </c>
      <c r="H4229">
        <v>679</v>
      </c>
    </row>
    <row r="4230" spans="1:8" x14ac:dyDescent="0.35">
      <c r="A4230" t="s">
        <v>7566</v>
      </c>
      <c r="B4230" t="s">
        <v>7567</v>
      </c>
      <c r="C4230">
        <v>202001</v>
      </c>
      <c r="D4230" t="s">
        <v>3</v>
      </c>
      <c r="E4230">
        <v>1</v>
      </c>
      <c r="F4230">
        <v>115</v>
      </c>
      <c r="G4230">
        <v>5.7000000000000002E-2</v>
      </c>
      <c r="H4230">
        <v>680</v>
      </c>
    </row>
    <row r="4231" spans="1:8" x14ac:dyDescent="0.35">
      <c r="A4231" t="s">
        <v>7568</v>
      </c>
      <c r="B4231" t="s">
        <v>7569</v>
      </c>
      <c r="C4231">
        <v>202001</v>
      </c>
      <c r="D4231" t="s">
        <v>37</v>
      </c>
      <c r="E4231">
        <v>1</v>
      </c>
      <c r="F4231">
        <v>75</v>
      </c>
      <c r="G4231">
        <v>4.2999999999999997E-2</v>
      </c>
      <c r="H4231">
        <v>680</v>
      </c>
    </row>
    <row r="4232" spans="1:8" x14ac:dyDescent="0.35">
      <c r="A4232" t="s">
        <v>7570</v>
      </c>
      <c r="B4232" t="s">
        <v>7571</v>
      </c>
      <c r="C4232">
        <v>202001</v>
      </c>
      <c r="D4232" t="s">
        <v>29</v>
      </c>
      <c r="E4232">
        <v>1</v>
      </c>
      <c r="F4232">
        <v>95</v>
      </c>
      <c r="G4232">
        <v>4.8000000000000001E-2</v>
      </c>
      <c r="H4232">
        <v>680</v>
      </c>
    </row>
    <row r="4233" spans="1:8" x14ac:dyDescent="0.35">
      <c r="A4233" t="s">
        <v>7572</v>
      </c>
      <c r="B4233" t="s">
        <v>7573</v>
      </c>
      <c r="C4233">
        <v>202001</v>
      </c>
      <c r="D4233" t="s">
        <v>30</v>
      </c>
      <c r="E4233">
        <v>1</v>
      </c>
      <c r="F4233">
        <v>105</v>
      </c>
      <c r="G4233">
        <v>5.1999999999999998E-2</v>
      </c>
      <c r="H4233">
        <v>680</v>
      </c>
    </row>
    <row r="4234" spans="1:8" x14ac:dyDescent="0.35">
      <c r="A4234" t="s">
        <v>7574</v>
      </c>
      <c r="B4234" t="s">
        <v>7575</v>
      </c>
      <c r="C4234">
        <v>202001</v>
      </c>
      <c r="D4234" t="s">
        <v>31</v>
      </c>
      <c r="E4234">
        <v>1</v>
      </c>
      <c r="F4234">
        <v>90</v>
      </c>
      <c r="G4234">
        <v>4.3999999999999997E-2</v>
      </c>
      <c r="H4234">
        <v>680</v>
      </c>
    </row>
    <row r="4235" spans="1:8" x14ac:dyDescent="0.35">
      <c r="A4235" t="s">
        <v>7576</v>
      </c>
      <c r="B4235" t="s">
        <v>7577</v>
      </c>
      <c r="C4235">
        <v>202001</v>
      </c>
      <c r="D4235" t="s">
        <v>32</v>
      </c>
      <c r="E4235">
        <v>1</v>
      </c>
      <c r="F4235">
        <v>90</v>
      </c>
      <c r="G4235">
        <v>4.5999999999999999E-2</v>
      </c>
      <c r="H4235">
        <v>680</v>
      </c>
    </row>
    <row r="4236" spans="1:8" x14ac:dyDescent="0.35">
      <c r="A4236" t="s">
        <v>7578</v>
      </c>
      <c r="B4236" t="s">
        <v>7579</v>
      </c>
      <c r="C4236">
        <v>202001</v>
      </c>
      <c r="D4236" t="s">
        <v>33</v>
      </c>
      <c r="E4236">
        <v>1</v>
      </c>
      <c r="F4236">
        <v>85</v>
      </c>
      <c r="G4236">
        <v>4.2999999999999997E-2</v>
      </c>
      <c r="H4236">
        <v>680</v>
      </c>
    </row>
    <row r="4237" spans="1:8" x14ac:dyDescent="0.35">
      <c r="A4237" t="s">
        <v>7580</v>
      </c>
      <c r="B4237" t="s">
        <v>7581</v>
      </c>
      <c r="C4237">
        <v>202001</v>
      </c>
      <c r="D4237" t="s">
        <v>34</v>
      </c>
      <c r="E4237">
        <v>1</v>
      </c>
      <c r="F4237">
        <v>110</v>
      </c>
      <c r="G4237">
        <v>5.5E-2</v>
      </c>
      <c r="H4237">
        <v>680</v>
      </c>
    </row>
    <row r="4238" spans="1:8" x14ac:dyDescent="0.35">
      <c r="A4238" t="s">
        <v>7582</v>
      </c>
      <c r="B4238" t="s">
        <v>7583</v>
      </c>
      <c r="C4238">
        <v>202001</v>
      </c>
      <c r="D4238" t="s">
        <v>35</v>
      </c>
      <c r="E4238">
        <v>1</v>
      </c>
      <c r="F4238">
        <v>95</v>
      </c>
      <c r="G4238">
        <v>0.05</v>
      </c>
      <c r="H4238">
        <v>680</v>
      </c>
    </row>
    <row r="4239" spans="1:8" x14ac:dyDescent="0.35">
      <c r="A4239" t="s">
        <v>7584</v>
      </c>
      <c r="B4239" t="s">
        <v>7585</v>
      </c>
      <c r="C4239">
        <v>202001</v>
      </c>
      <c r="D4239" t="s">
        <v>36</v>
      </c>
      <c r="E4239">
        <v>1</v>
      </c>
      <c r="F4239">
        <v>75</v>
      </c>
      <c r="G4239">
        <v>4.2000000000000003E-2</v>
      </c>
      <c r="H4239">
        <v>680</v>
      </c>
    </row>
    <row r="4240" spans="1:8" x14ac:dyDescent="0.35">
      <c r="A4240" t="s">
        <v>7586</v>
      </c>
      <c r="B4240" t="s">
        <v>7587</v>
      </c>
      <c r="C4240">
        <v>202001</v>
      </c>
      <c r="D4240" t="s">
        <v>208</v>
      </c>
      <c r="E4240">
        <v>1</v>
      </c>
      <c r="F4240">
        <v>110</v>
      </c>
      <c r="G4240">
        <v>6.0999999999999999E-2</v>
      </c>
      <c r="H4240">
        <v>680</v>
      </c>
    </row>
    <row r="4241" spans="1:8" x14ac:dyDescent="0.35">
      <c r="A4241" t="s">
        <v>7588</v>
      </c>
      <c r="B4241" t="s">
        <v>7589</v>
      </c>
      <c r="C4241">
        <v>202001</v>
      </c>
      <c r="D4241" t="s">
        <v>5</v>
      </c>
      <c r="E4241">
        <v>1</v>
      </c>
      <c r="F4241">
        <v>105</v>
      </c>
      <c r="G4241">
        <v>5.1999999999999998E-2</v>
      </c>
      <c r="H4241">
        <v>680</v>
      </c>
    </row>
    <row r="4242" spans="1:8" x14ac:dyDescent="0.35">
      <c r="A4242" t="s">
        <v>7590</v>
      </c>
      <c r="B4242" t="s">
        <v>7591</v>
      </c>
      <c r="C4242">
        <v>202001</v>
      </c>
      <c r="D4242" t="s">
        <v>3</v>
      </c>
      <c r="E4242">
        <v>1</v>
      </c>
      <c r="F4242">
        <v>700</v>
      </c>
      <c r="G4242">
        <v>0.16900000000000001</v>
      </c>
      <c r="H4242">
        <v>681</v>
      </c>
    </row>
    <row r="4243" spans="1:8" x14ac:dyDescent="0.35">
      <c r="A4243" t="s">
        <v>7592</v>
      </c>
      <c r="B4243" t="s">
        <v>7593</v>
      </c>
      <c r="C4243">
        <v>202001</v>
      </c>
      <c r="D4243" t="s">
        <v>37</v>
      </c>
      <c r="E4243">
        <v>1</v>
      </c>
      <c r="F4243">
        <v>485</v>
      </c>
      <c r="G4243">
        <v>0.13800000000000001</v>
      </c>
      <c r="H4243">
        <v>681</v>
      </c>
    </row>
    <row r="4244" spans="1:8" x14ac:dyDescent="0.35">
      <c r="A4244" t="s">
        <v>7594</v>
      </c>
      <c r="B4244" t="s">
        <v>7595</v>
      </c>
      <c r="C4244">
        <v>202001</v>
      </c>
      <c r="D4244" t="s">
        <v>38</v>
      </c>
      <c r="E4244">
        <v>1</v>
      </c>
      <c r="F4244">
        <v>460</v>
      </c>
      <c r="G4244">
        <v>0.14199999999999999</v>
      </c>
      <c r="H4244">
        <v>681</v>
      </c>
    </row>
    <row r="4245" spans="1:8" x14ac:dyDescent="0.35">
      <c r="A4245" t="s">
        <v>7596</v>
      </c>
      <c r="B4245" t="s">
        <v>7597</v>
      </c>
      <c r="C4245">
        <v>202001</v>
      </c>
      <c r="D4245" t="s">
        <v>39</v>
      </c>
      <c r="E4245">
        <v>1</v>
      </c>
      <c r="F4245">
        <v>285</v>
      </c>
      <c r="G4245">
        <v>0.158</v>
      </c>
      <c r="H4245">
        <v>681</v>
      </c>
    </row>
    <row r="4246" spans="1:8" x14ac:dyDescent="0.35">
      <c r="A4246" t="s">
        <v>7598</v>
      </c>
      <c r="B4246" t="s">
        <v>7599</v>
      </c>
      <c r="C4246">
        <v>202001</v>
      </c>
      <c r="D4246" t="s">
        <v>40</v>
      </c>
      <c r="E4246">
        <v>1</v>
      </c>
      <c r="F4246">
        <v>280</v>
      </c>
      <c r="G4246">
        <v>0.21199999999999999</v>
      </c>
      <c r="H4246">
        <v>681</v>
      </c>
    </row>
    <row r="4247" spans="1:8" x14ac:dyDescent="0.35">
      <c r="A4247" t="s">
        <v>7600</v>
      </c>
      <c r="B4247" t="s">
        <v>7601</v>
      </c>
      <c r="C4247">
        <v>202001</v>
      </c>
      <c r="D4247" t="s">
        <v>29</v>
      </c>
      <c r="E4247">
        <v>1</v>
      </c>
      <c r="F4247">
        <v>690</v>
      </c>
      <c r="G4247">
        <v>0.16900000000000001</v>
      </c>
      <c r="H4247">
        <v>681</v>
      </c>
    </row>
    <row r="4248" spans="1:8" x14ac:dyDescent="0.35">
      <c r="A4248" t="s">
        <v>7602</v>
      </c>
      <c r="B4248" t="s">
        <v>7603</v>
      </c>
      <c r="C4248">
        <v>202001</v>
      </c>
      <c r="D4248" t="s">
        <v>30</v>
      </c>
      <c r="E4248">
        <v>1</v>
      </c>
      <c r="F4248">
        <v>710</v>
      </c>
      <c r="G4248">
        <v>0.16400000000000001</v>
      </c>
      <c r="H4248">
        <v>681</v>
      </c>
    </row>
    <row r="4249" spans="1:8" x14ac:dyDescent="0.35">
      <c r="A4249" t="s">
        <v>7604</v>
      </c>
      <c r="B4249" t="s">
        <v>7605</v>
      </c>
      <c r="C4249">
        <v>202001</v>
      </c>
      <c r="D4249" t="s">
        <v>31</v>
      </c>
      <c r="E4249">
        <v>1</v>
      </c>
      <c r="F4249">
        <v>640</v>
      </c>
      <c r="G4249">
        <v>0.14899999999999999</v>
      </c>
      <c r="H4249">
        <v>681</v>
      </c>
    </row>
    <row r="4250" spans="1:8" x14ac:dyDescent="0.35">
      <c r="A4250" t="s">
        <v>7606</v>
      </c>
      <c r="B4250" t="s">
        <v>7607</v>
      </c>
      <c r="C4250">
        <v>202001</v>
      </c>
      <c r="D4250" t="s">
        <v>32</v>
      </c>
      <c r="E4250">
        <v>1</v>
      </c>
      <c r="F4250">
        <v>640</v>
      </c>
      <c r="G4250">
        <v>0.154</v>
      </c>
      <c r="H4250">
        <v>681</v>
      </c>
    </row>
    <row r="4251" spans="1:8" x14ac:dyDescent="0.35">
      <c r="A4251" t="s">
        <v>7608</v>
      </c>
      <c r="B4251" t="s">
        <v>7609</v>
      </c>
      <c r="C4251">
        <v>202001</v>
      </c>
      <c r="D4251" t="s">
        <v>33</v>
      </c>
      <c r="E4251">
        <v>1</v>
      </c>
      <c r="F4251">
        <v>615</v>
      </c>
      <c r="G4251">
        <v>0.14599999999999999</v>
      </c>
      <c r="H4251">
        <v>681</v>
      </c>
    </row>
    <row r="4252" spans="1:8" x14ac:dyDescent="0.35">
      <c r="A4252" t="s">
        <v>7610</v>
      </c>
      <c r="B4252" t="s">
        <v>7611</v>
      </c>
      <c r="C4252">
        <v>202001</v>
      </c>
      <c r="D4252" t="s">
        <v>34</v>
      </c>
      <c r="E4252">
        <v>1</v>
      </c>
      <c r="F4252">
        <v>620</v>
      </c>
      <c r="G4252">
        <v>0.154</v>
      </c>
      <c r="H4252">
        <v>681</v>
      </c>
    </row>
    <row r="4253" spans="1:8" x14ac:dyDescent="0.35">
      <c r="A4253" t="s">
        <v>7612</v>
      </c>
      <c r="B4253" t="s">
        <v>7613</v>
      </c>
      <c r="C4253">
        <v>202001</v>
      </c>
      <c r="D4253" t="s">
        <v>35</v>
      </c>
      <c r="E4253">
        <v>1</v>
      </c>
      <c r="F4253">
        <v>550</v>
      </c>
      <c r="G4253">
        <v>0.14399999999999999</v>
      </c>
      <c r="H4253">
        <v>681</v>
      </c>
    </row>
    <row r="4254" spans="1:8" x14ac:dyDescent="0.35">
      <c r="A4254" t="s">
        <v>7614</v>
      </c>
      <c r="B4254" t="s">
        <v>7615</v>
      </c>
      <c r="C4254">
        <v>202001</v>
      </c>
      <c r="D4254" t="s">
        <v>36</v>
      </c>
      <c r="E4254">
        <v>1</v>
      </c>
      <c r="F4254">
        <v>545</v>
      </c>
      <c r="G4254">
        <v>0.14899999999999999</v>
      </c>
      <c r="H4254">
        <v>681</v>
      </c>
    </row>
    <row r="4255" spans="1:8" x14ac:dyDescent="0.35">
      <c r="A4255" t="s">
        <v>7616</v>
      </c>
      <c r="B4255" t="s">
        <v>7617</v>
      </c>
      <c r="C4255">
        <v>202001</v>
      </c>
      <c r="D4255" t="s">
        <v>208</v>
      </c>
      <c r="E4255">
        <v>1</v>
      </c>
      <c r="F4255">
        <v>750</v>
      </c>
      <c r="G4255">
        <v>0.18099999999999999</v>
      </c>
      <c r="H4255">
        <v>681</v>
      </c>
    </row>
    <row r="4256" spans="1:8" x14ac:dyDescent="0.35">
      <c r="A4256" t="s">
        <v>7618</v>
      </c>
      <c r="B4256" t="s">
        <v>7619</v>
      </c>
      <c r="C4256">
        <v>202001</v>
      </c>
      <c r="D4256" t="s">
        <v>5</v>
      </c>
      <c r="E4256">
        <v>1</v>
      </c>
      <c r="F4256">
        <v>680</v>
      </c>
      <c r="G4256">
        <v>0.16500000000000001</v>
      </c>
      <c r="H4256">
        <v>681</v>
      </c>
    </row>
    <row r="4257" spans="1:8" x14ac:dyDescent="0.35">
      <c r="A4257" t="s">
        <v>7620</v>
      </c>
      <c r="B4257" t="s">
        <v>7621</v>
      </c>
      <c r="C4257">
        <v>202101</v>
      </c>
      <c r="D4257" t="s">
        <v>3</v>
      </c>
      <c r="E4257">
        <v>1</v>
      </c>
      <c r="F4257">
        <v>625</v>
      </c>
      <c r="G4257">
        <v>0.92300000000000004</v>
      </c>
      <c r="H4257">
        <v>660</v>
      </c>
    </row>
    <row r="4258" spans="1:8" x14ac:dyDescent="0.35">
      <c r="A4258" t="s">
        <v>7622</v>
      </c>
      <c r="B4258" t="s">
        <v>7623</v>
      </c>
      <c r="C4258">
        <v>202101</v>
      </c>
      <c r="D4258" t="s">
        <v>37</v>
      </c>
      <c r="E4258">
        <v>1</v>
      </c>
      <c r="F4258">
        <v>445</v>
      </c>
      <c r="G4258">
        <v>0.69599999999999995</v>
      </c>
      <c r="H4258">
        <v>660</v>
      </c>
    </row>
    <row r="4259" spans="1:8" x14ac:dyDescent="0.35">
      <c r="A4259" t="s">
        <v>7624</v>
      </c>
      <c r="B4259" t="s">
        <v>7625</v>
      </c>
      <c r="C4259">
        <v>202101</v>
      </c>
      <c r="D4259" t="s">
        <v>38</v>
      </c>
      <c r="E4259">
        <v>1</v>
      </c>
      <c r="F4259">
        <v>465</v>
      </c>
      <c r="G4259">
        <v>0.72499999999999998</v>
      </c>
      <c r="H4259">
        <v>660</v>
      </c>
    </row>
    <row r="4260" spans="1:8" x14ac:dyDescent="0.35">
      <c r="A4260" t="s">
        <v>7626</v>
      </c>
      <c r="B4260" t="s">
        <v>7627</v>
      </c>
      <c r="C4260">
        <v>202101</v>
      </c>
      <c r="D4260" t="s">
        <v>39</v>
      </c>
      <c r="E4260">
        <v>1</v>
      </c>
      <c r="F4260">
        <v>150</v>
      </c>
      <c r="G4260">
        <v>0.45300000000000001</v>
      </c>
      <c r="H4260">
        <v>660</v>
      </c>
    </row>
    <row r="4261" spans="1:8" x14ac:dyDescent="0.35">
      <c r="A4261" t="s">
        <v>7628</v>
      </c>
      <c r="B4261" t="s">
        <v>7629</v>
      </c>
      <c r="C4261">
        <v>202101</v>
      </c>
      <c r="D4261" t="s">
        <v>40</v>
      </c>
      <c r="E4261">
        <v>1</v>
      </c>
      <c r="F4261">
        <v>110</v>
      </c>
      <c r="G4261">
        <v>0.42499999999999999</v>
      </c>
      <c r="H4261">
        <v>660</v>
      </c>
    </row>
    <row r="4262" spans="1:8" x14ac:dyDescent="0.35">
      <c r="A4262" t="s">
        <v>7630</v>
      </c>
      <c r="B4262" t="s">
        <v>7631</v>
      </c>
      <c r="C4262">
        <v>202101</v>
      </c>
      <c r="D4262" t="s">
        <v>29</v>
      </c>
      <c r="E4262">
        <v>1</v>
      </c>
      <c r="F4262">
        <v>665</v>
      </c>
      <c r="G4262">
        <v>0.90900000000000003</v>
      </c>
      <c r="H4262">
        <v>660</v>
      </c>
    </row>
    <row r="4263" spans="1:8" x14ac:dyDescent="0.35">
      <c r="A4263" t="s">
        <v>7632</v>
      </c>
      <c r="B4263" t="s">
        <v>7633</v>
      </c>
      <c r="C4263">
        <v>202101</v>
      </c>
      <c r="D4263" t="s">
        <v>30</v>
      </c>
      <c r="E4263">
        <v>1</v>
      </c>
      <c r="F4263">
        <v>690</v>
      </c>
      <c r="G4263">
        <v>0.89500000000000002</v>
      </c>
      <c r="H4263">
        <v>660</v>
      </c>
    </row>
    <row r="4264" spans="1:8" x14ac:dyDescent="0.35">
      <c r="A4264" t="s">
        <v>7634</v>
      </c>
      <c r="B4264" t="s">
        <v>7635</v>
      </c>
      <c r="C4264">
        <v>202101</v>
      </c>
      <c r="D4264" t="s">
        <v>31</v>
      </c>
      <c r="E4264">
        <v>1</v>
      </c>
      <c r="F4264">
        <v>695</v>
      </c>
      <c r="G4264">
        <v>0.89400000000000002</v>
      </c>
      <c r="H4264">
        <v>660</v>
      </c>
    </row>
    <row r="4265" spans="1:8" x14ac:dyDescent="0.35">
      <c r="A4265" t="s">
        <v>7636</v>
      </c>
      <c r="B4265" t="s">
        <v>7637</v>
      </c>
      <c r="C4265">
        <v>202101</v>
      </c>
      <c r="D4265" t="s">
        <v>32</v>
      </c>
      <c r="E4265">
        <v>1</v>
      </c>
      <c r="F4265">
        <v>700</v>
      </c>
      <c r="G4265">
        <v>0.89500000000000002</v>
      </c>
      <c r="H4265">
        <v>660</v>
      </c>
    </row>
    <row r="4266" spans="1:8" x14ac:dyDescent="0.35">
      <c r="A4266" t="s">
        <v>7638</v>
      </c>
      <c r="B4266" t="s">
        <v>7639</v>
      </c>
      <c r="C4266">
        <v>202101</v>
      </c>
      <c r="D4266" t="s">
        <v>33</v>
      </c>
      <c r="E4266">
        <v>1</v>
      </c>
      <c r="F4266">
        <v>655</v>
      </c>
      <c r="G4266">
        <v>0.877</v>
      </c>
      <c r="H4266">
        <v>660</v>
      </c>
    </row>
    <row r="4267" spans="1:8" x14ac:dyDescent="0.35">
      <c r="A4267" t="s">
        <v>7640</v>
      </c>
      <c r="B4267" t="s">
        <v>7641</v>
      </c>
      <c r="C4267">
        <v>202101</v>
      </c>
      <c r="D4267" t="s">
        <v>34</v>
      </c>
      <c r="E4267">
        <v>1</v>
      </c>
      <c r="F4267">
        <v>510</v>
      </c>
      <c r="G4267">
        <v>0.73299999999999998</v>
      </c>
      <c r="H4267">
        <v>660</v>
      </c>
    </row>
    <row r="4268" spans="1:8" x14ac:dyDescent="0.35">
      <c r="A4268" t="s">
        <v>7642</v>
      </c>
      <c r="B4268" t="s">
        <v>7643</v>
      </c>
      <c r="C4268">
        <v>202101</v>
      </c>
      <c r="D4268" t="s">
        <v>35</v>
      </c>
      <c r="E4268">
        <v>1</v>
      </c>
      <c r="F4268">
        <v>525</v>
      </c>
      <c r="G4268">
        <v>0.75900000000000001</v>
      </c>
      <c r="H4268">
        <v>660</v>
      </c>
    </row>
    <row r="4269" spans="1:8" x14ac:dyDescent="0.35">
      <c r="A4269" t="s">
        <v>7644</v>
      </c>
      <c r="B4269" t="s">
        <v>7645</v>
      </c>
      <c r="C4269">
        <v>202101</v>
      </c>
      <c r="D4269" t="s">
        <v>36</v>
      </c>
      <c r="E4269">
        <v>1</v>
      </c>
      <c r="F4269">
        <v>500</v>
      </c>
      <c r="G4269">
        <v>0.76900000000000002</v>
      </c>
      <c r="H4269">
        <v>660</v>
      </c>
    </row>
    <row r="4270" spans="1:8" x14ac:dyDescent="0.35">
      <c r="A4270" t="s">
        <v>7646</v>
      </c>
      <c r="B4270" t="s">
        <v>7647</v>
      </c>
      <c r="C4270">
        <v>202101</v>
      </c>
      <c r="D4270" t="s">
        <v>208</v>
      </c>
      <c r="E4270">
        <v>1</v>
      </c>
      <c r="F4270">
        <v>550</v>
      </c>
      <c r="G4270">
        <v>0.90900000000000003</v>
      </c>
      <c r="H4270">
        <v>660</v>
      </c>
    </row>
    <row r="4271" spans="1:8" x14ac:dyDescent="0.35">
      <c r="A4271" t="s">
        <v>7648</v>
      </c>
      <c r="B4271" t="s">
        <v>7649</v>
      </c>
      <c r="C4271">
        <v>202101</v>
      </c>
      <c r="D4271" t="s">
        <v>5</v>
      </c>
      <c r="E4271">
        <v>1</v>
      </c>
      <c r="F4271">
        <v>630</v>
      </c>
      <c r="G4271">
        <v>0.90400000000000003</v>
      </c>
      <c r="H4271">
        <v>660</v>
      </c>
    </row>
    <row r="4272" spans="1:8" x14ac:dyDescent="0.35">
      <c r="A4272" t="s">
        <v>7650</v>
      </c>
      <c r="B4272" t="s">
        <v>7650</v>
      </c>
      <c r="C4272">
        <v>202101</v>
      </c>
      <c r="D4272" t="s">
        <v>3</v>
      </c>
      <c r="E4272">
        <v>1</v>
      </c>
      <c r="F4272">
        <v>1120</v>
      </c>
      <c r="G4272">
        <v>0.99099999999999999</v>
      </c>
      <c r="H4272">
        <v>661</v>
      </c>
    </row>
    <row r="4273" spans="1:8" x14ac:dyDescent="0.35">
      <c r="A4273" t="s">
        <v>7651</v>
      </c>
      <c r="B4273" t="s">
        <v>7651</v>
      </c>
      <c r="C4273">
        <v>202101</v>
      </c>
      <c r="D4273" t="s">
        <v>37</v>
      </c>
      <c r="E4273">
        <v>1</v>
      </c>
      <c r="F4273">
        <v>1145</v>
      </c>
      <c r="G4273">
        <v>0.86899999999999999</v>
      </c>
      <c r="H4273">
        <v>661</v>
      </c>
    </row>
    <row r="4274" spans="1:8" x14ac:dyDescent="0.35">
      <c r="A4274" t="s">
        <v>7652</v>
      </c>
      <c r="B4274" t="s">
        <v>7652</v>
      </c>
      <c r="C4274">
        <v>202101</v>
      </c>
      <c r="D4274" t="s">
        <v>38</v>
      </c>
      <c r="E4274">
        <v>1</v>
      </c>
      <c r="F4274">
        <v>1020</v>
      </c>
      <c r="G4274">
        <v>0.85199999999999998</v>
      </c>
      <c r="H4274">
        <v>661</v>
      </c>
    </row>
    <row r="4275" spans="1:8" x14ac:dyDescent="0.35">
      <c r="A4275" t="s">
        <v>7653</v>
      </c>
      <c r="B4275" t="s">
        <v>7653</v>
      </c>
      <c r="C4275">
        <v>202101</v>
      </c>
      <c r="D4275" t="s">
        <v>39</v>
      </c>
      <c r="E4275">
        <v>1</v>
      </c>
      <c r="F4275">
        <v>285</v>
      </c>
      <c r="G4275">
        <v>0.76100000000000001</v>
      </c>
      <c r="H4275">
        <v>661</v>
      </c>
    </row>
    <row r="4276" spans="1:8" x14ac:dyDescent="0.35">
      <c r="A4276" t="s">
        <v>7654</v>
      </c>
      <c r="B4276" t="s">
        <v>7654</v>
      </c>
      <c r="C4276">
        <v>202101</v>
      </c>
      <c r="D4276" t="s">
        <v>40</v>
      </c>
      <c r="E4276">
        <v>1</v>
      </c>
      <c r="F4276">
        <v>280</v>
      </c>
      <c r="G4276">
        <v>0.78500000000000003</v>
      </c>
      <c r="H4276">
        <v>661</v>
      </c>
    </row>
    <row r="4277" spans="1:8" x14ac:dyDescent="0.35">
      <c r="A4277" t="s">
        <v>7655</v>
      </c>
      <c r="B4277" t="s">
        <v>7655</v>
      </c>
      <c r="C4277">
        <v>202101</v>
      </c>
      <c r="D4277" t="s">
        <v>29</v>
      </c>
      <c r="E4277">
        <v>1</v>
      </c>
      <c r="F4277">
        <v>1150</v>
      </c>
      <c r="G4277">
        <v>0.98699999999999999</v>
      </c>
      <c r="H4277">
        <v>661</v>
      </c>
    </row>
    <row r="4278" spans="1:8" x14ac:dyDescent="0.35">
      <c r="A4278" t="s">
        <v>7656</v>
      </c>
      <c r="B4278" t="s">
        <v>7656</v>
      </c>
      <c r="C4278">
        <v>202101</v>
      </c>
      <c r="D4278" t="s">
        <v>30</v>
      </c>
      <c r="E4278">
        <v>1</v>
      </c>
      <c r="F4278">
        <v>1200</v>
      </c>
      <c r="G4278">
        <v>0.98699999999999999</v>
      </c>
      <c r="H4278">
        <v>661</v>
      </c>
    </row>
    <row r="4279" spans="1:8" x14ac:dyDescent="0.35">
      <c r="A4279" t="s">
        <v>7657</v>
      </c>
      <c r="B4279" t="s">
        <v>7657</v>
      </c>
      <c r="C4279">
        <v>202101</v>
      </c>
      <c r="D4279" t="s">
        <v>31</v>
      </c>
      <c r="E4279">
        <v>1</v>
      </c>
      <c r="F4279">
        <v>1295</v>
      </c>
      <c r="G4279">
        <v>0.99199999999999999</v>
      </c>
      <c r="H4279">
        <v>661</v>
      </c>
    </row>
    <row r="4280" spans="1:8" x14ac:dyDescent="0.35">
      <c r="A4280" t="s">
        <v>7658</v>
      </c>
      <c r="B4280" t="s">
        <v>7658</v>
      </c>
      <c r="C4280">
        <v>202101</v>
      </c>
      <c r="D4280" t="s">
        <v>32</v>
      </c>
      <c r="E4280">
        <v>1</v>
      </c>
      <c r="F4280">
        <v>1235</v>
      </c>
      <c r="G4280">
        <v>0.98499999999999999</v>
      </c>
      <c r="H4280">
        <v>661</v>
      </c>
    </row>
    <row r="4281" spans="1:8" x14ac:dyDescent="0.35">
      <c r="A4281" t="s">
        <v>7659</v>
      </c>
      <c r="B4281" t="s">
        <v>7659</v>
      </c>
      <c r="C4281">
        <v>202101</v>
      </c>
      <c r="D4281" t="s">
        <v>33</v>
      </c>
      <c r="E4281">
        <v>1</v>
      </c>
      <c r="F4281">
        <v>1275</v>
      </c>
      <c r="G4281">
        <v>0.98899999999999999</v>
      </c>
      <c r="H4281">
        <v>661</v>
      </c>
    </row>
    <row r="4282" spans="1:8" x14ac:dyDescent="0.35">
      <c r="A4282" t="s">
        <v>7660</v>
      </c>
      <c r="B4282" t="s">
        <v>7660</v>
      </c>
      <c r="C4282">
        <v>202101</v>
      </c>
      <c r="D4282" t="s">
        <v>34</v>
      </c>
      <c r="E4282">
        <v>1</v>
      </c>
      <c r="F4282">
        <v>1075</v>
      </c>
      <c r="G4282">
        <v>0.80700000000000005</v>
      </c>
      <c r="H4282">
        <v>661</v>
      </c>
    </row>
    <row r="4283" spans="1:8" x14ac:dyDescent="0.35">
      <c r="A4283" t="s">
        <v>7661</v>
      </c>
      <c r="B4283" t="s">
        <v>7661</v>
      </c>
      <c r="C4283">
        <v>202101</v>
      </c>
      <c r="D4283" t="s">
        <v>35</v>
      </c>
      <c r="E4283">
        <v>1</v>
      </c>
      <c r="F4283">
        <v>1080</v>
      </c>
      <c r="G4283">
        <v>0.81899999999999995</v>
      </c>
      <c r="H4283">
        <v>661</v>
      </c>
    </row>
    <row r="4284" spans="1:8" x14ac:dyDescent="0.35">
      <c r="A4284" t="s">
        <v>7662</v>
      </c>
      <c r="B4284" t="s">
        <v>7662</v>
      </c>
      <c r="C4284">
        <v>202101</v>
      </c>
      <c r="D4284" t="s">
        <v>36</v>
      </c>
      <c r="E4284">
        <v>1</v>
      </c>
      <c r="F4284">
        <v>1145</v>
      </c>
      <c r="G4284">
        <v>0.85699999999999998</v>
      </c>
      <c r="H4284">
        <v>661</v>
      </c>
    </row>
    <row r="4285" spans="1:8" x14ac:dyDescent="0.35">
      <c r="A4285" t="s">
        <v>7663</v>
      </c>
      <c r="B4285" t="s">
        <v>7663</v>
      </c>
      <c r="C4285">
        <v>202101</v>
      </c>
      <c r="D4285" t="s">
        <v>208</v>
      </c>
      <c r="E4285">
        <v>1</v>
      </c>
      <c r="F4285">
        <v>965</v>
      </c>
      <c r="G4285">
        <v>0.9</v>
      </c>
      <c r="H4285">
        <v>661</v>
      </c>
    </row>
    <row r="4286" spans="1:8" x14ac:dyDescent="0.35">
      <c r="A4286" t="s">
        <v>7664</v>
      </c>
      <c r="B4286" t="s">
        <v>7664</v>
      </c>
      <c r="C4286">
        <v>202101</v>
      </c>
      <c r="D4286" t="s">
        <v>5</v>
      </c>
      <c r="E4286">
        <v>1</v>
      </c>
      <c r="F4286">
        <v>1125</v>
      </c>
      <c r="G4286">
        <v>0.95299999999999996</v>
      </c>
      <c r="H4286">
        <v>661</v>
      </c>
    </row>
    <row r="4287" spans="1:8" x14ac:dyDescent="0.35">
      <c r="A4287" t="s">
        <v>7665</v>
      </c>
      <c r="B4287" t="s">
        <v>7665</v>
      </c>
      <c r="C4287">
        <v>202101</v>
      </c>
      <c r="D4287" t="s">
        <v>3</v>
      </c>
      <c r="E4287">
        <v>1</v>
      </c>
      <c r="F4287">
        <v>275</v>
      </c>
      <c r="G4287">
        <v>0.253</v>
      </c>
      <c r="H4287">
        <v>662</v>
      </c>
    </row>
    <row r="4288" spans="1:8" x14ac:dyDescent="0.35">
      <c r="A4288" t="s">
        <v>7666</v>
      </c>
      <c r="B4288" t="s">
        <v>7666</v>
      </c>
      <c r="C4288">
        <v>202101</v>
      </c>
      <c r="D4288" t="s">
        <v>37</v>
      </c>
      <c r="E4288">
        <v>1</v>
      </c>
      <c r="F4288">
        <v>195</v>
      </c>
      <c r="G4288">
        <v>0.17599999999999999</v>
      </c>
      <c r="H4288">
        <v>662</v>
      </c>
    </row>
    <row r="4289" spans="1:8" x14ac:dyDescent="0.35">
      <c r="A4289" t="s">
        <v>7667</v>
      </c>
      <c r="B4289" t="s">
        <v>7667</v>
      </c>
      <c r="C4289">
        <v>202101</v>
      </c>
      <c r="D4289" t="s">
        <v>38</v>
      </c>
      <c r="E4289">
        <v>1</v>
      </c>
      <c r="F4289">
        <v>210</v>
      </c>
      <c r="G4289">
        <v>0.19600000000000001</v>
      </c>
      <c r="H4289">
        <v>662</v>
      </c>
    </row>
    <row r="4290" spans="1:8" x14ac:dyDescent="0.35">
      <c r="A4290" t="s">
        <v>7668</v>
      </c>
      <c r="B4290" t="s">
        <v>7668</v>
      </c>
      <c r="C4290">
        <v>202101</v>
      </c>
      <c r="D4290" t="s">
        <v>39</v>
      </c>
      <c r="E4290">
        <v>1</v>
      </c>
      <c r="F4290">
        <v>115</v>
      </c>
      <c r="G4290">
        <v>0.191</v>
      </c>
      <c r="H4290">
        <v>662</v>
      </c>
    </row>
    <row r="4291" spans="1:8" x14ac:dyDescent="0.35">
      <c r="A4291" t="s">
        <v>7669</v>
      </c>
      <c r="B4291" t="s">
        <v>7669</v>
      </c>
      <c r="C4291">
        <v>202101</v>
      </c>
      <c r="D4291" t="s">
        <v>40</v>
      </c>
      <c r="E4291">
        <v>1</v>
      </c>
      <c r="F4291">
        <v>130</v>
      </c>
      <c r="G4291">
        <v>0.23100000000000001</v>
      </c>
      <c r="H4291">
        <v>662</v>
      </c>
    </row>
    <row r="4292" spans="1:8" x14ac:dyDescent="0.35">
      <c r="A4292" t="s">
        <v>7670</v>
      </c>
      <c r="B4292" t="s">
        <v>7670</v>
      </c>
      <c r="C4292">
        <v>202101</v>
      </c>
      <c r="D4292" t="s">
        <v>29</v>
      </c>
      <c r="E4292">
        <v>1</v>
      </c>
      <c r="F4292">
        <v>275</v>
      </c>
      <c r="G4292">
        <v>0.249</v>
      </c>
      <c r="H4292">
        <v>662</v>
      </c>
    </row>
    <row r="4293" spans="1:8" x14ac:dyDescent="0.35">
      <c r="A4293" t="s">
        <v>7671</v>
      </c>
      <c r="B4293" t="s">
        <v>7671</v>
      </c>
      <c r="C4293">
        <v>202101</v>
      </c>
      <c r="D4293" t="s">
        <v>30</v>
      </c>
      <c r="E4293">
        <v>1</v>
      </c>
      <c r="F4293">
        <v>290</v>
      </c>
      <c r="G4293">
        <v>0.252</v>
      </c>
      <c r="H4293">
        <v>662</v>
      </c>
    </row>
    <row r="4294" spans="1:8" x14ac:dyDescent="0.35">
      <c r="A4294" t="s">
        <v>7672</v>
      </c>
      <c r="B4294" t="s">
        <v>7672</v>
      </c>
      <c r="C4294">
        <v>202101</v>
      </c>
      <c r="D4294" t="s">
        <v>31</v>
      </c>
      <c r="E4294">
        <v>1</v>
      </c>
      <c r="F4294">
        <v>280</v>
      </c>
      <c r="G4294">
        <v>0.23499999999999999</v>
      </c>
      <c r="H4294">
        <v>662</v>
      </c>
    </row>
    <row r="4295" spans="1:8" x14ac:dyDescent="0.35">
      <c r="A4295" t="s">
        <v>7673</v>
      </c>
      <c r="B4295" t="s">
        <v>7673</v>
      </c>
      <c r="C4295">
        <v>202101</v>
      </c>
      <c r="D4295" t="s">
        <v>32</v>
      </c>
      <c r="E4295">
        <v>1</v>
      </c>
      <c r="F4295">
        <v>270</v>
      </c>
      <c r="G4295">
        <v>0.23</v>
      </c>
      <c r="H4295">
        <v>662</v>
      </c>
    </row>
    <row r="4296" spans="1:8" x14ac:dyDescent="0.35">
      <c r="A4296" t="s">
        <v>7674</v>
      </c>
      <c r="B4296" t="s">
        <v>7674</v>
      </c>
      <c r="C4296">
        <v>202101</v>
      </c>
      <c r="D4296" t="s">
        <v>33</v>
      </c>
      <c r="E4296">
        <v>1</v>
      </c>
      <c r="F4296">
        <v>275</v>
      </c>
      <c r="G4296">
        <v>0.23100000000000001</v>
      </c>
      <c r="H4296">
        <v>662</v>
      </c>
    </row>
    <row r="4297" spans="1:8" x14ac:dyDescent="0.35">
      <c r="A4297" t="s">
        <v>7675</v>
      </c>
      <c r="B4297" t="s">
        <v>7675</v>
      </c>
      <c r="C4297">
        <v>202101</v>
      </c>
      <c r="D4297" t="s">
        <v>34</v>
      </c>
      <c r="E4297">
        <v>1</v>
      </c>
      <c r="F4297">
        <v>225</v>
      </c>
      <c r="G4297">
        <v>0.20599999999999999</v>
      </c>
      <c r="H4297">
        <v>662</v>
      </c>
    </row>
    <row r="4298" spans="1:8" x14ac:dyDescent="0.35">
      <c r="A4298" t="s">
        <v>7676</v>
      </c>
      <c r="B4298" t="s">
        <v>7676</v>
      </c>
      <c r="C4298">
        <v>202101</v>
      </c>
      <c r="D4298" t="s">
        <v>35</v>
      </c>
      <c r="E4298">
        <v>1</v>
      </c>
      <c r="F4298">
        <v>250</v>
      </c>
      <c r="G4298">
        <v>0.22500000000000001</v>
      </c>
      <c r="H4298">
        <v>662</v>
      </c>
    </row>
    <row r="4299" spans="1:8" x14ac:dyDescent="0.35">
      <c r="A4299" t="s">
        <v>7677</v>
      </c>
      <c r="B4299" t="s">
        <v>7677</v>
      </c>
      <c r="C4299">
        <v>202101</v>
      </c>
      <c r="D4299" t="s">
        <v>36</v>
      </c>
      <c r="E4299">
        <v>1</v>
      </c>
      <c r="F4299">
        <v>195</v>
      </c>
      <c r="G4299">
        <v>0.17899999999999999</v>
      </c>
      <c r="H4299">
        <v>662</v>
      </c>
    </row>
    <row r="4300" spans="1:8" x14ac:dyDescent="0.35">
      <c r="A4300" t="s">
        <v>7678</v>
      </c>
      <c r="B4300" t="s">
        <v>7678</v>
      </c>
      <c r="C4300">
        <v>202101</v>
      </c>
      <c r="D4300" t="s">
        <v>208</v>
      </c>
      <c r="E4300">
        <v>1</v>
      </c>
      <c r="F4300">
        <v>260</v>
      </c>
      <c r="G4300">
        <v>0.25800000000000001</v>
      </c>
      <c r="H4300">
        <v>662</v>
      </c>
    </row>
    <row r="4301" spans="1:8" x14ac:dyDescent="0.35">
      <c r="A4301" t="s">
        <v>7679</v>
      </c>
      <c r="B4301" t="s">
        <v>7679</v>
      </c>
      <c r="C4301">
        <v>202101</v>
      </c>
      <c r="D4301" t="s">
        <v>5</v>
      </c>
      <c r="E4301">
        <v>1</v>
      </c>
      <c r="F4301">
        <v>275</v>
      </c>
      <c r="G4301">
        <v>0.25600000000000001</v>
      </c>
      <c r="H4301">
        <v>662</v>
      </c>
    </row>
    <row r="4302" spans="1:8" x14ac:dyDescent="0.35">
      <c r="A4302" t="s">
        <v>7680</v>
      </c>
      <c r="B4302" t="s">
        <v>7681</v>
      </c>
      <c r="C4302">
        <v>202101</v>
      </c>
      <c r="D4302" t="s">
        <v>3</v>
      </c>
      <c r="E4302">
        <v>1</v>
      </c>
      <c r="F4302">
        <v>290</v>
      </c>
      <c r="G4302">
        <v>0.26700000000000002</v>
      </c>
      <c r="H4302">
        <v>663</v>
      </c>
    </row>
    <row r="4303" spans="1:8" x14ac:dyDescent="0.35">
      <c r="A4303" t="s">
        <v>7682</v>
      </c>
      <c r="B4303" t="s">
        <v>7683</v>
      </c>
      <c r="C4303">
        <v>202101</v>
      </c>
      <c r="D4303" t="s">
        <v>37</v>
      </c>
      <c r="E4303">
        <v>1</v>
      </c>
      <c r="F4303">
        <v>290</v>
      </c>
      <c r="G4303">
        <v>0.245</v>
      </c>
      <c r="H4303">
        <v>663</v>
      </c>
    </row>
    <row r="4304" spans="1:8" x14ac:dyDescent="0.35">
      <c r="A4304" t="s">
        <v>7684</v>
      </c>
      <c r="B4304" t="s">
        <v>7685</v>
      </c>
      <c r="C4304">
        <v>202101</v>
      </c>
      <c r="D4304" t="s">
        <v>38</v>
      </c>
      <c r="E4304">
        <v>1</v>
      </c>
      <c r="F4304">
        <v>230</v>
      </c>
      <c r="G4304">
        <v>0.20699999999999999</v>
      </c>
      <c r="H4304">
        <v>663</v>
      </c>
    </row>
    <row r="4305" spans="1:8" x14ac:dyDescent="0.35">
      <c r="A4305" t="s">
        <v>7686</v>
      </c>
      <c r="B4305" t="s">
        <v>7687</v>
      </c>
      <c r="C4305">
        <v>202101</v>
      </c>
      <c r="D4305" t="s">
        <v>39</v>
      </c>
      <c r="E4305">
        <v>1</v>
      </c>
      <c r="F4305">
        <v>115</v>
      </c>
      <c r="G4305">
        <v>0.252</v>
      </c>
      <c r="H4305">
        <v>663</v>
      </c>
    </row>
    <row r="4306" spans="1:8" x14ac:dyDescent="0.35">
      <c r="A4306" t="s">
        <v>7688</v>
      </c>
      <c r="B4306" t="s">
        <v>7689</v>
      </c>
      <c r="C4306">
        <v>202101</v>
      </c>
      <c r="D4306" t="s">
        <v>40</v>
      </c>
      <c r="E4306">
        <v>1</v>
      </c>
      <c r="F4306">
        <v>80</v>
      </c>
      <c r="G4306">
        <v>0.20399999999999999</v>
      </c>
      <c r="H4306">
        <v>663</v>
      </c>
    </row>
    <row r="4307" spans="1:8" x14ac:dyDescent="0.35">
      <c r="A4307" t="s">
        <v>7690</v>
      </c>
      <c r="B4307" t="s">
        <v>7691</v>
      </c>
      <c r="C4307">
        <v>202101</v>
      </c>
      <c r="D4307" t="s">
        <v>29</v>
      </c>
      <c r="E4307">
        <v>1</v>
      </c>
      <c r="F4307">
        <v>290</v>
      </c>
      <c r="G4307">
        <v>0.26600000000000001</v>
      </c>
      <c r="H4307">
        <v>663</v>
      </c>
    </row>
    <row r="4308" spans="1:8" x14ac:dyDescent="0.35">
      <c r="A4308" t="s">
        <v>7692</v>
      </c>
      <c r="B4308" t="s">
        <v>7693</v>
      </c>
      <c r="C4308">
        <v>202101</v>
      </c>
      <c r="D4308" t="s">
        <v>30</v>
      </c>
      <c r="E4308">
        <v>1</v>
      </c>
      <c r="F4308">
        <v>300</v>
      </c>
      <c r="G4308">
        <v>0.26500000000000001</v>
      </c>
      <c r="H4308">
        <v>663</v>
      </c>
    </row>
    <row r="4309" spans="1:8" x14ac:dyDescent="0.35">
      <c r="A4309" t="s">
        <v>7694</v>
      </c>
      <c r="B4309" t="s">
        <v>7695</v>
      </c>
      <c r="C4309">
        <v>202101</v>
      </c>
      <c r="D4309" t="s">
        <v>31</v>
      </c>
      <c r="E4309">
        <v>1</v>
      </c>
      <c r="F4309">
        <v>250</v>
      </c>
      <c r="G4309">
        <v>0.23100000000000001</v>
      </c>
      <c r="H4309">
        <v>663</v>
      </c>
    </row>
    <row r="4310" spans="1:8" x14ac:dyDescent="0.35">
      <c r="A4310" t="s">
        <v>7696</v>
      </c>
      <c r="B4310" t="s">
        <v>7697</v>
      </c>
      <c r="C4310">
        <v>202101</v>
      </c>
      <c r="D4310" t="s">
        <v>32</v>
      </c>
      <c r="E4310">
        <v>1</v>
      </c>
      <c r="F4310">
        <v>320</v>
      </c>
      <c r="G4310">
        <v>0.27</v>
      </c>
      <c r="H4310">
        <v>663</v>
      </c>
    </row>
    <row r="4311" spans="1:8" x14ac:dyDescent="0.35">
      <c r="A4311" t="s">
        <v>7698</v>
      </c>
      <c r="B4311" t="s">
        <v>7699</v>
      </c>
      <c r="C4311">
        <v>202101</v>
      </c>
      <c r="D4311" t="s">
        <v>33</v>
      </c>
      <c r="E4311">
        <v>1</v>
      </c>
      <c r="F4311">
        <v>275</v>
      </c>
      <c r="G4311">
        <v>0.249</v>
      </c>
      <c r="H4311">
        <v>663</v>
      </c>
    </row>
    <row r="4312" spans="1:8" x14ac:dyDescent="0.35">
      <c r="A4312" t="s">
        <v>7700</v>
      </c>
      <c r="B4312" t="s">
        <v>7701</v>
      </c>
      <c r="C4312">
        <v>202101</v>
      </c>
      <c r="D4312" t="s">
        <v>34</v>
      </c>
      <c r="E4312">
        <v>1</v>
      </c>
      <c r="F4312">
        <v>275</v>
      </c>
      <c r="G4312">
        <v>0.22</v>
      </c>
      <c r="H4312">
        <v>663</v>
      </c>
    </row>
    <row r="4313" spans="1:8" x14ac:dyDescent="0.35">
      <c r="A4313" t="s">
        <v>7702</v>
      </c>
      <c r="B4313" t="s">
        <v>7703</v>
      </c>
      <c r="C4313">
        <v>202101</v>
      </c>
      <c r="D4313" t="s">
        <v>35</v>
      </c>
      <c r="E4313">
        <v>1</v>
      </c>
      <c r="F4313">
        <v>285</v>
      </c>
      <c r="G4313">
        <v>0.217</v>
      </c>
      <c r="H4313">
        <v>663</v>
      </c>
    </row>
    <row r="4314" spans="1:8" x14ac:dyDescent="0.35">
      <c r="A4314" t="s">
        <v>7704</v>
      </c>
      <c r="B4314" t="s">
        <v>7705</v>
      </c>
      <c r="C4314">
        <v>202101</v>
      </c>
      <c r="D4314" t="s">
        <v>36</v>
      </c>
      <c r="E4314">
        <v>1</v>
      </c>
      <c r="F4314">
        <v>255</v>
      </c>
      <c r="G4314">
        <v>0.21099999999999999</v>
      </c>
      <c r="H4314">
        <v>663</v>
      </c>
    </row>
    <row r="4315" spans="1:8" x14ac:dyDescent="0.35">
      <c r="A4315" t="s">
        <v>7706</v>
      </c>
      <c r="B4315" t="s">
        <v>7707</v>
      </c>
      <c r="C4315">
        <v>202101</v>
      </c>
      <c r="D4315" t="s">
        <v>208</v>
      </c>
      <c r="E4315">
        <v>1</v>
      </c>
      <c r="F4315">
        <v>265</v>
      </c>
      <c r="G4315">
        <v>0.26100000000000001</v>
      </c>
      <c r="H4315">
        <v>663</v>
      </c>
    </row>
    <row r="4316" spans="1:8" x14ac:dyDescent="0.35">
      <c r="A4316" t="s">
        <v>7708</v>
      </c>
      <c r="B4316" t="s">
        <v>7709</v>
      </c>
      <c r="C4316">
        <v>202101</v>
      </c>
      <c r="D4316" t="s">
        <v>5</v>
      </c>
      <c r="E4316">
        <v>1</v>
      </c>
      <c r="F4316">
        <v>280</v>
      </c>
      <c r="G4316">
        <v>0.27</v>
      </c>
      <c r="H4316">
        <v>663</v>
      </c>
    </row>
    <row r="4317" spans="1:8" x14ac:dyDescent="0.35">
      <c r="A4317" t="s">
        <v>7710</v>
      </c>
      <c r="B4317" t="s">
        <v>7711</v>
      </c>
      <c r="C4317">
        <v>202101</v>
      </c>
      <c r="D4317" t="s">
        <v>3</v>
      </c>
      <c r="E4317">
        <v>1</v>
      </c>
      <c r="F4317">
        <v>105</v>
      </c>
      <c r="G4317">
        <v>6.4000000000000001E-2</v>
      </c>
      <c r="H4317">
        <v>664</v>
      </c>
    </row>
    <row r="4318" spans="1:8" x14ac:dyDescent="0.35">
      <c r="A4318" t="s">
        <v>7712</v>
      </c>
      <c r="B4318" t="s">
        <v>7713</v>
      </c>
      <c r="C4318">
        <v>202101</v>
      </c>
      <c r="D4318" t="s">
        <v>37</v>
      </c>
      <c r="E4318">
        <v>1</v>
      </c>
      <c r="F4318">
        <v>105</v>
      </c>
      <c r="G4318">
        <v>6.4000000000000001E-2</v>
      </c>
      <c r="H4318">
        <v>664</v>
      </c>
    </row>
    <row r="4319" spans="1:8" x14ac:dyDescent="0.35">
      <c r="A4319" t="s">
        <v>7714</v>
      </c>
      <c r="B4319" t="s">
        <v>7715</v>
      </c>
      <c r="C4319">
        <v>202101</v>
      </c>
      <c r="D4319" t="s">
        <v>38</v>
      </c>
      <c r="E4319">
        <v>1</v>
      </c>
      <c r="F4319">
        <v>85</v>
      </c>
      <c r="G4319">
        <v>5.2999999999999999E-2</v>
      </c>
      <c r="H4319">
        <v>664</v>
      </c>
    </row>
    <row r="4320" spans="1:8" x14ac:dyDescent="0.35">
      <c r="A4320" t="s">
        <v>7716</v>
      </c>
      <c r="B4320" t="s">
        <v>7717</v>
      </c>
      <c r="C4320">
        <v>202101</v>
      </c>
      <c r="D4320" t="s">
        <v>39</v>
      </c>
      <c r="E4320">
        <v>1</v>
      </c>
      <c r="F4320">
        <v>40</v>
      </c>
      <c r="G4320">
        <v>7.1999999999999995E-2</v>
      </c>
      <c r="H4320">
        <v>664</v>
      </c>
    </row>
    <row r="4321" spans="1:8" x14ac:dyDescent="0.35">
      <c r="A4321" t="s">
        <v>7718</v>
      </c>
      <c r="B4321" t="s">
        <v>7719</v>
      </c>
      <c r="C4321">
        <v>202101</v>
      </c>
      <c r="D4321" t="s">
        <v>40</v>
      </c>
      <c r="E4321">
        <v>1</v>
      </c>
      <c r="F4321">
        <v>30</v>
      </c>
      <c r="G4321">
        <v>5.2999999999999999E-2</v>
      </c>
      <c r="H4321">
        <v>664</v>
      </c>
    </row>
    <row r="4322" spans="1:8" x14ac:dyDescent="0.35">
      <c r="A4322" t="s">
        <v>7720</v>
      </c>
      <c r="B4322" t="s">
        <v>7721</v>
      </c>
      <c r="C4322">
        <v>202101</v>
      </c>
      <c r="D4322" t="s">
        <v>29</v>
      </c>
      <c r="E4322">
        <v>1</v>
      </c>
      <c r="F4322">
        <v>100</v>
      </c>
      <c r="G4322">
        <v>6.0999999999999999E-2</v>
      </c>
      <c r="H4322">
        <v>664</v>
      </c>
    </row>
    <row r="4323" spans="1:8" x14ac:dyDescent="0.35">
      <c r="A4323" t="s">
        <v>7722</v>
      </c>
      <c r="B4323" t="s">
        <v>7723</v>
      </c>
      <c r="C4323">
        <v>202101</v>
      </c>
      <c r="D4323" t="s">
        <v>30</v>
      </c>
      <c r="E4323">
        <v>1</v>
      </c>
      <c r="F4323">
        <v>100</v>
      </c>
      <c r="G4323">
        <v>5.8999999999999997E-2</v>
      </c>
      <c r="H4323">
        <v>664</v>
      </c>
    </row>
    <row r="4324" spans="1:8" x14ac:dyDescent="0.35">
      <c r="A4324" t="s">
        <v>7724</v>
      </c>
      <c r="B4324" t="s">
        <v>7725</v>
      </c>
      <c r="C4324">
        <v>202101</v>
      </c>
      <c r="D4324" t="s">
        <v>31</v>
      </c>
      <c r="E4324">
        <v>1</v>
      </c>
      <c r="F4324">
        <v>110</v>
      </c>
      <c r="G4324">
        <v>0.06</v>
      </c>
      <c r="H4324">
        <v>664</v>
      </c>
    </row>
    <row r="4325" spans="1:8" x14ac:dyDescent="0.35">
      <c r="A4325" t="s">
        <v>7726</v>
      </c>
      <c r="B4325" t="s">
        <v>7727</v>
      </c>
      <c r="C4325">
        <v>202101</v>
      </c>
      <c r="D4325" t="s">
        <v>32</v>
      </c>
      <c r="E4325">
        <v>1</v>
      </c>
      <c r="F4325">
        <v>110</v>
      </c>
      <c r="G4325">
        <v>6.3E-2</v>
      </c>
      <c r="H4325">
        <v>664</v>
      </c>
    </row>
    <row r="4326" spans="1:8" x14ac:dyDescent="0.35">
      <c r="A4326" t="s">
        <v>7728</v>
      </c>
      <c r="B4326" t="s">
        <v>7729</v>
      </c>
      <c r="C4326">
        <v>202101</v>
      </c>
      <c r="D4326" t="s">
        <v>33</v>
      </c>
      <c r="E4326">
        <v>1</v>
      </c>
      <c r="F4326">
        <v>115</v>
      </c>
      <c r="G4326">
        <v>6.3E-2</v>
      </c>
      <c r="H4326">
        <v>664</v>
      </c>
    </row>
    <row r="4327" spans="1:8" x14ac:dyDescent="0.35">
      <c r="A4327" t="s">
        <v>7730</v>
      </c>
      <c r="B4327" t="s">
        <v>7731</v>
      </c>
      <c r="C4327">
        <v>202101</v>
      </c>
      <c r="D4327" t="s">
        <v>34</v>
      </c>
      <c r="E4327">
        <v>1</v>
      </c>
      <c r="F4327">
        <v>115</v>
      </c>
      <c r="G4327">
        <v>6.7000000000000004E-2</v>
      </c>
      <c r="H4327">
        <v>664</v>
      </c>
    </row>
    <row r="4328" spans="1:8" x14ac:dyDescent="0.35">
      <c r="A4328" t="s">
        <v>7732</v>
      </c>
      <c r="B4328" t="s">
        <v>7733</v>
      </c>
      <c r="C4328">
        <v>202101</v>
      </c>
      <c r="D4328" t="s">
        <v>35</v>
      </c>
      <c r="E4328">
        <v>1</v>
      </c>
      <c r="F4328">
        <v>95</v>
      </c>
      <c r="G4328">
        <v>5.5E-2</v>
      </c>
      <c r="H4328">
        <v>664</v>
      </c>
    </row>
    <row r="4329" spans="1:8" x14ac:dyDescent="0.35">
      <c r="A4329" t="s">
        <v>7734</v>
      </c>
      <c r="B4329" t="s">
        <v>7735</v>
      </c>
      <c r="C4329">
        <v>202101</v>
      </c>
      <c r="D4329" t="s">
        <v>36</v>
      </c>
      <c r="E4329">
        <v>1</v>
      </c>
      <c r="F4329">
        <v>95</v>
      </c>
      <c r="G4329">
        <v>5.2999999999999999E-2</v>
      </c>
      <c r="H4329">
        <v>664</v>
      </c>
    </row>
    <row r="4330" spans="1:8" x14ac:dyDescent="0.35">
      <c r="A4330" t="s">
        <v>7736</v>
      </c>
      <c r="B4330" t="s">
        <v>7737</v>
      </c>
      <c r="C4330">
        <v>202101</v>
      </c>
      <c r="D4330" t="s">
        <v>208</v>
      </c>
      <c r="E4330">
        <v>1</v>
      </c>
      <c r="F4330">
        <v>85</v>
      </c>
      <c r="G4330">
        <v>0.05</v>
      </c>
      <c r="H4330">
        <v>664</v>
      </c>
    </row>
    <row r="4331" spans="1:8" x14ac:dyDescent="0.35">
      <c r="A4331" t="s">
        <v>7738</v>
      </c>
      <c r="B4331" t="s">
        <v>7739</v>
      </c>
      <c r="C4331">
        <v>202101</v>
      </c>
      <c r="D4331" t="s">
        <v>5</v>
      </c>
      <c r="E4331">
        <v>1</v>
      </c>
      <c r="F4331">
        <v>120</v>
      </c>
      <c r="G4331">
        <v>7.4999999999999997E-2</v>
      </c>
      <c r="H4331">
        <v>664</v>
      </c>
    </row>
    <row r="4332" spans="1:8" x14ac:dyDescent="0.35">
      <c r="A4332" t="s">
        <v>7740</v>
      </c>
      <c r="B4332" t="s">
        <v>7741</v>
      </c>
      <c r="C4332">
        <v>202101</v>
      </c>
      <c r="D4332" t="s">
        <v>3</v>
      </c>
      <c r="E4332">
        <v>1</v>
      </c>
      <c r="F4332">
        <v>215</v>
      </c>
      <c r="G4332">
        <v>0.14299999999999999</v>
      </c>
      <c r="H4332">
        <v>665</v>
      </c>
    </row>
    <row r="4333" spans="1:8" x14ac:dyDescent="0.35">
      <c r="A4333" t="s">
        <v>7742</v>
      </c>
      <c r="B4333" t="s">
        <v>7743</v>
      </c>
      <c r="C4333">
        <v>202101</v>
      </c>
      <c r="D4333" t="s">
        <v>37</v>
      </c>
      <c r="E4333">
        <v>1</v>
      </c>
      <c r="F4333">
        <v>150</v>
      </c>
      <c r="G4333">
        <v>0.11700000000000001</v>
      </c>
      <c r="H4333">
        <v>665</v>
      </c>
    </row>
    <row r="4334" spans="1:8" x14ac:dyDescent="0.35">
      <c r="A4334" t="s">
        <v>7744</v>
      </c>
      <c r="B4334" t="s">
        <v>7745</v>
      </c>
      <c r="C4334">
        <v>202101</v>
      </c>
      <c r="D4334" t="s">
        <v>38</v>
      </c>
      <c r="E4334">
        <v>1</v>
      </c>
      <c r="F4334">
        <v>130</v>
      </c>
      <c r="G4334">
        <v>0.109</v>
      </c>
      <c r="H4334">
        <v>665</v>
      </c>
    </row>
    <row r="4335" spans="1:8" x14ac:dyDescent="0.35">
      <c r="A4335" t="s">
        <v>7746</v>
      </c>
      <c r="B4335" t="s">
        <v>7747</v>
      </c>
      <c r="C4335">
        <v>202101</v>
      </c>
      <c r="D4335" t="s">
        <v>39</v>
      </c>
      <c r="E4335">
        <v>1</v>
      </c>
      <c r="F4335">
        <v>55</v>
      </c>
      <c r="G4335">
        <v>0.377</v>
      </c>
      <c r="H4335">
        <v>665</v>
      </c>
    </row>
    <row r="4336" spans="1:8" x14ac:dyDescent="0.35">
      <c r="A4336" t="s">
        <v>7748</v>
      </c>
      <c r="B4336" t="s">
        <v>7749</v>
      </c>
      <c r="C4336">
        <v>202101</v>
      </c>
      <c r="D4336" t="s">
        <v>40</v>
      </c>
      <c r="E4336">
        <v>1</v>
      </c>
      <c r="F4336">
        <v>35</v>
      </c>
      <c r="G4336">
        <v>0.34699999999999998</v>
      </c>
      <c r="H4336">
        <v>665</v>
      </c>
    </row>
    <row r="4337" spans="1:8" x14ac:dyDescent="0.35">
      <c r="A4337" t="s">
        <v>7750</v>
      </c>
      <c r="B4337" t="s">
        <v>7751</v>
      </c>
      <c r="C4337">
        <v>202101</v>
      </c>
      <c r="D4337" t="s">
        <v>29</v>
      </c>
      <c r="E4337">
        <v>1</v>
      </c>
      <c r="F4337">
        <v>230</v>
      </c>
      <c r="G4337">
        <v>0.14699999999999999</v>
      </c>
      <c r="H4337">
        <v>665</v>
      </c>
    </row>
    <row r="4338" spans="1:8" x14ac:dyDescent="0.35">
      <c r="A4338" t="s">
        <v>7752</v>
      </c>
      <c r="B4338" t="s">
        <v>7753</v>
      </c>
      <c r="C4338">
        <v>202101</v>
      </c>
      <c r="D4338" t="s">
        <v>30</v>
      </c>
      <c r="E4338">
        <v>1</v>
      </c>
      <c r="F4338">
        <v>230</v>
      </c>
      <c r="G4338">
        <v>0.14399999999999999</v>
      </c>
      <c r="H4338">
        <v>665</v>
      </c>
    </row>
    <row r="4339" spans="1:8" x14ac:dyDescent="0.35">
      <c r="A4339" t="s">
        <v>7754</v>
      </c>
      <c r="B4339" t="s">
        <v>7755</v>
      </c>
      <c r="C4339">
        <v>202101</v>
      </c>
      <c r="D4339" t="s">
        <v>31</v>
      </c>
      <c r="E4339">
        <v>1</v>
      </c>
      <c r="F4339">
        <v>195</v>
      </c>
      <c r="G4339">
        <v>0.121</v>
      </c>
      <c r="H4339">
        <v>665</v>
      </c>
    </row>
    <row r="4340" spans="1:8" x14ac:dyDescent="0.35">
      <c r="A4340" t="s">
        <v>7756</v>
      </c>
      <c r="B4340" t="s">
        <v>7757</v>
      </c>
      <c r="C4340">
        <v>202101</v>
      </c>
      <c r="D4340" t="s">
        <v>32</v>
      </c>
      <c r="E4340">
        <v>1</v>
      </c>
      <c r="F4340">
        <v>220</v>
      </c>
      <c r="G4340">
        <v>0.13200000000000001</v>
      </c>
      <c r="H4340">
        <v>665</v>
      </c>
    </row>
    <row r="4341" spans="1:8" x14ac:dyDescent="0.35">
      <c r="A4341" t="s">
        <v>7758</v>
      </c>
      <c r="B4341" t="s">
        <v>7759</v>
      </c>
      <c r="C4341">
        <v>202101</v>
      </c>
      <c r="D4341" t="s">
        <v>33</v>
      </c>
      <c r="E4341">
        <v>1</v>
      </c>
      <c r="F4341">
        <v>195</v>
      </c>
      <c r="G4341">
        <v>0.122</v>
      </c>
      <c r="H4341">
        <v>665</v>
      </c>
    </row>
    <row r="4342" spans="1:8" x14ac:dyDescent="0.35">
      <c r="A4342" t="s">
        <v>7760</v>
      </c>
      <c r="B4342" t="s">
        <v>7761</v>
      </c>
      <c r="C4342">
        <v>202101</v>
      </c>
      <c r="D4342" t="s">
        <v>34</v>
      </c>
      <c r="E4342">
        <v>1</v>
      </c>
      <c r="F4342">
        <v>155</v>
      </c>
      <c r="G4342">
        <v>0.11700000000000001</v>
      </c>
      <c r="H4342">
        <v>665</v>
      </c>
    </row>
    <row r="4343" spans="1:8" x14ac:dyDescent="0.35">
      <c r="A4343" t="s">
        <v>7762</v>
      </c>
      <c r="B4343" t="s">
        <v>7763</v>
      </c>
      <c r="C4343">
        <v>202101</v>
      </c>
      <c r="D4343" t="s">
        <v>35</v>
      </c>
      <c r="E4343">
        <v>1</v>
      </c>
      <c r="F4343">
        <v>145</v>
      </c>
      <c r="G4343">
        <v>0.109</v>
      </c>
      <c r="H4343">
        <v>665</v>
      </c>
    </row>
    <row r="4344" spans="1:8" x14ac:dyDescent="0.35">
      <c r="A4344" t="s">
        <v>7764</v>
      </c>
      <c r="B4344" t="s">
        <v>7765</v>
      </c>
      <c r="C4344">
        <v>202101</v>
      </c>
      <c r="D4344" t="s">
        <v>36</v>
      </c>
      <c r="E4344">
        <v>1</v>
      </c>
      <c r="F4344">
        <v>145</v>
      </c>
      <c r="G4344">
        <v>0.114</v>
      </c>
      <c r="H4344">
        <v>665</v>
      </c>
    </row>
    <row r="4345" spans="1:8" x14ac:dyDescent="0.35">
      <c r="A4345" t="s">
        <v>7766</v>
      </c>
      <c r="B4345" t="s">
        <v>7767</v>
      </c>
      <c r="C4345">
        <v>202101</v>
      </c>
      <c r="D4345" t="s">
        <v>208</v>
      </c>
      <c r="E4345">
        <v>1</v>
      </c>
      <c r="F4345">
        <v>225</v>
      </c>
      <c r="G4345">
        <v>0.152</v>
      </c>
      <c r="H4345">
        <v>665</v>
      </c>
    </row>
    <row r="4346" spans="1:8" x14ac:dyDescent="0.35">
      <c r="A4346" t="s">
        <v>7768</v>
      </c>
      <c r="B4346" t="s">
        <v>7769</v>
      </c>
      <c r="C4346">
        <v>202101</v>
      </c>
      <c r="D4346" t="s">
        <v>5</v>
      </c>
      <c r="E4346">
        <v>1</v>
      </c>
      <c r="F4346">
        <v>190</v>
      </c>
      <c r="G4346">
        <v>0.13100000000000001</v>
      </c>
      <c r="H4346">
        <v>665</v>
      </c>
    </row>
    <row r="4347" spans="1:8" x14ac:dyDescent="0.35">
      <c r="A4347" t="s">
        <v>7770</v>
      </c>
      <c r="B4347" t="s">
        <v>7770</v>
      </c>
      <c r="C4347">
        <v>202101</v>
      </c>
      <c r="D4347" t="s">
        <v>3</v>
      </c>
      <c r="E4347">
        <v>1</v>
      </c>
      <c r="F4347">
        <v>275</v>
      </c>
      <c r="G4347">
        <v>0.22600000000000001</v>
      </c>
      <c r="H4347">
        <v>666</v>
      </c>
    </row>
    <row r="4348" spans="1:8" x14ac:dyDescent="0.35">
      <c r="A4348" t="s">
        <v>7771</v>
      </c>
      <c r="B4348" t="s">
        <v>7771</v>
      </c>
      <c r="C4348">
        <v>202101</v>
      </c>
      <c r="D4348" t="s">
        <v>37</v>
      </c>
      <c r="E4348">
        <v>1</v>
      </c>
      <c r="F4348">
        <v>150</v>
      </c>
      <c r="G4348">
        <v>0.11899999999999999</v>
      </c>
      <c r="H4348">
        <v>666</v>
      </c>
    </row>
    <row r="4349" spans="1:8" x14ac:dyDescent="0.35">
      <c r="A4349" t="s">
        <v>7772</v>
      </c>
      <c r="B4349" t="s">
        <v>7772</v>
      </c>
      <c r="C4349">
        <v>202101</v>
      </c>
      <c r="D4349" t="s">
        <v>38</v>
      </c>
      <c r="E4349">
        <v>1</v>
      </c>
      <c r="F4349">
        <v>140</v>
      </c>
      <c r="G4349">
        <v>0.113</v>
      </c>
      <c r="H4349">
        <v>666</v>
      </c>
    </row>
    <row r="4350" spans="1:8" x14ac:dyDescent="0.35">
      <c r="A4350" t="s">
        <v>7773</v>
      </c>
      <c r="B4350" t="s">
        <v>7773</v>
      </c>
      <c r="C4350">
        <v>202101</v>
      </c>
      <c r="D4350" t="s">
        <v>39</v>
      </c>
      <c r="E4350">
        <v>1</v>
      </c>
      <c r="F4350">
        <v>85</v>
      </c>
      <c r="G4350">
        <v>0.14599999999999999</v>
      </c>
      <c r="H4350">
        <v>666</v>
      </c>
    </row>
    <row r="4351" spans="1:8" x14ac:dyDescent="0.35">
      <c r="A4351" t="s">
        <v>7774</v>
      </c>
      <c r="B4351" t="s">
        <v>7774</v>
      </c>
      <c r="C4351">
        <v>202101</v>
      </c>
      <c r="D4351" t="s">
        <v>40</v>
      </c>
      <c r="E4351">
        <v>1</v>
      </c>
      <c r="F4351">
        <v>60</v>
      </c>
      <c r="G4351">
        <v>0.13800000000000001</v>
      </c>
      <c r="H4351">
        <v>666</v>
      </c>
    </row>
    <row r="4352" spans="1:8" x14ac:dyDescent="0.35">
      <c r="A4352" t="s">
        <v>7775</v>
      </c>
      <c r="B4352" t="s">
        <v>7775</v>
      </c>
      <c r="C4352">
        <v>202101</v>
      </c>
      <c r="D4352" t="s">
        <v>29</v>
      </c>
      <c r="E4352">
        <v>1</v>
      </c>
      <c r="F4352">
        <v>280</v>
      </c>
      <c r="G4352">
        <v>0.217</v>
      </c>
      <c r="H4352">
        <v>666</v>
      </c>
    </row>
    <row r="4353" spans="1:8" x14ac:dyDescent="0.35">
      <c r="A4353" t="s">
        <v>7776</v>
      </c>
      <c r="B4353" t="s">
        <v>7776</v>
      </c>
      <c r="C4353">
        <v>202101</v>
      </c>
      <c r="D4353" t="s">
        <v>30</v>
      </c>
      <c r="E4353">
        <v>1</v>
      </c>
      <c r="F4353">
        <v>250</v>
      </c>
      <c r="G4353">
        <v>0.20200000000000001</v>
      </c>
      <c r="H4353">
        <v>666</v>
      </c>
    </row>
    <row r="4354" spans="1:8" x14ac:dyDescent="0.35">
      <c r="A4354" t="s">
        <v>7777</v>
      </c>
      <c r="B4354" t="s">
        <v>7777</v>
      </c>
      <c r="C4354">
        <v>202101</v>
      </c>
      <c r="D4354" t="s">
        <v>31</v>
      </c>
      <c r="E4354">
        <v>1</v>
      </c>
      <c r="F4354">
        <v>245</v>
      </c>
      <c r="G4354">
        <v>0.189</v>
      </c>
      <c r="H4354">
        <v>666</v>
      </c>
    </row>
    <row r="4355" spans="1:8" x14ac:dyDescent="0.35">
      <c r="A4355" t="s">
        <v>7778</v>
      </c>
      <c r="B4355" t="s">
        <v>7778</v>
      </c>
      <c r="C4355">
        <v>202101</v>
      </c>
      <c r="D4355" t="s">
        <v>32</v>
      </c>
      <c r="E4355">
        <v>1</v>
      </c>
      <c r="F4355">
        <v>290</v>
      </c>
      <c r="G4355">
        <v>0.216</v>
      </c>
      <c r="H4355">
        <v>666</v>
      </c>
    </row>
    <row r="4356" spans="1:8" x14ac:dyDescent="0.35">
      <c r="A4356" t="s">
        <v>7779</v>
      </c>
      <c r="B4356" t="s">
        <v>7779</v>
      </c>
      <c r="C4356">
        <v>202101</v>
      </c>
      <c r="D4356" t="s">
        <v>33</v>
      </c>
      <c r="E4356">
        <v>1</v>
      </c>
      <c r="F4356">
        <v>220</v>
      </c>
      <c r="G4356">
        <v>0.17199999999999999</v>
      </c>
      <c r="H4356">
        <v>666</v>
      </c>
    </row>
    <row r="4357" spans="1:8" x14ac:dyDescent="0.35">
      <c r="A4357" t="s">
        <v>7780</v>
      </c>
      <c r="B4357" t="s">
        <v>7780</v>
      </c>
      <c r="C4357">
        <v>202101</v>
      </c>
      <c r="D4357" t="s">
        <v>34</v>
      </c>
      <c r="E4357">
        <v>1</v>
      </c>
      <c r="F4357">
        <v>165</v>
      </c>
      <c r="G4357">
        <v>0.13100000000000001</v>
      </c>
      <c r="H4357">
        <v>666</v>
      </c>
    </row>
    <row r="4358" spans="1:8" x14ac:dyDescent="0.35">
      <c r="A4358" t="s">
        <v>7781</v>
      </c>
      <c r="B4358" t="s">
        <v>7781</v>
      </c>
      <c r="C4358">
        <v>202101</v>
      </c>
      <c r="D4358" t="s">
        <v>35</v>
      </c>
      <c r="E4358">
        <v>1</v>
      </c>
      <c r="F4358">
        <v>165</v>
      </c>
      <c r="G4358">
        <v>0.12</v>
      </c>
      <c r="H4358">
        <v>666</v>
      </c>
    </row>
    <row r="4359" spans="1:8" x14ac:dyDescent="0.35">
      <c r="A4359" t="s">
        <v>7782</v>
      </c>
      <c r="B4359" t="s">
        <v>7782</v>
      </c>
      <c r="C4359">
        <v>202101</v>
      </c>
      <c r="D4359" t="s">
        <v>36</v>
      </c>
      <c r="E4359">
        <v>1</v>
      </c>
      <c r="F4359">
        <v>165</v>
      </c>
      <c r="G4359">
        <v>0.129</v>
      </c>
      <c r="H4359">
        <v>666</v>
      </c>
    </row>
    <row r="4360" spans="1:8" x14ac:dyDescent="0.35">
      <c r="A4360" t="s">
        <v>7783</v>
      </c>
      <c r="B4360" t="s">
        <v>7783</v>
      </c>
      <c r="C4360">
        <v>202101</v>
      </c>
      <c r="D4360" t="s">
        <v>208</v>
      </c>
      <c r="E4360">
        <v>1</v>
      </c>
      <c r="F4360">
        <v>110</v>
      </c>
      <c r="G4360">
        <v>0.17299999999999999</v>
      </c>
      <c r="H4360">
        <v>666</v>
      </c>
    </row>
    <row r="4361" spans="1:8" x14ac:dyDescent="0.35">
      <c r="A4361" t="s">
        <v>7784</v>
      </c>
      <c r="B4361" t="s">
        <v>7784</v>
      </c>
      <c r="C4361">
        <v>202101</v>
      </c>
      <c r="D4361" t="s">
        <v>5</v>
      </c>
      <c r="E4361">
        <v>1</v>
      </c>
      <c r="F4361">
        <v>250</v>
      </c>
      <c r="G4361">
        <v>0.20200000000000001</v>
      </c>
      <c r="H4361">
        <v>666</v>
      </c>
    </row>
    <row r="4362" spans="1:8" x14ac:dyDescent="0.35">
      <c r="A4362" t="s">
        <v>7785</v>
      </c>
      <c r="B4362" t="s">
        <v>7785</v>
      </c>
      <c r="C4362">
        <v>202101</v>
      </c>
      <c r="D4362" t="s">
        <v>3</v>
      </c>
      <c r="E4362">
        <v>1</v>
      </c>
      <c r="F4362">
        <v>520</v>
      </c>
      <c r="G4362">
        <v>0.76400000000000001</v>
      </c>
      <c r="H4362">
        <v>667</v>
      </c>
    </row>
    <row r="4363" spans="1:8" x14ac:dyDescent="0.35">
      <c r="A4363" t="s">
        <v>7786</v>
      </c>
      <c r="B4363" t="s">
        <v>7786</v>
      </c>
      <c r="C4363">
        <v>202101</v>
      </c>
      <c r="D4363" t="s">
        <v>37</v>
      </c>
      <c r="E4363">
        <v>1</v>
      </c>
      <c r="F4363">
        <v>470</v>
      </c>
      <c r="G4363">
        <v>0.69499999999999995</v>
      </c>
      <c r="H4363">
        <v>667</v>
      </c>
    </row>
    <row r="4364" spans="1:8" x14ac:dyDescent="0.35">
      <c r="A4364" t="s">
        <v>7787</v>
      </c>
      <c r="B4364" t="s">
        <v>7787</v>
      </c>
      <c r="C4364">
        <v>202101</v>
      </c>
      <c r="D4364" t="s">
        <v>38</v>
      </c>
      <c r="E4364">
        <v>1</v>
      </c>
      <c r="F4364">
        <v>460</v>
      </c>
      <c r="G4364">
        <v>0.65100000000000002</v>
      </c>
      <c r="H4364">
        <v>667</v>
      </c>
    </row>
    <row r="4365" spans="1:8" x14ac:dyDescent="0.35">
      <c r="A4365" t="s">
        <v>7788</v>
      </c>
      <c r="B4365" t="s">
        <v>7788</v>
      </c>
      <c r="C4365">
        <v>202101</v>
      </c>
      <c r="D4365" t="s">
        <v>39</v>
      </c>
      <c r="E4365">
        <v>1</v>
      </c>
      <c r="F4365">
        <v>225</v>
      </c>
      <c r="G4365">
        <v>0.58199999999999996</v>
      </c>
      <c r="H4365">
        <v>667</v>
      </c>
    </row>
    <row r="4366" spans="1:8" x14ac:dyDescent="0.35">
      <c r="A4366" t="s">
        <v>7789</v>
      </c>
      <c r="B4366" t="s">
        <v>7789</v>
      </c>
      <c r="C4366">
        <v>202101</v>
      </c>
      <c r="D4366" t="s">
        <v>40</v>
      </c>
      <c r="E4366">
        <v>1</v>
      </c>
      <c r="F4366">
        <v>240</v>
      </c>
      <c r="G4366">
        <v>0.65400000000000003</v>
      </c>
      <c r="H4366">
        <v>667</v>
      </c>
    </row>
    <row r="4367" spans="1:8" x14ac:dyDescent="0.35">
      <c r="A4367" t="s">
        <v>7790</v>
      </c>
      <c r="B4367" t="s">
        <v>7790</v>
      </c>
      <c r="C4367">
        <v>202101</v>
      </c>
      <c r="D4367" t="s">
        <v>29</v>
      </c>
      <c r="E4367">
        <v>1</v>
      </c>
      <c r="F4367">
        <v>465</v>
      </c>
      <c r="G4367">
        <v>0.72099999999999997</v>
      </c>
      <c r="H4367">
        <v>667</v>
      </c>
    </row>
    <row r="4368" spans="1:8" x14ac:dyDescent="0.35">
      <c r="A4368" t="s">
        <v>7791</v>
      </c>
      <c r="B4368" t="s">
        <v>7791</v>
      </c>
      <c r="C4368">
        <v>202101</v>
      </c>
      <c r="D4368" t="s">
        <v>30</v>
      </c>
      <c r="E4368">
        <v>1</v>
      </c>
      <c r="F4368">
        <v>500</v>
      </c>
      <c r="G4368">
        <v>0.76500000000000001</v>
      </c>
      <c r="H4368">
        <v>667</v>
      </c>
    </row>
    <row r="4369" spans="1:8" x14ac:dyDescent="0.35">
      <c r="A4369" t="s">
        <v>7792</v>
      </c>
      <c r="B4369" t="s">
        <v>7792</v>
      </c>
      <c r="C4369">
        <v>202101</v>
      </c>
      <c r="D4369" t="s">
        <v>31</v>
      </c>
      <c r="E4369">
        <v>1</v>
      </c>
      <c r="F4369">
        <v>520</v>
      </c>
      <c r="G4369">
        <v>0.74199999999999999</v>
      </c>
      <c r="H4369">
        <v>667</v>
      </c>
    </row>
    <row r="4370" spans="1:8" x14ac:dyDescent="0.35">
      <c r="A4370" t="s">
        <v>7793</v>
      </c>
      <c r="B4370" t="s">
        <v>7793</v>
      </c>
      <c r="C4370">
        <v>202101</v>
      </c>
      <c r="D4370" t="s">
        <v>32</v>
      </c>
      <c r="E4370">
        <v>1</v>
      </c>
      <c r="F4370">
        <v>510</v>
      </c>
      <c r="G4370">
        <v>0.74099999999999999</v>
      </c>
      <c r="H4370">
        <v>667</v>
      </c>
    </row>
    <row r="4371" spans="1:8" x14ac:dyDescent="0.35">
      <c r="A4371" t="s">
        <v>7794</v>
      </c>
      <c r="B4371" t="s">
        <v>7794</v>
      </c>
      <c r="C4371">
        <v>202101</v>
      </c>
      <c r="D4371" t="s">
        <v>33</v>
      </c>
      <c r="E4371">
        <v>1</v>
      </c>
      <c r="F4371">
        <v>530</v>
      </c>
      <c r="G4371">
        <v>0.71399999999999997</v>
      </c>
      <c r="H4371">
        <v>667</v>
      </c>
    </row>
    <row r="4372" spans="1:8" x14ac:dyDescent="0.35">
      <c r="A4372" t="s">
        <v>7795</v>
      </c>
      <c r="B4372" t="s">
        <v>7795</v>
      </c>
      <c r="C4372">
        <v>202101</v>
      </c>
      <c r="D4372" t="s">
        <v>34</v>
      </c>
      <c r="E4372">
        <v>1</v>
      </c>
      <c r="F4372">
        <v>475</v>
      </c>
      <c r="G4372">
        <v>0.71499999999999997</v>
      </c>
      <c r="H4372">
        <v>667</v>
      </c>
    </row>
    <row r="4373" spans="1:8" x14ac:dyDescent="0.35">
      <c r="A4373" t="s">
        <v>7796</v>
      </c>
      <c r="B4373" t="s">
        <v>7796</v>
      </c>
      <c r="C4373">
        <v>202101</v>
      </c>
      <c r="D4373" t="s">
        <v>35</v>
      </c>
      <c r="E4373">
        <v>1</v>
      </c>
      <c r="F4373">
        <v>500</v>
      </c>
      <c r="G4373">
        <v>0.69699999999999995</v>
      </c>
      <c r="H4373">
        <v>667</v>
      </c>
    </row>
    <row r="4374" spans="1:8" x14ac:dyDescent="0.35">
      <c r="A4374" t="s">
        <v>7797</v>
      </c>
      <c r="B4374" t="s">
        <v>7797</v>
      </c>
      <c r="C4374">
        <v>202101</v>
      </c>
      <c r="D4374" t="s">
        <v>36</v>
      </c>
      <c r="E4374">
        <v>1</v>
      </c>
      <c r="F4374">
        <v>495</v>
      </c>
      <c r="G4374">
        <v>0.66900000000000004</v>
      </c>
      <c r="H4374">
        <v>667</v>
      </c>
    </row>
    <row r="4375" spans="1:8" x14ac:dyDescent="0.35">
      <c r="A4375" t="s">
        <v>7798</v>
      </c>
      <c r="B4375" t="s">
        <v>7798</v>
      </c>
      <c r="C4375">
        <v>202101</v>
      </c>
      <c r="D4375" t="s">
        <v>208</v>
      </c>
      <c r="E4375">
        <v>1</v>
      </c>
      <c r="F4375">
        <v>560</v>
      </c>
      <c r="G4375">
        <v>0.82099999999999995</v>
      </c>
      <c r="H4375">
        <v>667</v>
      </c>
    </row>
    <row r="4376" spans="1:8" x14ac:dyDescent="0.35">
      <c r="A4376" t="s">
        <v>7799</v>
      </c>
      <c r="B4376" t="s">
        <v>7799</v>
      </c>
      <c r="C4376">
        <v>202101</v>
      </c>
      <c r="D4376" t="s">
        <v>5</v>
      </c>
      <c r="E4376">
        <v>1</v>
      </c>
      <c r="F4376">
        <v>510</v>
      </c>
      <c r="G4376">
        <v>0.78900000000000003</v>
      </c>
      <c r="H4376">
        <v>667</v>
      </c>
    </row>
    <row r="4377" spans="1:8" x14ac:dyDescent="0.35">
      <c r="A4377" t="s">
        <v>7800</v>
      </c>
      <c r="B4377" t="s">
        <v>7801</v>
      </c>
      <c r="C4377">
        <v>202101</v>
      </c>
      <c r="D4377" t="s">
        <v>3</v>
      </c>
      <c r="E4377">
        <v>1</v>
      </c>
      <c r="F4377">
        <v>290</v>
      </c>
      <c r="G4377">
        <v>0.22500000000000001</v>
      </c>
      <c r="H4377">
        <v>668</v>
      </c>
    </row>
    <row r="4378" spans="1:8" x14ac:dyDescent="0.35">
      <c r="A4378" t="s">
        <v>7802</v>
      </c>
      <c r="B4378" t="s">
        <v>7803</v>
      </c>
      <c r="C4378">
        <v>202101</v>
      </c>
      <c r="D4378" t="s">
        <v>37</v>
      </c>
      <c r="E4378">
        <v>1</v>
      </c>
      <c r="F4378">
        <v>165</v>
      </c>
      <c r="G4378">
        <v>0.13900000000000001</v>
      </c>
      <c r="H4378">
        <v>668</v>
      </c>
    </row>
    <row r="4379" spans="1:8" x14ac:dyDescent="0.35">
      <c r="A4379" t="s">
        <v>7804</v>
      </c>
      <c r="B4379" t="s">
        <v>7805</v>
      </c>
      <c r="C4379">
        <v>202101</v>
      </c>
      <c r="D4379" t="s">
        <v>38</v>
      </c>
      <c r="E4379">
        <v>1</v>
      </c>
      <c r="F4379">
        <v>160</v>
      </c>
      <c r="G4379">
        <v>0.14399999999999999</v>
      </c>
      <c r="H4379">
        <v>668</v>
      </c>
    </row>
    <row r="4380" spans="1:8" x14ac:dyDescent="0.35">
      <c r="A4380" t="s">
        <v>7806</v>
      </c>
      <c r="B4380" t="s">
        <v>7807</v>
      </c>
      <c r="C4380">
        <v>202101</v>
      </c>
      <c r="D4380" t="s">
        <v>39</v>
      </c>
      <c r="E4380">
        <v>1</v>
      </c>
      <c r="F4380">
        <v>75</v>
      </c>
      <c r="G4380">
        <v>0.23100000000000001</v>
      </c>
      <c r="H4380">
        <v>668</v>
      </c>
    </row>
    <row r="4381" spans="1:8" x14ac:dyDescent="0.35">
      <c r="A4381" t="s">
        <v>7808</v>
      </c>
      <c r="B4381" t="s">
        <v>7809</v>
      </c>
      <c r="C4381">
        <v>202101</v>
      </c>
      <c r="D4381" t="s">
        <v>40</v>
      </c>
      <c r="E4381">
        <v>1</v>
      </c>
      <c r="F4381">
        <v>85</v>
      </c>
      <c r="G4381">
        <v>0.30599999999999999</v>
      </c>
      <c r="H4381">
        <v>668</v>
      </c>
    </row>
    <row r="4382" spans="1:8" x14ac:dyDescent="0.35">
      <c r="A4382" t="s">
        <v>7810</v>
      </c>
      <c r="B4382" t="s">
        <v>7811</v>
      </c>
      <c r="C4382">
        <v>202101</v>
      </c>
      <c r="D4382" t="s">
        <v>29</v>
      </c>
      <c r="E4382">
        <v>1</v>
      </c>
      <c r="F4382">
        <v>295</v>
      </c>
      <c r="G4382">
        <v>0.22600000000000001</v>
      </c>
      <c r="H4382">
        <v>668</v>
      </c>
    </row>
    <row r="4383" spans="1:8" x14ac:dyDescent="0.35">
      <c r="A4383" t="s">
        <v>7812</v>
      </c>
      <c r="B4383" t="s">
        <v>7813</v>
      </c>
      <c r="C4383">
        <v>202101</v>
      </c>
      <c r="D4383" t="s">
        <v>30</v>
      </c>
      <c r="E4383">
        <v>1</v>
      </c>
      <c r="F4383">
        <v>260</v>
      </c>
      <c r="G4383">
        <v>0.216</v>
      </c>
      <c r="H4383">
        <v>668</v>
      </c>
    </row>
    <row r="4384" spans="1:8" x14ac:dyDescent="0.35">
      <c r="A4384" t="s">
        <v>7814</v>
      </c>
      <c r="B4384" t="s">
        <v>7815</v>
      </c>
      <c r="C4384">
        <v>202101</v>
      </c>
      <c r="D4384" t="s">
        <v>31</v>
      </c>
      <c r="E4384">
        <v>1</v>
      </c>
      <c r="F4384">
        <v>285</v>
      </c>
      <c r="G4384">
        <v>0.19900000000000001</v>
      </c>
      <c r="H4384">
        <v>668</v>
      </c>
    </row>
    <row r="4385" spans="1:8" x14ac:dyDescent="0.35">
      <c r="A4385" t="s">
        <v>7816</v>
      </c>
      <c r="B4385" t="s">
        <v>7817</v>
      </c>
      <c r="C4385">
        <v>202101</v>
      </c>
      <c r="D4385" t="s">
        <v>32</v>
      </c>
      <c r="E4385">
        <v>1</v>
      </c>
      <c r="F4385">
        <v>280</v>
      </c>
      <c r="G4385">
        <v>0.20200000000000001</v>
      </c>
      <c r="H4385">
        <v>668</v>
      </c>
    </row>
    <row r="4386" spans="1:8" x14ac:dyDescent="0.35">
      <c r="A4386" t="s">
        <v>7818</v>
      </c>
      <c r="B4386" t="s">
        <v>7819</v>
      </c>
      <c r="C4386">
        <v>202101</v>
      </c>
      <c r="D4386" t="s">
        <v>33</v>
      </c>
      <c r="E4386">
        <v>1</v>
      </c>
      <c r="F4386">
        <v>305</v>
      </c>
      <c r="G4386">
        <v>0.222</v>
      </c>
      <c r="H4386">
        <v>668</v>
      </c>
    </row>
    <row r="4387" spans="1:8" x14ac:dyDescent="0.35">
      <c r="A4387" t="s">
        <v>7820</v>
      </c>
      <c r="B4387" t="s">
        <v>7821</v>
      </c>
      <c r="C4387">
        <v>202101</v>
      </c>
      <c r="D4387" t="s">
        <v>34</v>
      </c>
      <c r="E4387">
        <v>1</v>
      </c>
      <c r="F4387">
        <v>215</v>
      </c>
      <c r="G4387">
        <v>0.17799999999999999</v>
      </c>
      <c r="H4387">
        <v>668</v>
      </c>
    </row>
    <row r="4388" spans="1:8" x14ac:dyDescent="0.35">
      <c r="A4388" t="s">
        <v>7822</v>
      </c>
      <c r="B4388" t="s">
        <v>7823</v>
      </c>
      <c r="C4388">
        <v>202101</v>
      </c>
      <c r="D4388" t="s">
        <v>35</v>
      </c>
      <c r="E4388">
        <v>1</v>
      </c>
      <c r="F4388">
        <v>180</v>
      </c>
      <c r="G4388">
        <v>0.14899999999999999</v>
      </c>
      <c r="H4388">
        <v>668</v>
      </c>
    </row>
    <row r="4389" spans="1:8" x14ac:dyDescent="0.35">
      <c r="A4389" t="s">
        <v>7824</v>
      </c>
      <c r="B4389" t="s">
        <v>7825</v>
      </c>
      <c r="C4389">
        <v>202101</v>
      </c>
      <c r="D4389" t="s">
        <v>36</v>
      </c>
      <c r="E4389">
        <v>1</v>
      </c>
      <c r="F4389">
        <v>175</v>
      </c>
      <c r="G4389">
        <v>0.14599999999999999</v>
      </c>
      <c r="H4389">
        <v>668</v>
      </c>
    </row>
    <row r="4390" spans="1:8" x14ac:dyDescent="0.35">
      <c r="A4390" t="s">
        <v>7826</v>
      </c>
      <c r="B4390" t="s">
        <v>7827</v>
      </c>
      <c r="C4390">
        <v>202101</v>
      </c>
      <c r="D4390" t="s">
        <v>208</v>
      </c>
      <c r="E4390">
        <v>1</v>
      </c>
      <c r="F4390">
        <v>400</v>
      </c>
      <c r="G4390">
        <v>0.246</v>
      </c>
      <c r="H4390">
        <v>668</v>
      </c>
    </row>
    <row r="4391" spans="1:8" x14ac:dyDescent="0.35">
      <c r="A4391" t="s">
        <v>7828</v>
      </c>
      <c r="B4391" t="s">
        <v>7829</v>
      </c>
      <c r="C4391">
        <v>202101</v>
      </c>
      <c r="D4391" t="s">
        <v>5</v>
      </c>
      <c r="E4391">
        <v>1</v>
      </c>
      <c r="F4391">
        <v>295</v>
      </c>
      <c r="G4391">
        <v>0.247</v>
      </c>
      <c r="H4391">
        <v>668</v>
      </c>
    </row>
    <row r="4392" spans="1:8" x14ac:dyDescent="0.35">
      <c r="A4392" t="s">
        <v>7830</v>
      </c>
      <c r="B4392" t="s">
        <v>7831</v>
      </c>
      <c r="C4392">
        <v>202101</v>
      </c>
      <c r="D4392" t="s">
        <v>3</v>
      </c>
      <c r="E4392">
        <v>1</v>
      </c>
      <c r="F4392">
        <v>1165</v>
      </c>
      <c r="G4392">
        <v>0.59799999999999998</v>
      </c>
      <c r="H4392">
        <v>669</v>
      </c>
    </row>
    <row r="4393" spans="1:8" x14ac:dyDescent="0.35">
      <c r="A4393" t="s">
        <v>7832</v>
      </c>
      <c r="B4393" t="s">
        <v>7833</v>
      </c>
      <c r="C4393">
        <v>202101</v>
      </c>
      <c r="D4393" t="s">
        <v>37</v>
      </c>
      <c r="E4393">
        <v>1</v>
      </c>
      <c r="F4393">
        <v>815</v>
      </c>
      <c r="G4393">
        <v>0.41899999999999998</v>
      </c>
      <c r="H4393">
        <v>669</v>
      </c>
    </row>
    <row r="4394" spans="1:8" x14ac:dyDescent="0.35">
      <c r="A4394" t="s">
        <v>7834</v>
      </c>
      <c r="B4394" t="s">
        <v>7835</v>
      </c>
      <c r="C4394">
        <v>202101</v>
      </c>
      <c r="D4394" t="s">
        <v>38</v>
      </c>
      <c r="E4394">
        <v>1</v>
      </c>
      <c r="F4394">
        <v>800</v>
      </c>
      <c r="G4394">
        <v>0.42499999999999999</v>
      </c>
      <c r="H4394">
        <v>669</v>
      </c>
    </row>
    <row r="4395" spans="1:8" x14ac:dyDescent="0.35">
      <c r="A4395" t="s">
        <v>7836</v>
      </c>
      <c r="B4395" t="s">
        <v>7837</v>
      </c>
      <c r="C4395">
        <v>202101</v>
      </c>
      <c r="D4395" t="s">
        <v>39</v>
      </c>
      <c r="E4395">
        <v>1</v>
      </c>
      <c r="F4395">
        <v>500</v>
      </c>
      <c r="G4395">
        <v>0.67300000000000004</v>
      </c>
      <c r="H4395">
        <v>669</v>
      </c>
    </row>
    <row r="4396" spans="1:8" x14ac:dyDescent="0.35">
      <c r="A4396" t="s">
        <v>7838</v>
      </c>
      <c r="B4396" t="s">
        <v>7839</v>
      </c>
      <c r="C4396">
        <v>202101</v>
      </c>
      <c r="D4396" t="s">
        <v>40</v>
      </c>
      <c r="E4396">
        <v>1</v>
      </c>
      <c r="F4396">
        <v>435</v>
      </c>
      <c r="G4396">
        <v>0.63900000000000001</v>
      </c>
      <c r="H4396">
        <v>669</v>
      </c>
    </row>
    <row r="4397" spans="1:8" x14ac:dyDescent="0.35">
      <c r="A4397" t="s">
        <v>7840</v>
      </c>
      <c r="B4397" t="s">
        <v>7841</v>
      </c>
      <c r="C4397">
        <v>202101</v>
      </c>
      <c r="D4397" t="s">
        <v>283</v>
      </c>
      <c r="E4397">
        <v>1</v>
      </c>
      <c r="F4397">
        <v>5</v>
      </c>
      <c r="G4397">
        <v>1</v>
      </c>
      <c r="H4397">
        <v>669</v>
      </c>
    </row>
    <row r="4398" spans="1:8" x14ac:dyDescent="0.35">
      <c r="A4398" t="s">
        <v>7842</v>
      </c>
      <c r="B4398" t="s">
        <v>7843</v>
      </c>
      <c r="C4398">
        <v>202101</v>
      </c>
      <c r="D4398" t="s">
        <v>29</v>
      </c>
      <c r="E4398">
        <v>1</v>
      </c>
      <c r="F4398">
        <v>1100</v>
      </c>
      <c r="G4398">
        <v>0.57399999999999995</v>
      </c>
      <c r="H4398">
        <v>669</v>
      </c>
    </row>
    <row r="4399" spans="1:8" x14ac:dyDescent="0.35">
      <c r="A4399" t="s">
        <v>7844</v>
      </c>
      <c r="B4399" t="s">
        <v>7845</v>
      </c>
      <c r="C4399">
        <v>202101</v>
      </c>
      <c r="D4399" t="s">
        <v>30</v>
      </c>
      <c r="E4399">
        <v>1</v>
      </c>
      <c r="F4399">
        <v>1120</v>
      </c>
      <c r="G4399">
        <v>0.56699999999999995</v>
      </c>
      <c r="H4399">
        <v>669</v>
      </c>
    </row>
    <row r="4400" spans="1:8" x14ac:dyDescent="0.35">
      <c r="A4400" t="s">
        <v>7846</v>
      </c>
      <c r="B4400" t="s">
        <v>7847</v>
      </c>
      <c r="C4400">
        <v>202101</v>
      </c>
      <c r="D4400" t="s">
        <v>31</v>
      </c>
      <c r="E4400">
        <v>1</v>
      </c>
      <c r="F4400">
        <v>1140</v>
      </c>
      <c r="G4400">
        <v>0.54800000000000004</v>
      </c>
      <c r="H4400">
        <v>669</v>
      </c>
    </row>
    <row r="4401" spans="1:8" x14ac:dyDescent="0.35">
      <c r="A4401" t="s">
        <v>7848</v>
      </c>
      <c r="B4401" t="s">
        <v>7849</v>
      </c>
      <c r="C4401">
        <v>202101</v>
      </c>
      <c r="D4401" t="s">
        <v>32</v>
      </c>
      <c r="E4401">
        <v>1</v>
      </c>
      <c r="F4401">
        <v>1085</v>
      </c>
      <c r="G4401">
        <v>0.51300000000000001</v>
      </c>
      <c r="H4401">
        <v>669</v>
      </c>
    </row>
    <row r="4402" spans="1:8" x14ac:dyDescent="0.35">
      <c r="A4402" t="s">
        <v>7850</v>
      </c>
      <c r="B4402" t="s">
        <v>7851</v>
      </c>
      <c r="C4402">
        <v>202101</v>
      </c>
      <c r="D4402" t="s">
        <v>33</v>
      </c>
      <c r="E4402">
        <v>1</v>
      </c>
      <c r="F4402">
        <v>1060</v>
      </c>
      <c r="G4402">
        <v>0.52400000000000002</v>
      </c>
      <c r="H4402">
        <v>669</v>
      </c>
    </row>
    <row r="4403" spans="1:8" x14ac:dyDescent="0.35">
      <c r="A4403" t="s">
        <v>7852</v>
      </c>
      <c r="B4403" t="s">
        <v>7853</v>
      </c>
      <c r="C4403">
        <v>202101</v>
      </c>
      <c r="D4403" t="s">
        <v>34</v>
      </c>
      <c r="E4403">
        <v>1</v>
      </c>
      <c r="F4403">
        <v>900</v>
      </c>
      <c r="G4403">
        <v>0.44600000000000001</v>
      </c>
      <c r="H4403">
        <v>669</v>
      </c>
    </row>
    <row r="4404" spans="1:8" x14ac:dyDescent="0.35">
      <c r="A4404" t="s">
        <v>7854</v>
      </c>
      <c r="B4404" t="s">
        <v>7855</v>
      </c>
      <c r="C4404">
        <v>202101</v>
      </c>
      <c r="D4404" t="s">
        <v>35</v>
      </c>
      <c r="E4404">
        <v>1</v>
      </c>
      <c r="F4404">
        <v>940</v>
      </c>
      <c r="G4404">
        <v>0.439</v>
      </c>
      <c r="H4404">
        <v>669</v>
      </c>
    </row>
    <row r="4405" spans="1:8" x14ac:dyDescent="0.35">
      <c r="A4405" t="s">
        <v>7856</v>
      </c>
      <c r="B4405" t="s">
        <v>7857</v>
      </c>
      <c r="C4405">
        <v>202101</v>
      </c>
      <c r="D4405" t="s">
        <v>36</v>
      </c>
      <c r="E4405">
        <v>1</v>
      </c>
      <c r="F4405">
        <v>845</v>
      </c>
      <c r="G4405">
        <v>0.41799999999999998</v>
      </c>
      <c r="H4405">
        <v>669</v>
      </c>
    </row>
    <row r="4406" spans="1:8" x14ac:dyDescent="0.35">
      <c r="A4406" t="s">
        <v>7858</v>
      </c>
      <c r="B4406" t="s">
        <v>7859</v>
      </c>
      <c r="C4406">
        <v>202101</v>
      </c>
      <c r="D4406" t="s">
        <v>208</v>
      </c>
      <c r="E4406">
        <v>1</v>
      </c>
      <c r="F4406">
        <v>1360</v>
      </c>
      <c r="G4406">
        <v>0.57499999999999996</v>
      </c>
      <c r="H4406">
        <v>669</v>
      </c>
    </row>
    <row r="4407" spans="1:8" x14ac:dyDescent="0.35">
      <c r="A4407" t="s">
        <v>7860</v>
      </c>
      <c r="B4407" t="s">
        <v>7861</v>
      </c>
      <c r="C4407">
        <v>202101</v>
      </c>
      <c r="D4407" t="s">
        <v>5</v>
      </c>
      <c r="E4407">
        <v>1</v>
      </c>
      <c r="F4407">
        <v>1170</v>
      </c>
      <c r="G4407">
        <v>0.625</v>
      </c>
      <c r="H4407">
        <v>669</v>
      </c>
    </row>
    <row r="4408" spans="1:8" x14ac:dyDescent="0.35">
      <c r="A4408" t="s">
        <v>7862</v>
      </c>
      <c r="B4408" t="s">
        <v>7863</v>
      </c>
      <c r="C4408">
        <v>202101</v>
      </c>
      <c r="D4408" t="s">
        <v>3</v>
      </c>
      <c r="E4408">
        <v>1</v>
      </c>
      <c r="F4408">
        <v>385</v>
      </c>
      <c r="G4408">
        <v>0.15</v>
      </c>
      <c r="H4408">
        <v>670</v>
      </c>
    </row>
    <row r="4409" spans="1:8" x14ac:dyDescent="0.35">
      <c r="A4409" t="s">
        <v>7864</v>
      </c>
      <c r="B4409" t="s">
        <v>7865</v>
      </c>
      <c r="C4409">
        <v>202101</v>
      </c>
      <c r="D4409" t="s">
        <v>37</v>
      </c>
      <c r="E4409">
        <v>1</v>
      </c>
      <c r="F4409">
        <v>325</v>
      </c>
      <c r="G4409">
        <v>0.13200000000000001</v>
      </c>
      <c r="H4409">
        <v>670</v>
      </c>
    </row>
    <row r="4410" spans="1:8" x14ac:dyDescent="0.35">
      <c r="A4410" t="s">
        <v>7866</v>
      </c>
      <c r="B4410" t="s">
        <v>7867</v>
      </c>
      <c r="C4410">
        <v>202101</v>
      </c>
      <c r="D4410" t="s">
        <v>38</v>
      </c>
      <c r="E4410">
        <v>1</v>
      </c>
      <c r="F4410">
        <v>295</v>
      </c>
      <c r="G4410">
        <v>0.123</v>
      </c>
      <c r="H4410">
        <v>670</v>
      </c>
    </row>
    <row r="4411" spans="1:8" x14ac:dyDescent="0.35">
      <c r="A4411" t="s">
        <v>7868</v>
      </c>
      <c r="B4411" t="s">
        <v>7869</v>
      </c>
      <c r="C4411">
        <v>202101</v>
      </c>
      <c r="D4411" t="s">
        <v>39</v>
      </c>
      <c r="E4411">
        <v>1</v>
      </c>
      <c r="F4411">
        <v>160</v>
      </c>
      <c r="G4411">
        <v>0.19800000000000001</v>
      </c>
      <c r="H4411">
        <v>670</v>
      </c>
    </row>
    <row r="4412" spans="1:8" x14ac:dyDescent="0.35">
      <c r="A4412" t="s">
        <v>7870</v>
      </c>
      <c r="B4412" t="s">
        <v>7871</v>
      </c>
      <c r="C4412">
        <v>202101</v>
      </c>
      <c r="D4412" t="s">
        <v>40</v>
      </c>
      <c r="E4412">
        <v>1</v>
      </c>
      <c r="F4412">
        <v>155</v>
      </c>
      <c r="G4412">
        <v>0.24399999999999999</v>
      </c>
      <c r="H4412">
        <v>670</v>
      </c>
    </row>
    <row r="4413" spans="1:8" x14ac:dyDescent="0.35">
      <c r="A4413" t="s">
        <v>7872</v>
      </c>
      <c r="B4413" t="s">
        <v>7873</v>
      </c>
      <c r="C4413">
        <v>202101</v>
      </c>
      <c r="D4413" t="s">
        <v>29</v>
      </c>
      <c r="E4413">
        <v>1</v>
      </c>
      <c r="F4413">
        <v>375</v>
      </c>
      <c r="G4413">
        <v>0.15</v>
      </c>
      <c r="H4413">
        <v>670</v>
      </c>
    </row>
    <row r="4414" spans="1:8" x14ac:dyDescent="0.35">
      <c r="A4414" t="s">
        <v>7874</v>
      </c>
      <c r="B4414" t="s">
        <v>7875</v>
      </c>
      <c r="C4414">
        <v>202101</v>
      </c>
      <c r="D4414" t="s">
        <v>30</v>
      </c>
      <c r="E4414">
        <v>1</v>
      </c>
      <c r="F4414">
        <v>380</v>
      </c>
      <c r="G4414">
        <v>0.14899999999999999</v>
      </c>
      <c r="H4414">
        <v>670</v>
      </c>
    </row>
    <row r="4415" spans="1:8" x14ac:dyDescent="0.35">
      <c r="A4415" t="s">
        <v>7876</v>
      </c>
      <c r="B4415" t="s">
        <v>7877</v>
      </c>
      <c r="C4415">
        <v>202101</v>
      </c>
      <c r="D4415" t="s">
        <v>31</v>
      </c>
      <c r="E4415">
        <v>1</v>
      </c>
      <c r="F4415">
        <v>415</v>
      </c>
      <c r="G4415">
        <v>0.14899999999999999</v>
      </c>
      <c r="H4415">
        <v>670</v>
      </c>
    </row>
    <row r="4416" spans="1:8" x14ac:dyDescent="0.35">
      <c r="A4416" t="s">
        <v>7878</v>
      </c>
      <c r="B4416" t="s">
        <v>7879</v>
      </c>
      <c r="C4416">
        <v>202101</v>
      </c>
      <c r="D4416" t="s">
        <v>32</v>
      </c>
      <c r="E4416">
        <v>1</v>
      </c>
      <c r="F4416">
        <v>380</v>
      </c>
      <c r="G4416">
        <v>0.13700000000000001</v>
      </c>
      <c r="H4416">
        <v>670</v>
      </c>
    </row>
    <row r="4417" spans="1:8" x14ac:dyDescent="0.35">
      <c r="A4417" t="s">
        <v>7880</v>
      </c>
      <c r="B4417" t="s">
        <v>7881</v>
      </c>
      <c r="C4417">
        <v>202101</v>
      </c>
      <c r="D4417" t="s">
        <v>33</v>
      </c>
      <c r="E4417">
        <v>1</v>
      </c>
      <c r="F4417">
        <v>390</v>
      </c>
      <c r="G4417">
        <v>0.14699999999999999</v>
      </c>
      <c r="H4417">
        <v>670</v>
      </c>
    </row>
    <row r="4418" spans="1:8" x14ac:dyDescent="0.35">
      <c r="A4418" t="s">
        <v>7882</v>
      </c>
      <c r="B4418" t="s">
        <v>7883</v>
      </c>
      <c r="C4418">
        <v>202101</v>
      </c>
      <c r="D4418" t="s">
        <v>34</v>
      </c>
      <c r="E4418">
        <v>1</v>
      </c>
      <c r="F4418">
        <v>355</v>
      </c>
      <c r="G4418">
        <v>0.14000000000000001</v>
      </c>
      <c r="H4418">
        <v>670</v>
      </c>
    </row>
    <row r="4419" spans="1:8" x14ac:dyDescent="0.35">
      <c r="A4419" t="s">
        <v>7884</v>
      </c>
      <c r="B4419" t="s">
        <v>7885</v>
      </c>
      <c r="C4419">
        <v>202101</v>
      </c>
      <c r="D4419" t="s">
        <v>35</v>
      </c>
      <c r="E4419">
        <v>1</v>
      </c>
      <c r="F4419">
        <v>375</v>
      </c>
      <c r="G4419">
        <v>0.13900000000000001</v>
      </c>
      <c r="H4419">
        <v>670</v>
      </c>
    </row>
    <row r="4420" spans="1:8" x14ac:dyDescent="0.35">
      <c r="A4420" t="s">
        <v>7886</v>
      </c>
      <c r="B4420" t="s">
        <v>7887</v>
      </c>
      <c r="C4420">
        <v>202101</v>
      </c>
      <c r="D4420" t="s">
        <v>36</v>
      </c>
      <c r="E4420">
        <v>1</v>
      </c>
      <c r="F4420">
        <v>320</v>
      </c>
      <c r="G4420">
        <v>0.124</v>
      </c>
      <c r="H4420">
        <v>670</v>
      </c>
    </row>
    <row r="4421" spans="1:8" x14ac:dyDescent="0.35">
      <c r="A4421" t="s">
        <v>7888</v>
      </c>
      <c r="B4421" t="s">
        <v>7889</v>
      </c>
      <c r="C4421">
        <v>202101</v>
      </c>
      <c r="D4421" t="s">
        <v>208</v>
      </c>
      <c r="E4421">
        <v>1</v>
      </c>
      <c r="F4421">
        <v>540</v>
      </c>
      <c r="G4421">
        <v>0.154</v>
      </c>
      <c r="H4421">
        <v>670</v>
      </c>
    </row>
    <row r="4422" spans="1:8" x14ac:dyDescent="0.35">
      <c r="A4422" t="s">
        <v>7890</v>
      </c>
      <c r="B4422" t="s">
        <v>7891</v>
      </c>
      <c r="C4422">
        <v>202101</v>
      </c>
      <c r="D4422" t="s">
        <v>5</v>
      </c>
      <c r="E4422">
        <v>1</v>
      </c>
      <c r="F4422">
        <v>375</v>
      </c>
      <c r="G4422">
        <v>0.153</v>
      </c>
      <c r="H4422">
        <v>670</v>
      </c>
    </row>
    <row r="4423" spans="1:8" x14ac:dyDescent="0.35">
      <c r="A4423" t="s">
        <v>7892</v>
      </c>
      <c r="B4423" t="s">
        <v>7893</v>
      </c>
      <c r="C4423">
        <v>202101</v>
      </c>
      <c r="D4423" t="s">
        <v>3</v>
      </c>
      <c r="E4423">
        <v>1</v>
      </c>
      <c r="F4423">
        <v>250</v>
      </c>
      <c r="G4423">
        <v>0.16700000000000001</v>
      </c>
      <c r="H4423">
        <v>671</v>
      </c>
    </row>
    <row r="4424" spans="1:8" x14ac:dyDescent="0.35">
      <c r="A4424" t="s">
        <v>7894</v>
      </c>
      <c r="B4424" t="s">
        <v>7895</v>
      </c>
      <c r="C4424">
        <v>202101</v>
      </c>
      <c r="D4424" t="s">
        <v>37</v>
      </c>
      <c r="E4424">
        <v>1</v>
      </c>
      <c r="F4424">
        <v>215</v>
      </c>
      <c r="G4424">
        <v>0.13600000000000001</v>
      </c>
      <c r="H4424">
        <v>671</v>
      </c>
    </row>
    <row r="4425" spans="1:8" x14ac:dyDescent="0.35">
      <c r="A4425" t="s">
        <v>7896</v>
      </c>
      <c r="B4425" t="s">
        <v>7897</v>
      </c>
      <c r="C4425">
        <v>202101</v>
      </c>
      <c r="D4425" t="s">
        <v>38</v>
      </c>
      <c r="E4425">
        <v>1</v>
      </c>
      <c r="F4425">
        <v>200</v>
      </c>
      <c r="G4425">
        <v>0.127</v>
      </c>
      <c r="H4425">
        <v>671</v>
      </c>
    </row>
    <row r="4426" spans="1:8" x14ac:dyDescent="0.35">
      <c r="A4426" t="s">
        <v>7898</v>
      </c>
      <c r="B4426" t="s">
        <v>7899</v>
      </c>
      <c r="C4426">
        <v>202101</v>
      </c>
      <c r="D4426" t="s">
        <v>39</v>
      </c>
      <c r="E4426">
        <v>1</v>
      </c>
      <c r="F4426">
        <v>95</v>
      </c>
      <c r="G4426">
        <v>0.42</v>
      </c>
      <c r="H4426">
        <v>671</v>
      </c>
    </row>
    <row r="4427" spans="1:8" x14ac:dyDescent="0.35">
      <c r="A4427" t="s">
        <v>7900</v>
      </c>
      <c r="B4427" t="s">
        <v>7901</v>
      </c>
      <c r="C4427">
        <v>202101</v>
      </c>
      <c r="D4427" t="s">
        <v>40</v>
      </c>
      <c r="E4427">
        <v>1</v>
      </c>
      <c r="F4427">
        <v>80</v>
      </c>
      <c r="G4427">
        <v>0.433</v>
      </c>
      <c r="H4427">
        <v>671</v>
      </c>
    </row>
    <row r="4428" spans="1:8" x14ac:dyDescent="0.35">
      <c r="A4428" t="s">
        <v>7902</v>
      </c>
      <c r="B4428" t="s">
        <v>7903</v>
      </c>
      <c r="C4428">
        <v>202101</v>
      </c>
      <c r="D4428" t="s">
        <v>29</v>
      </c>
      <c r="E4428">
        <v>1</v>
      </c>
      <c r="F4428">
        <v>235</v>
      </c>
      <c r="G4428">
        <v>0.16</v>
      </c>
      <c r="H4428">
        <v>671</v>
      </c>
    </row>
    <row r="4429" spans="1:8" x14ac:dyDescent="0.35">
      <c r="A4429" t="s">
        <v>7904</v>
      </c>
      <c r="B4429" t="s">
        <v>7905</v>
      </c>
      <c r="C4429">
        <v>202101</v>
      </c>
      <c r="D4429" t="s">
        <v>30</v>
      </c>
      <c r="E4429">
        <v>1</v>
      </c>
      <c r="F4429">
        <v>225</v>
      </c>
      <c r="G4429">
        <v>0.151</v>
      </c>
      <c r="H4429">
        <v>671</v>
      </c>
    </row>
    <row r="4430" spans="1:8" x14ac:dyDescent="0.35">
      <c r="A4430" t="s">
        <v>7906</v>
      </c>
      <c r="B4430" t="s">
        <v>7907</v>
      </c>
      <c r="C4430">
        <v>202101</v>
      </c>
      <c r="D4430" t="s">
        <v>31</v>
      </c>
      <c r="E4430">
        <v>1</v>
      </c>
      <c r="F4430">
        <v>250</v>
      </c>
      <c r="G4430">
        <v>0.16</v>
      </c>
      <c r="H4430">
        <v>671</v>
      </c>
    </row>
    <row r="4431" spans="1:8" x14ac:dyDescent="0.35">
      <c r="A4431" t="s">
        <v>7908</v>
      </c>
      <c r="B4431" t="s">
        <v>7909</v>
      </c>
      <c r="C4431">
        <v>202101</v>
      </c>
      <c r="D4431" t="s">
        <v>32</v>
      </c>
      <c r="E4431">
        <v>1</v>
      </c>
      <c r="F4431">
        <v>250</v>
      </c>
      <c r="G4431">
        <v>0.15</v>
      </c>
      <c r="H4431">
        <v>671</v>
      </c>
    </row>
    <row r="4432" spans="1:8" x14ac:dyDescent="0.35">
      <c r="A4432" t="s">
        <v>7910</v>
      </c>
      <c r="B4432" t="s">
        <v>7911</v>
      </c>
      <c r="C4432">
        <v>202101</v>
      </c>
      <c r="D4432" t="s">
        <v>33</v>
      </c>
      <c r="E4432">
        <v>1</v>
      </c>
      <c r="F4432">
        <v>220</v>
      </c>
      <c r="G4432">
        <v>0.14000000000000001</v>
      </c>
      <c r="H4432">
        <v>671</v>
      </c>
    </row>
    <row r="4433" spans="1:8" x14ac:dyDescent="0.35">
      <c r="A4433" t="s">
        <v>7912</v>
      </c>
      <c r="B4433" t="s">
        <v>7913</v>
      </c>
      <c r="C4433">
        <v>202101</v>
      </c>
      <c r="D4433" t="s">
        <v>34</v>
      </c>
      <c r="E4433">
        <v>1</v>
      </c>
      <c r="F4433">
        <v>245</v>
      </c>
      <c r="G4433">
        <v>0.153</v>
      </c>
      <c r="H4433">
        <v>671</v>
      </c>
    </row>
    <row r="4434" spans="1:8" x14ac:dyDescent="0.35">
      <c r="A4434" t="s">
        <v>7914</v>
      </c>
      <c r="B4434" t="s">
        <v>7915</v>
      </c>
      <c r="C4434">
        <v>202101</v>
      </c>
      <c r="D4434" t="s">
        <v>35</v>
      </c>
      <c r="E4434">
        <v>1</v>
      </c>
      <c r="F4434">
        <v>250</v>
      </c>
      <c r="G4434">
        <v>0.154</v>
      </c>
      <c r="H4434">
        <v>671</v>
      </c>
    </row>
    <row r="4435" spans="1:8" x14ac:dyDescent="0.35">
      <c r="A4435" t="s">
        <v>7916</v>
      </c>
      <c r="B4435" t="s">
        <v>7917</v>
      </c>
      <c r="C4435">
        <v>202101</v>
      </c>
      <c r="D4435" t="s">
        <v>36</v>
      </c>
      <c r="E4435">
        <v>1</v>
      </c>
      <c r="F4435">
        <v>240</v>
      </c>
      <c r="G4435">
        <v>0.152</v>
      </c>
      <c r="H4435">
        <v>671</v>
      </c>
    </row>
    <row r="4436" spans="1:8" x14ac:dyDescent="0.35">
      <c r="A4436" t="s">
        <v>7918</v>
      </c>
      <c r="B4436" t="s">
        <v>7919</v>
      </c>
      <c r="C4436">
        <v>202101</v>
      </c>
      <c r="D4436" t="s">
        <v>208</v>
      </c>
      <c r="E4436">
        <v>1</v>
      </c>
      <c r="F4436">
        <v>445</v>
      </c>
      <c r="G4436">
        <v>0.20699999999999999</v>
      </c>
      <c r="H4436">
        <v>671</v>
      </c>
    </row>
    <row r="4437" spans="1:8" x14ac:dyDescent="0.35">
      <c r="A4437" t="s">
        <v>7920</v>
      </c>
      <c r="B4437" t="s">
        <v>7921</v>
      </c>
      <c r="C4437">
        <v>202101</v>
      </c>
      <c r="D4437" t="s">
        <v>5</v>
      </c>
      <c r="E4437">
        <v>1</v>
      </c>
      <c r="F4437">
        <v>280</v>
      </c>
      <c r="G4437">
        <v>0.185</v>
      </c>
      <c r="H4437">
        <v>671</v>
      </c>
    </row>
    <row r="4438" spans="1:8" x14ac:dyDescent="0.35">
      <c r="A4438" t="s">
        <v>7922</v>
      </c>
      <c r="B4438" t="s">
        <v>7923</v>
      </c>
      <c r="C4438">
        <v>202101</v>
      </c>
      <c r="D4438" t="s">
        <v>3</v>
      </c>
      <c r="E4438">
        <v>1</v>
      </c>
      <c r="F4438">
        <v>120</v>
      </c>
      <c r="G4438">
        <v>7.6999999999999999E-2</v>
      </c>
      <c r="H4438">
        <v>672</v>
      </c>
    </row>
    <row r="4439" spans="1:8" x14ac:dyDescent="0.35">
      <c r="A4439" t="s">
        <v>7924</v>
      </c>
      <c r="B4439" t="s">
        <v>7925</v>
      </c>
      <c r="C4439">
        <v>202101</v>
      </c>
      <c r="D4439" t="s">
        <v>37</v>
      </c>
      <c r="E4439">
        <v>1</v>
      </c>
      <c r="F4439">
        <v>105</v>
      </c>
      <c r="G4439">
        <v>6.8000000000000005E-2</v>
      </c>
      <c r="H4439">
        <v>672</v>
      </c>
    </row>
    <row r="4440" spans="1:8" x14ac:dyDescent="0.35">
      <c r="A4440" t="s">
        <v>7926</v>
      </c>
      <c r="B4440" t="s">
        <v>7927</v>
      </c>
      <c r="C4440">
        <v>202101</v>
      </c>
      <c r="D4440" t="s">
        <v>38</v>
      </c>
      <c r="E4440">
        <v>1</v>
      </c>
      <c r="F4440">
        <v>100</v>
      </c>
      <c r="G4440">
        <v>6.3E-2</v>
      </c>
      <c r="H4440">
        <v>672</v>
      </c>
    </row>
    <row r="4441" spans="1:8" x14ac:dyDescent="0.35">
      <c r="A4441" t="s">
        <v>7928</v>
      </c>
      <c r="B4441" t="s">
        <v>7929</v>
      </c>
      <c r="C4441">
        <v>202101</v>
      </c>
      <c r="D4441" t="s">
        <v>39</v>
      </c>
      <c r="E4441">
        <v>1</v>
      </c>
      <c r="F4441">
        <v>65</v>
      </c>
      <c r="G4441">
        <v>8.5000000000000006E-2</v>
      </c>
      <c r="H4441">
        <v>672</v>
      </c>
    </row>
    <row r="4442" spans="1:8" x14ac:dyDescent="0.35">
      <c r="A4442" t="s">
        <v>7930</v>
      </c>
      <c r="B4442" t="s">
        <v>7931</v>
      </c>
      <c r="C4442">
        <v>202101</v>
      </c>
      <c r="D4442" t="s">
        <v>40</v>
      </c>
      <c r="E4442">
        <v>1</v>
      </c>
      <c r="F4442">
        <v>50</v>
      </c>
      <c r="G4442">
        <v>6.6000000000000003E-2</v>
      </c>
      <c r="H4442">
        <v>672</v>
      </c>
    </row>
    <row r="4443" spans="1:8" x14ac:dyDescent="0.35">
      <c r="A4443" t="s">
        <v>7932</v>
      </c>
      <c r="B4443" t="s">
        <v>7933</v>
      </c>
      <c r="C4443">
        <v>202101</v>
      </c>
      <c r="D4443" t="s">
        <v>29</v>
      </c>
      <c r="E4443">
        <v>1</v>
      </c>
      <c r="F4443">
        <v>115</v>
      </c>
      <c r="G4443">
        <v>7.4999999999999997E-2</v>
      </c>
      <c r="H4443">
        <v>672</v>
      </c>
    </row>
    <row r="4444" spans="1:8" x14ac:dyDescent="0.35">
      <c r="A4444" t="s">
        <v>7934</v>
      </c>
      <c r="B4444" t="s">
        <v>7935</v>
      </c>
      <c r="C4444">
        <v>202101</v>
      </c>
      <c r="D4444" t="s">
        <v>30</v>
      </c>
      <c r="E4444">
        <v>1</v>
      </c>
      <c r="F4444">
        <v>125</v>
      </c>
      <c r="G4444">
        <v>7.3999999999999996E-2</v>
      </c>
      <c r="H4444">
        <v>672</v>
      </c>
    </row>
    <row r="4445" spans="1:8" x14ac:dyDescent="0.35">
      <c r="A4445" t="s">
        <v>7936</v>
      </c>
      <c r="B4445" t="s">
        <v>7937</v>
      </c>
      <c r="C4445">
        <v>202101</v>
      </c>
      <c r="D4445" t="s">
        <v>31</v>
      </c>
      <c r="E4445">
        <v>1</v>
      </c>
      <c r="F4445">
        <v>135</v>
      </c>
      <c r="G4445">
        <v>7.8E-2</v>
      </c>
      <c r="H4445">
        <v>672</v>
      </c>
    </row>
    <row r="4446" spans="1:8" x14ac:dyDescent="0.35">
      <c r="A4446" t="s">
        <v>7938</v>
      </c>
      <c r="B4446" t="s">
        <v>7939</v>
      </c>
      <c r="C4446">
        <v>202101</v>
      </c>
      <c r="D4446" t="s">
        <v>32</v>
      </c>
      <c r="E4446">
        <v>1</v>
      </c>
      <c r="F4446">
        <v>160</v>
      </c>
      <c r="G4446">
        <v>0.09</v>
      </c>
      <c r="H4446">
        <v>672</v>
      </c>
    </row>
    <row r="4447" spans="1:8" x14ac:dyDescent="0.35">
      <c r="A4447" t="s">
        <v>7940</v>
      </c>
      <c r="B4447" t="s">
        <v>7941</v>
      </c>
      <c r="C4447">
        <v>202101</v>
      </c>
      <c r="D4447" t="s">
        <v>33</v>
      </c>
      <c r="E4447">
        <v>1</v>
      </c>
      <c r="F4447">
        <v>135</v>
      </c>
      <c r="G4447">
        <v>7.8E-2</v>
      </c>
      <c r="H4447">
        <v>672</v>
      </c>
    </row>
    <row r="4448" spans="1:8" x14ac:dyDescent="0.35">
      <c r="A4448" t="s">
        <v>7942</v>
      </c>
      <c r="B4448" t="s">
        <v>7943</v>
      </c>
      <c r="C4448">
        <v>202101</v>
      </c>
      <c r="D4448" t="s">
        <v>34</v>
      </c>
      <c r="E4448">
        <v>1</v>
      </c>
      <c r="F4448">
        <v>110</v>
      </c>
      <c r="G4448">
        <v>6.9000000000000006E-2</v>
      </c>
      <c r="H4448">
        <v>672</v>
      </c>
    </row>
    <row r="4449" spans="1:8" x14ac:dyDescent="0.35">
      <c r="A4449" t="s">
        <v>7944</v>
      </c>
      <c r="B4449" t="s">
        <v>7945</v>
      </c>
      <c r="C4449">
        <v>202101</v>
      </c>
      <c r="D4449" t="s">
        <v>35</v>
      </c>
      <c r="E4449">
        <v>1</v>
      </c>
      <c r="F4449">
        <v>125</v>
      </c>
      <c r="G4449">
        <v>7.4999999999999997E-2</v>
      </c>
      <c r="H4449">
        <v>672</v>
      </c>
    </row>
    <row r="4450" spans="1:8" x14ac:dyDescent="0.35">
      <c r="A4450" t="s">
        <v>7946</v>
      </c>
      <c r="B4450" t="s">
        <v>7947</v>
      </c>
      <c r="C4450">
        <v>202101</v>
      </c>
      <c r="D4450" t="s">
        <v>36</v>
      </c>
      <c r="E4450">
        <v>1</v>
      </c>
      <c r="F4450">
        <v>105</v>
      </c>
      <c r="G4450">
        <v>6.5000000000000002E-2</v>
      </c>
      <c r="H4450">
        <v>672</v>
      </c>
    </row>
    <row r="4451" spans="1:8" x14ac:dyDescent="0.35">
      <c r="A4451" t="s">
        <v>7948</v>
      </c>
      <c r="B4451" t="s">
        <v>7949</v>
      </c>
      <c r="C4451">
        <v>202101</v>
      </c>
      <c r="D4451" t="s">
        <v>208</v>
      </c>
      <c r="E4451">
        <v>1</v>
      </c>
      <c r="F4451">
        <v>130</v>
      </c>
      <c r="G4451">
        <v>6.9000000000000006E-2</v>
      </c>
      <c r="H4451">
        <v>672</v>
      </c>
    </row>
    <row r="4452" spans="1:8" x14ac:dyDescent="0.35">
      <c r="A4452" t="s">
        <v>7950</v>
      </c>
      <c r="B4452" t="s">
        <v>7951</v>
      </c>
      <c r="C4452">
        <v>202101</v>
      </c>
      <c r="D4452" t="s">
        <v>5</v>
      </c>
      <c r="E4452">
        <v>1</v>
      </c>
      <c r="F4452">
        <v>135</v>
      </c>
      <c r="G4452">
        <v>8.5000000000000006E-2</v>
      </c>
      <c r="H4452">
        <v>672</v>
      </c>
    </row>
    <row r="4453" spans="1:8" x14ac:dyDescent="0.35">
      <c r="A4453" t="s">
        <v>7952</v>
      </c>
      <c r="B4453" t="s">
        <v>7953</v>
      </c>
      <c r="C4453">
        <v>202101</v>
      </c>
      <c r="D4453" t="s">
        <v>3</v>
      </c>
      <c r="E4453">
        <v>1</v>
      </c>
      <c r="F4453">
        <v>250</v>
      </c>
      <c r="G4453">
        <v>0.155</v>
      </c>
      <c r="H4453">
        <v>673</v>
      </c>
    </row>
    <row r="4454" spans="1:8" x14ac:dyDescent="0.35">
      <c r="A4454" t="s">
        <v>7954</v>
      </c>
      <c r="B4454" t="s">
        <v>7955</v>
      </c>
      <c r="C4454">
        <v>202101</v>
      </c>
      <c r="D4454" t="s">
        <v>37</v>
      </c>
      <c r="E4454">
        <v>1</v>
      </c>
      <c r="F4454">
        <v>160</v>
      </c>
      <c r="G4454">
        <v>0.106</v>
      </c>
      <c r="H4454">
        <v>673</v>
      </c>
    </row>
    <row r="4455" spans="1:8" x14ac:dyDescent="0.35">
      <c r="A4455" t="s">
        <v>7956</v>
      </c>
      <c r="B4455" t="s">
        <v>7957</v>
      </c>
      <c r="C4455">
        <v>202101</v>
      </c>
      <c r="D4455" t="s">
        <v>38</v>
      </c>
      <c r="E4455">
        <v>1</v>
      </c>
      <c r="F4455">
        <v>155</v>
      </c>
      <c r="G4455">
        <v>0.104</v>
      </c>
      <c r="H4455">
        <v>673</v>
      </c>
    </row>
    <row r="4456" spans="1:8" x14ac:dyDescent="0.35">
      <c r="A4456" t="s">
        <v>7958</v>
      </c>
      <c r="B4456" t="s">
        <v>7959</v>
      </c>
      <c r="C4456">
        <v>202101</v>
      </c>
      <c r="D4456" t="s">
        <v>39</v>
      </c>
      <c r="E4456">
        <v>1</v>
      </c>
      <c r="F4456">
        <v>95</v>
      </c>
      <c r="G4456">
        <v>0.11899999999999999</v>
      </c>
      <c r="H4456">
        <v>673</v>
      </c>
    </row>
    <row r="4457" spans="1:8" x14ac:dyDescent="0.35">
      <c r="A4457" t="s">
        <v>7960</v>
      </c>
      <c r="B4457" t="s">
        <v>7961</v>
      </c>
      <c r="C4457">
        <v>202101</v>
      </c>
      <c r="D4457" t="s">
        <v>40</v>
      </c>
      <c r="E4457">
        <v>1</v>
      </c>
      <c r="F4457">
        <v>75</v>
      </c>
      <c r="G4457">
        <v>0.10299999999999999</v>
      </c>
      <c r="H4457">
        <v>673</v>
      </c>
    </row>
    <row r="4458" spans="1:8" x14ac:dyDescent="0.35">
      <c r="A4458" t="s">
        <v>7962</v>
      </c>
      <c r="B4458" t="s">
        <v>7963</v>
      </c>
      <c r="C4458">
        <v>202101</v>
      </c>
      <c r="D4458" t="s">
        <v>29</v>
      </c>
      <c r="E4458">
        <v>1</v>
      </c>
      <c r="F4458">
        <v>215</v>
      </c>
      <c r="G4458">
        <v>0.13800000000000001</v>
      </c>
      <c r="H4458">
        <v>673</v>
      </c>
    </row>
    <row r="4459" spans="1:8" x14ac:dyDescent="0.35">
      <c r="A4459" t="s">
        <v>7964</v>
      </c>
      <c r="B4459" t="s">
        <v>7965</v>
      </c>
      <c r="C4459">
        <v>202101</v>
      </c>
      <c r="D4459" t="s">
        <v>30</v>
      </c>
      <c r="E4459">
        <v>1</v>
      </c>
      <c r="F4459">
        <v>230</v>
      </c>
      <c r="G4459">
        <v>0.13900000000000001</v>
      </c>
      <c r="H4459">
        <v>673</v>
      </c>
    </row>
    <row r="4460" spans="1:8" x14ac:dyDescent="0.35">
      <c r="A4460" t="s">
        <v>7966</v>
      </c>
      <c r="B4460" t="s">
        <v>7967</v>
      </c>
      <c r="C4460">
        <v>202101</v>
      </c>
      <c r="D4460" t="s">
        <v>31</v>
      </c>
      <c r="E4460">
        <v>1</v>
      </c>
      <c r="F4460">
        <v>235</v>
      </c>
      <c r="G4460">
        <v>0.14000000000000001</v>
      </c>
      <c r="H4460">
        <v>673</v>
      </c>
    </row>
    <row r="4461" spans="1:8" x14ac:dyDescent="0.35">
      <c r="A4461" t="s">
        <v>7968</v>
      </c>
      <c r="B4461" t="s">
        <v>7969</v>
      </c>
      <c r="C4461">
        <v>202101</v>
      </c>
      <c r="D4461" t="s">
        <v>32</v>
      </c>
      <c r="E4461">
        <v>1</v>
      </c>
      <c r="F4461">
        <v>215</v>
      </c>
      <c r="G4461">
        <v>0.129</v>
      </c>
      <c r="H4461">
        <v>673</v>
      </c>
    </row>
    <row r="4462" spans="1:8" x14ac:dyDescent="0.35">
      <c r="A4462" t="s">
        <v>7970</v>
      </c>
      <c r="B4462" t="s">
        <v>7971</v>
      </c>
      <c r="C4462">
        <v>202101</v>
      </c>
      <c r="D4462" t="s">
        <v>33</v>
      </c>
      <c r="E4462">
        <v>1</v>
      </c>
      <c r="F4462">
        <v>225</v>
      </c>
      <c r="G4462">
        <v>0.13200000000000001</v>
      </c>
      <c r="H4462">
        <v>673</v>
      </c>
    </row>
    <row r="4463" spans="1:8" x14ac:dyDescent="0.35">
      <c r="A4463" t="s">
        <v>7972</v>
      </c>
      <c r="B4463" t="s">
        <v>7973</v>
      </c>
      <c r="C4463">
        <v>202101</v>
      </c>
      <c r="D4463" t="s">
        <v>34</v>
      </c>
      <c r="E4463">
        <v>1</v>
      </c>
      <c r="F4463">
        <v>210</v>
      </c>
      <c r="G4463">
        <v>0.126</v>
      </c>
      <c r="H4463">
        <v>673</v>
      </c>
    </row>
    <row r="4464" spans="1:8" x14ac:dyDescent="0.35">
      <c r="A4464" t="s">
        <v>7974</v>
      </c>
      <c r="B4464" t="s">
        <v>7975</v>
      </c>
      <c r="C4464">
        <v>202101</v>
      </c>
      <c r="D4464" t="s">
        <v>35</v>
      </c>
      <c r="E4464">
        <v>1</v>
      </c>
      <c r="F4464">
        <v>210</v>
      </c>
      <c r="G4464">
        <v>0.124</v>
      </c>
      <c r="H4464">
        <v>673</v>
      </c>
    </row>
    <row r="4465" spans="1:8" x14ac:dyDescent="0.35">
      <c r="A4465" t="s">
        <v>7976</v>
      </c>
      <c r="B4465" t="s">
        <v>7977</v>
      </c>
      <c r="C4465">
        <v>202101</v>
      </c>
      <c r="D4465" t="s">
        <v>36</v>
      </c>
      <c r="E4465">
        <v>1</v>
      </c>
      <c r="F4465">
        <v>185</v>
      </c>
      <c r="G4465">
        <v>0.111</v>
      </c>
      <c r="H4465">
        <v>673</v>
      </c>
    </row>
    <row r="4466" spans="1:8" x14ac:dyDescent="0.35">
      <c r="A4466" t="s">
        <v>7978</v>
      </c>
      <c r="B4466" t="s">
        <v>7979</v>
      </c>
      <c r="C4466">
        <v>202101</v>
      </c>
      <c r="D4466" t="s">
        <v>208</v>
      </c>
      <c r="E4466">
        <v>1</v>
      </c>
      <c r="F4466">
        <v>395</v>
      </c>
      <c r="G4466">
        <v>0.19700000000000001</v>
      </c>
      <c r="H4466">
        <v>673</v>
      </c>
    </row>
    <row r="4467" spans="1:8" x14ac:dyDescent="0.35">
      <c r="A4467" t="s">
        <v>7980</v>
      </c>
      <c r="B4467" t="s">
        <v>7981</v>
      </c>
      <c r="C4467">
        <v>202101</v>
      </c>
      <c r="D4467" t="s">
        <v>5</v>
      </c>
      <c r="E4467">
        <v>1</v>
      </c>
      <c r="F4467">
        <v>255</v>
      </c>
      <c r="G4467">
        <v>0.16</v>
      </c>
      <c r="H4467">
        <v>673</v>
      </c>
    </row>
    <row r="4468" spans="1:8" x14ac:dyDescent="0.35">
      <c r="A4468" t="s">
        <v>7982</v>
      </c>
      <c r="B4468" t="s">
        <v>7982</v>
      </c>
      <c r="C4468">
        <v>202101</v>
      </c>
      <c r="D4468" t="s">
        <v>3</v>
      </c>
      <c r="E4468">
        <v>1</v>
      </c>
      <c r="F4468">
        <v>545</v>
      </c>
      <c r="G4468">
        <v>0.20699999999999999</v>
      </c>
      <c r="H4468">
        <v>674</v>
      </c>
    </row>
    <row r="4469" spans="1:8" x14ac:dyDescent="0.35">
      <c r="A4469" t="s">
        <v>7983</v>
      </c>
      <c r="B4469" t="s">
        <v>7983</v>
      </c>
      <c r="C4469">
        <v>202101</v>
      </c>
      <c r="D4469" t="s">
        <v>37</v>
      </c>
      <c r="E4469">
        <v>1</v>
      </c>
      <c r="F4469">
        <v>515</v>
      </c>
      <c r="G4469">
        <v>0.183</v>
      </c>
      <c r="H4469">
        <v>674</v>
      </c>
    </row>
    <row r="4470" spans="1:8" x14ac:dyDescent="0.35">
      <c r="A4470" t="s">
        <v>7984</v>
      </c>
      <c r="B4470" t="s">
        <v>7984</v>
      </c>
      <c r="C4470">
        <v>202101</v>
      </c>
      <c r="D4470" t="s">
        <v>38</v>
      </c>
      <c r="E4470">
        <v>1</v>
      </c>
      <c r="F4470">
        <v>505</v>
      </c>
      <c r="G4470">
        <v>0.184</v>
      </c>
      <c r="H4470">
        <v>674</v>
      </c>
    </row>
    <row r="4471" spans="1:8" x14ac:dyDescent="0.35">
      <c r="A4471" t="s">
        <v>7985</v>
      </c>
      <c r="B4471" t="s">
        <v>7985</v>
      </c>
      <c r="C4471">
        <v>202101</v>
      </c>
      <c r="D4471" t="s">
        <v>39</v>
      </c>
      <c r="E4471">
        <v>1</v>
      </c>
      <c r="F4471">
        <v>235</v>
      </c>
      <c r="G4471">
        <v>0.19600000000000001</v>
      </c>
      <c r="H4471">
        <v>674</v>
      </c>
    </row>
    <row r="4472" spans="1:8" x14ac:dyDescent="0.35">
      <c r="A4472" t="s">
        <v>7986</v>
      </c>
      <c r="B4472" t="s">
        <v>7986</v>
      </c>
      <c r="C4472">
        <v>202101</v>
      </c>
      <c r="D4472" t="s">
        <v>40</v>
      </c>
      <c r="E4472">
        <v>1</v>
      </c>
      <c r="F4472">
        <v>245</v>
      </c>
      <c r="G4472">
        <v>0.216</v>
      </c>
      <c r="H4472">
        <v>674</v>
      </c>
    </row>
    <row r="4473" spans="1:8" x14ac:dyDescent="0.35">
      <c r="A4473" t="s">
        <v>7987</v>
      </c>
      <c r="B4473" t="s">
        <v>7987</v>
      </c>
      <c r="C4473">
        <v>202101</v>
      </c>
      <c r="D4473" t="s">
        <v>283</v>
      </c>
      <c r="E4473">
        <v>1</v>
      </c>
      <c r="F4473" t="s">
        <v>389</v>
      </c>
      <c r="G4473" t="s">
        <v>389</v>
      </c>
      <c r="H4473">
        <v>674</v>
      </c>
    </row>
    <row r="4474" spans="1:8" x14ac:dyDescent="0.35">
      <c r="A4474" t="s">
        <v>7988</v>
      </c>
      <c r="B4474" t="s">
        <v>7988</v>
      </c>
      <c r="C4474">
        <v>202101</v>
      </c>
      <c r="D4474" t="s">
        <v>29</v>
      </c>
      <c r="E4474">
        <v>1</v>
      </c>
      <c r="F4474">
        <v>495</v>
      </c>
      <c r="G4474">
        <v>0.188</v>
      </c>
      <c r="H4474">
        <v>674</v>
      </c>
    </row>
    <row r="4475" spans="1:8" x14ac:dyDescent="0.35">
      <c r="A4475" t="s">
        <v>7989</v>
      </c>
      <c r="B4475" t="s">
        <v>7989</v>
      </c>
      <c r="C4475">
        <v>202101</v>
      </c>
      <c r="D4475" t="s">
        <v>30</v>
      </c>
      <c r="E4475">
        <v>1</v>
      </c>
      <c r="F4475">
        <v>515</v>
      </c>
      <c r="G4475">
        <v>0.19</v>
      </c>
      <c r="H4475">
        <v>674</v>
      </c>
    </row>
    <row r="4476" spans="1:8" x14ac:dyDescent="0.35">
      <c r="A4476" t="s">
        <v>7990</v>
      </c>
      <c r="B4476" t="s">
        <v>7990</v>
      </c>
      <c r="C4476">
        <v>202101</v>
      </c>
      <c r="D4476" t="s">
        <v>31</v>
      </c>
      <c r="E4476">
        <v>1</v>
      </c>
      <c r="F4476">
        <v>495</v>
      </c>
      <c r="G4476">
        <v>0.17899999999999999</v>
      </c>
      <c r="H4476">
        <v>674</v>
      </c>
    </row>
    <row r="4477" spans="1:8" x14ac:dyDescent="0.35">
      <c r="A4477" t="s">
        <v>7991</v>
      </c>
      <c r="B4477" t="s">
        <v>7991</v>
      </c>
      <c r="C4477">
        <v>202101</v>
      </c>
      <c r="D4477" t="s">
        <v>32</v>
      </c>
      <c r="E4477">
        <v>1</v>
      </c>
      <c r="F4477">
        <v>500</v>
      </c>
      <c r="G4477">
        <v>0.17399999999999999</v>
      </c>
      <c r="H4477">
        <v>674</v>
      </c>
    </row>
    <row r="4478" spans="1:8" x14ac:dyDescent="0.35">
      <c r="A4478" t="s">
        <v>7992</v>
      </c>
      <c r="B4478" t="s">
        <v>7992</v>
      </c>
      <c r="C4478">
        <v>202101</v>
      </c>
      <c r="D4478" t="s">
        <v>33</v>
      </c>
      <c r="E4478">
        <v>1</v>
      </c>
      <c r="F4478">
        <v>475</v>
      </c>
      <c r="G4478">
        <v>0.17100000000000001</v>
      </c>
      <c r="H4478">
        <v>674</v>
      </c>
    </row>
    <row r="4479" spans="1:8" x14ac:dyDescent="0.35">
      <c r="A4479" t="s">
        <v>7993</v>
      </c>
      <c r="B4479" t="s">
        <v>7993</v>
      </c>
      <c r="C4479">
        <v>202101</v>
      </c>
      <c r="D4479" t="s">
        <v>34</v>
      </c>
      <c r="E4479">
        <v>1</v>
      </c>
      <c r="F4479">
        <v>570</v>
      </c>
      <c r="G4479">
        <v>0.19400000000000001</v>
      </c>
      <c r="H4479">
        <v>674</v>
      </c>
    </row>
    <row r="4480" spans="1:8" x14ac:dyDescent="0.35">
      <c r="A4480" t="s">
        <v>7994</v>
      </c>
      <c r="B4480" t="s">
        <v>7994</v>
      </c>
      <c r="C4480">
        <v>202101</v>
      </c>
      <c r="D4480" t="s">
        <v>35</v>
      </c>
      <c r="E4480">
        <v>1</v>
      </c>
      <c r="F4480">
        <v>580</v>
      </c>
      <c r="G4480">
        <v>0.2</v>
      </c>
      <c r="H4480">
        <v>674</v>
      </c>
    </row>
    <row r="4481" spans="1:8" x14ac:dyDescent="0.35">
      <c r="A4481" t="s">
        <v>7995</v>
      </c>
      <c r="B4481" t="s">
        <v>7995</v>
      </c>
      <c r="C4481">
        <v>202101</v>
      </c>
      <c r="D4481" t="s">
        <v>36</v>
      </c>
      <c r="E4481">
        <v>1</v>
      </c>
      <c r="F4481">
        <v>540</v>
      </c>
      <c r="G4481">
        <v>0.19500000000000001</v>
      </c>
      <c r="H4481">
        <v>674</v>
      </c>
    </row>
    <row r="4482" spans="1:8" x14ac:dyDescent="0.35">
      <c r="A4482" t="s">
        <v>7996</v>
      </c>
      <c r="B4482" t="s">
        <v>7996</v>
      </c>
      <c r="C4482">
        <v>202101</v>
      </c>
      <c r="D4482" t="s">
        <v>208</v>
      </c>
      <c r="E4482">
        <v>1</v>
      </c>
      <c r="F4482">
        <v>595</v>
      </c>
      <c r="G4482">
        <v>0.2</v>
      </c>
      <c r="H4482">
        <v>674</v>
      </c>
    </row>
    <row r="4483" spans="1:8" x14ac:dyDescent="0.35">
      <c r="A4483" t="s">
        <v>7997</v>
      </c>
      <c r="B4483" t="s">
        <v>7997</v>
      </c>
      <c r="C4483">
        <v>202101</v>
      </c>
      <c r="D4483" t="s">
        <v>5</v>
      </c>
      <c r="E4483">
        <v>1</v>
      </c>
      <c r="F4483">
        <v>530</v>
      </c>
      <c r="G4483">
        <v>0.2</v>
      </c>
      <c r="H4483">
        <v>674</v>
      </c>
    </row>
    <row r="4484" spans="1:8" x14ac:dyDescent="0.35">
      <c r="A4484" t="s">
        <v>7998</v>
      </c>
      <c r="B4484" t="s">
        <v>7999</v>
      </c>
      <c r="C4484">
        <v>202101</v>
      </c>
      <c r="D4484" t="s">
        <v>3</v>
      </c>
      <c r="E4484">
        <v>1</v>
      </c>
      <c r="F4484">
        <v>105</v>
      </c>
      <c r="G4484">
        <v>0.13700000000000001</v>
      </c>
      <c r="H4484">
        <v>675</v>
      </c>
    </row>
    <row r="4485" spans="1:8" x14ac:dyDescent="0.35">
      <c r="A4485" t="s">
        <v>8000</v>
      </c>
      <c r="B4485" t="s">
        <v>8001</v>
      </c>
      <c r="C4485">
        <v>202101</v>
      </c>
      <c r="D4485" t="s">
        <v>29</v>
      </c>
      <c r="E4485">
        <v>1</v>
      </c>
      <c r="F4485">
        <v>95</v>
      </c>
      <c r="G4485">
        <v>0.13100000000000001</v>
      </c>
      <c r="H4485">
        <v>675</v>
      </c>
    </row>
    <row r="4486" spans="1:8" x14ac:dyDescent="0.35">
      <c r="A4486" t="s">
        <v>8002</v>
      </c>
      <c r="B4486" t="s">
        <v>8003</v>
      </c>
      <c r="C4486">
        <v>202101</v>
      </c>
      <c r="D4486" t="s">
        <v>30</v>
      </c>
      <c r="E4486">
        <v>1</v>
      </c>
      <c r="F4486">
        <v>100</v>
      </c>
      <c r="G4486">
        <v>0.14199999999999999</v>
      </c>
      <c r="H4486">
        <v>675</v>
      </c>
    </row>
    <row r="4487" spans="1:8" x14ac:dyDescent="0.35">
      <c r="A4487" t="s">
        <v>8004</v>
      </c>
      <c r="B4487" t="s">
        <v>8005</v>
      </c>
      <c r="C4487">
        <v>202101</v>
      </c>
      <c r="D4487" t="s">
        <v>31</v>
      </c>
      <c r="E4487">
        <v>1</v>
      </c>
      <c r="F4487">
        <v>85</v>
      </c>
      <c r="G4487">
        <v>0.11700000000000001</v>
      </c>
      <c r="H4487">
        <v>675</v>
      </c>
    </row>
    <row r="4488" spans="1:8" x14ac:dyDescent="0.35">
      <c r="A4488" t="s">
        <v>8006</v>
      </c>
      <c r="B4488" t="s">
        <v>8007</v>
      </c>
      <c r="C4488">
        <v>202101</v>
      </c>
      <c r="D4488" t="s">
        <v>32</v>
      </c>
      <c r="E4488">
        <v>1</v>
      </c>
      <c r="F4488">
        <v>90</v>
      </c>
      <c r="G4488">
        <v>0.125</v>
      </c>
      <c r="H4488">
        <v>675</v>
      </c>
    </row>
    <row r="4489" spans="1:8" x14ac:dyDescent="0.35">
      <c r="A4489" t="s">
        <v>8008</v>
      </c>
      <c r="B4489" t="s">
        <v>8009</v>
      </c>
      <c r="C4489">
        <v>202101</v>
      </c>
      <c r="D4489" t="s">
        <v>33</v>
      </c>
      <c r="E4489">
        <v>1</v>
      </c>
      <c r="F4489">
        <v>80</v>
      </c>
      <c r="G4489">
        <v>0.127</v>
      </c>
      <c r="H4489">
        <v>675</v>
      </c>
    </row>
    <row r="4490" spans="1:8" x14ac:dyDescent="0.35">
      <c r="A4490" t="s">
        <v>8010</v>
      </c>
      <c r="B4490" t="s">
        <v>8011</v>
      </c>
      <c r="C4490">
        <v>202101</v>
      </c>
      <c r="D4490" t="s">
        <v>208</v>
      </c>
      <c r="E4490">
        <v>1</v>
      </c>
      <c r="F4490">
        <v>115</v>
      </c>
      <c r="G4490">
        <v>0.11700000000000001</v>
      </c>
      <c r="H4490">
        <v>675</v>
      </c>
    </row>
    <row r="4491" spans="1:8" x14ac:dyDescent="0.35">
      <c r="A4491" t="s">
        <v>8012</v>
      </c>
      <c r="B4491" t="s">
        <v>8013</v>
      </c>
      <c r="C4491">
        <v>202101</v>
      </c>
      <c r="D4491" t="s">
        <v>5</v>
      </c>
      <c r="E4491">
        <v>1</v>
      </c>
      <c r="F4491">
        <v>95</v>
      </c>
      <c r="G4491">
        <v>0.13800000000000001</v>
      </c>
      <c r="H4491">
        <v>675</v>
      </c>
    </row>
    <row r="4492" spans="1:8" x14ac:dyDescent="0.35">
      <c r="A4492" t="s">
        <v>8014</v>
      </c>
      <c r="B4492" t="s">
        <v>8015</v>
      </c>
      <c r="C4492">
        <v>202101</v>
      </c>
      <c r="D4492" t="s">
        <v>3</v>
      </c>
      <c r="E4492">
        <v>1</v>
      </c>
      <c r="F4492">
        <v>370</v>
      </c>
      <c r="G4492">
        <v>0.17799999999999999</v>
      </c>
      <c r="H4492">
        <v>676</v>
      </c>
    </row>
    <row r="4493" spans="1:8" x14ac:dyDescent="0.35">
      <c r="A4493" t="s">
        <v>8016</v>
      </c>
      <c r="B4493" t="s">
        <v>8017</v>
      </c>
      <c r="C4493">
        <v>202101</v>
      </c>
      <c r="D4493" t="s">
        <v>37</v>
      </c>
      <c r="E4493">
        <v>1</v>
      </c>
      <c r="F4493">
        <v>300</v>
      </c>
      <c r="G4493">
        <v>0.153</v>
      </c>
      <c r="H4493">
        <v>676</v>
      </c>
    </row>
    <row r="4494" spans="1:8" x14ac:dyDescent="0.35">
      <c r="A4494" t="s">
        <v>8018</v>
      </c>
      <c r="B4494" t="s">
        <v>8019</v>
      </c>
      <c r="C4494">
        <v>202101</v>
      </c>
      <c r="D4494" t="s">
        <v>38</v>
      </c>
      <c r="E4494">
        <v>1</v>
      </c>
      <c r="F4494">
        <v>280</v>
      </c>
      <c r="G4494">
        <v>0.14799999999999999</v>
      </c>
      <c r="H4494">
        <v>676</v>
      </c>
    </row>
    <row r="4495" spans="1:8" x14ac:dyDescent="0.35">
      <c r="A4495" t="s">
        <v>8020</v>
      </c>
      <c r="B4495" t="s">
        <v>8021</v>
      </c>
      <c r="C4495">
        <v>202101</v>
      </c>
      <c r="D4495" t="s">
        <v>39</v>
      </c>
      <c r="E4495">
        <v>1</v>
      </c>
      <c r="F4495">
        <v>120</v>
      </c>
      <c r="G4495">
        <v>0.26400000000000001</v>
      </c>
      <c r="H4495">
        <v>676</v>
      </c>
    </row>
    <row r="4496" spans="1:8" x14ac:dyDescent="0.35">
      <c r="A4496" t="s">
        <v>8022</v>
      </c>
      <c r="B4496" t="s">
        <v>8023</v>
      </c>
      <c r="C4496">
        <v>202101</v>
      </c>
      <c r="D4496" t="s">
        <v>40</v>
      </c>
      <c r="E4496">
        <v>1</v>
      </c>
      <c r="F4496">
        <v>80</v>
      </c>
      <c r="G4496">
        <v>0.20399999999999999</v>
      </c>
      <c r="H4496">
        <v>676</v>
      </c>
    </row>
    <row r="4497" spans="1:8" x14ac:dyDescent="0.35">
      <c r="A4497" t="s">
        <v>8024</v>
      </c>
      <c r="B4497" t="s">
        <v>8025</v>
      </c>
      <c r="C4497">
        <v>202101</v>
      </c>
      <c r="D4497" t="s">
        <v>29</v>
      </c>
      <c r="E4497">
        <v>1</v>
      </c>
      <c r="F4497">
        <v>340</v>
      </c>
      <c r="G4497">
        <v>0.16900000000000001</v>
      </c>
      <c r="H4497">
        <v>676</v>
      </c>
    </row>
    <row r="4498" spans="1:8" x14ac:dyDescent="0.35">
      <c r="A4498" t="s">
        <v>8026</v>
      </c>
      <c r="B4498" t="s">
        <v>8027</v>
      </c>
      <c r="C4498">
        <v>202101</v>
      </c>
      <c r="D4498" t="s">
        <v>30</v>
      </c>
      <c r="E4498">
        <v>1</v>
      </c>
      <c r="F4498">
        <v>375</v>
      </c>
      <c r="G4498">
        <v>0.18</v>
      </c>
      <c r="H4498">
        <v>676</v>
      </c>
    </row>
    <row r="4499" spans="1:8" x14ac:dyDescent="0.35">
      <c r="A4499" t="s">
        <v>8028</v>
      </c>
      <c r="B4499" t="s">
        <v>8029</v>
      </c>
      <c r="C4499">
        <v>202101</v>
      </c>
      <c r="D4499" t="s">
        <v>31</v>
      </c>
      <c r="E4499">
        <v>1</v>
      </c>
      <c r="F4499">
        <v>350</v>
      </c>
      <c r="G4499">
        <v>0.17</v>
      </c>
      <c r="H4499">
        <v>676</v>
      </c>
    </row>
    <row r="4500" spans="1:8" x14ac:dyDescent="0.35">
      <c r="A4500" t="s">
        <v>8030</v>
      </c>
      <c r="B4500" t="s">
        <v>8031</v>
      </c>
      <c r="C4500">
        <v>202101</v>
      </c>
      <c r="D4500" t="s">
        <v>32</v>
      </c>
      <c r="E4500">
        <v>1</v>
      </c>
      <c r="F4500">
        <v>340</v>
      </c>
      <c r="G4500">
        <v>0.157</v>
      </c>
      <c r="H4500">
        <v>676</v>
      </c>
    </row>
    <row r="4501" spans="1:8" x14ac:dyDescent="0.35">
      <c r="A4501" t="s">
        <v>8032</v>
      </c>
      <c r="B4501" t="s">
        <v>8033</v>
      </c>
      <c r="C4501">
        <v>202101</v>
      </c>
      <c r="D4501" t="s">
        <v>33</v>
      </c>
      <c r="E4501">
        <v>1</v>
      </c>
      <c r="F4501">
        <v>355</v>
      </c>
      <c r="G4501">
        <v>0.16900000000000001</v>
      </c>
      <c r="H4501">
        <v>676</v>
      </c>
    </row>
    <row r="4502" spans="1:8" x14ac:dyDescent="0.35">
      <c r="A4502" t="s">
        <v>8034</v>
      </c>
      <c r="B4502" t="s">
        <v>8035</v>
      </c>
      <c r="C4502">
        <v>202101</v>
      </c>
      <c r="D4502" t="s">
        <v>34</v>
      </c>
      <c r="E4502">
        <v>1</v>
      </c>
      <c r="F4502">
        <v>315</v>
      </c>
      <c r="G4502">
        <v>0.155</v>
      </c>
      <c r="H4502">
        <v>676</v>
      </c>
    </row>
    <row r="4503" spans="1:8" x14ac:dyDescent="0.35">
      <c r="A4503" t="s">
        <v>8036</v>
      </c>
      <c r="B4503" t="s">
        <v>8037</v>
      </c>
      <c r="C4503">
        <v>202101</v>
      </c>
      <c r="D4503" t="s">
        <v>35</v>
      </c>
      <c r="E4503">
        <v>1</v>
      </c>
      <c r="F4503">
        <v>325</v>
      </c>
      <c r="G4503">
        <v>0.155</v>
      </c>
      <c r="H4503">
        <v>676</v>
      </c>
    </row>
    <row r="4504" spans="1:8" x14ac:dyDescent="0.35">
      <c r="A4504" t="s">
        <v>8038</v>
      </c>
      <c r="B4504" t="s">
        <v>8039</v>
      </c>
      <c r="C4504">
        <v>202101</v>
      </c>
      <c r="D4504" t="s">
        <v>36</v>
      </c>
      <c r="E4504">
        <v>1</v>
      </c>
      <c r="F4504">
        <v>340</v>
      </c>
      <c r="G4504">
        <v>0.16900000000000001</v>
      </c>
      <c r="H4504">
        <v>676</v>
      </c>
    </row>
    <row r="4505" spans="1:8" x14ac:dyDescent="0.35">
      <c r="A4505" t="s">
        <v>8040</v>
      </c>
      <c r="B4505" t="s">
        <v>8041</v>
      </c>
      <c r="C4505">
        <v>202101</v>
      </c>
      <c r="D4505" t="s">
        <v>208</v>
      </c>
      <c r="E4505">
        <v>1</v>
      </c>
      <c r="F4505">
        <v>465</v>
      </c>
      <c r="G4505">
        <v>0.17199999999999999</v>
      </c>
      <c r="H4505">
        <v>676</v>
      </c>
    </row>
    <row r="4506" spans="1:8" x14ac:dyDescent="0.35">
      <c r="A4506" t="s">
        <v>8042</v>
      </c>
      <c r="B4506" t="s">
        <v>8043</v>
      </c>
      <c r="C4506">
        <v>202101</v>
      </c>
      <c r="D4506" t="s">
        <v>5</v>
      </c>
      <c r="E4506">
        <v>1</v>
      </c>
      <c r="F4506">
        <v>340</v>
      </c>
      <c r="G4506">
        <v>0.16900000000000001</v>
      </c>
      <c r="H4506">
        <v>676</v>
      </c>
    </row>
    <row r="4507" spans="1:8" x14ac:dyDescent="0.35">
      <c r="A4507" t="s">
        <v>8044</v>
      </c>
      <c r="B4507" t="s">
        <v>8044</v>
      </c>
      <c r="C4507">
        <v>202101</v>
      </c>
      <c r="D4507" t="s">
        <v>3</v>
      </c>
      <c r="E4507">
        <v>1</v>
      </c>
      <c r="F4507">
        <v>40</v>
      </c>
      <c r="G4507">
        <v>5.2999999999999999E-2</v>
      </c>
      <c r="H4507">
        <v>677</v>
      </c>
    </row>
    <row r="4508" spans="1:8" x14ac:dyDescent="0.35">
      <c r="A4508" t="s">
        <v>8045</v>
      </c>
      <c r="B4508" t="s">
        <v>8045</v>
      </c>
      <c r="C4508">
        <v>202101</v>
      </c>
      <c r="D4508" t="s">
        <v>37</v>
      </c>
      <c r="E4508">
        <v>1</v>
      </c>
      <c r="F4508" t="s">
        <v>389</v>
      </c>
      <c r="G4508" t="s">
        <v>389</v>
      </c>
      <c r="H4508">
        <v>677</v>
      </c>
    </row>
    <row r="4509" spans="1:8" x14ac:dyDescent="0.35">
      <c r="A4509" t="s">
        <v>8046</v>
      </c>
      <c r="B4509" t="s">
        <v>8046</v>
      </c>
      <c r="C4509">
        <v>202101</v>
      </c>
      <c r="D4509" t="s">
        <v>29</v>
      </c>
      <c r="E4509">
        <v>1</v>
      </c>
      <c r="F4509">
        <v>25</v>
      </c>
      <c r="G4509">
        <v>3.4000000000000002E-2</v>
      </c>
      <c r="H4509">
        <v>677</v>
      </c>
    </row>
    <row r="4510" spans="1:8" x14ac:dyDescent="0.35">
      <c r="A4510" t="s">
        <v>8047</v>
      </c>
      <c r="B4510" t="s">
        <v>8047</v>
      </c>
      <c r="C4510">
        <v>202101</v>
      </c>
      <c r="D4510" t="s">
        <v>30</v>
      </c>
      <c r="E4510">
        <v>1</v>
      </c>
      <c r="F4510">
        <v>25</v>
      </c>
      <c r="G4510">
        <v>3.4000000000000002E-2</v>
      </c>
      <c r="H4510">
        <v>677</v>
      </c>
    </row>
    <row r="4511" spans="1:8" x14ac:dyDescent="0.35">
      <c r="A4511" t="s">
        <v>8048</v>
      </c>
      <c r="B4511" t="s">
        <v>8048</v>
      </c>
      <c r="C4511">
        <v>202101</v>
      </c>
      <c r="D4511" t="s">
        <v>31</v>
      </c>
      <c r="E4511">
        <v>1</v>
      </c>
      <c r="F4511">
        <v>20</v>
      </c>
      <c r="G4511">
        <v>3.1E-2</v>
      </c>
      <c r="H4511">
        <v>677</v>
      </c>
    </row>
    <row r="4512" spans="1:8" x14ac:dyDescent="0.35">
      <c r="A4512" t="s">
        <v>8049</v>
      </c>
      <c r="B4512" t="s">
        <v>8049</v>
      </c>
      <c r="C4512">
        <v>202101</v>
      </c>
      <c r="D4512" t="s">
        <v>32</v>
      </c>
      <c r="E4512">
        <v>1</v>
      </c>
      <c r="F4512">
        <v>40</v>
      </c>
      <c r="G4512">
        <v>0.05</v>
      </c>
      <c r="H4512">
        <v>677</v>
      </c>
    </row>
    <row r="4513" spans="1:8" x14ac:dyDescent="0.35">
      <c r="A4513" t="s">
        <v>8050</v>
      </c>
      <c r="B4513" t="s">
        <v>8050</v>
      </c>
      <c r="C4513">
        <v>202101</v>
      </c>
      <c r="D4513" t="s">
        <v>33</v>
      </c>
      <c r="E4513">
        <v>1</v>
      </c>
      <c r="F4513">
        <v>30</v>
      </c>
      <c r="G4513">
        <v>0.04</v>
      </c>
      <c r="H4513">
        <v>677</v>
      </c>
    </row>
    <row r="4514" spans="1:8" x14ac:dyDescent="0.35">
      <c r="A4514" t="s">
        <v>8051</v>
      </c>
      <c r="B4514" t="s">
        <v>8051</v>
      </c>
      <c r="C4514">
        <v>202101</v>
      </c>
      <c r="D4514" t="s">
        <v>208</v>
      </c>
      <c r="E4514">
        <v>1</v>
      </c>
      <c r="F4514">
        <v>20</v>
      </c>
      <c r="G4514">
        <v>1.7999999999999999E-2</v>
      </c>
      <c r="H4514">
        <v>677</v>
      </c>
    </row>
    <row r="4515" spans="1:8" x14ac:dyDescent="0.35">
      <c r="A4515" t="s">
        <v>8052</v>
      </c>
      <c r="B4515" t="s">
        <v>8052</v>
      </c>
      <c r="C4515">
        <v>202101</v>
      </c>
      <c r="D4515" t="s">
        <v>5</v>
      </c>
      <c r="E4515">
        <v>1</v>
      </c>
      <c r="F4515">
        <v>30</v>
      </c>
      <c r="G4515">
        <v>4.4999999999999998E-2</v>
      </c>
      <c r="H4515">
        <v>677</v>
      </c>
    </row>
    <row r="4516" spans="1:8" x14ac:dyDescent="0.35">
      <c r="A4516" t="s">
        <v>8053</v>
      </c>
      <c r="B4516" t="s">
        <v>8053</v>
      </c>
      <c r="C4516">
        <v>202101</v>
      </c>
      <c r="D4516" t="s">
        <v>3</v>
      </c>
      <c r="E4516">
        <v>1</v>
      </c>
      <c r="F4516">
        <v>130</v>
      </c>
      <c r="G4516">
        <v>0.126</v>
      </c>
      <c r="H4516">
        <v>678</v>
      </c>
    </row>
    <row r="4517" spans="1:8" x14ac:dyDescent="0.35">
      <c r="A4517" t="s">
        <v>8054</v>
      </c>
      <c r="B4517" t="s">
        <v>8054</v>
      </c>
      <c r="C4517">
        <v>202101</v>
      </c>
      <c r="D4517" t="s">
        <v>37</v>
      </c>
      <c r="E4517">
        <v>1</v>
      </c>
      <c r="F4517">
        <v>110</v>
      </c>
      <c r="G4517">
        <v>0.1</v>
      </c>
      <c r="H4517">
        <v>678</v>
      </c>
    </row>
    <row r="4518" spans="1:8" x14ac:dyDescent="0.35">
      <c r="A4518" t="s">
        <v>8055</v>
      </c>
      <c r="B4518" t="s">
        <v>8055</v>
      </c>
      <c r="C4518">
        <v>202101</v>
      </c>
      <c r="D4518" t="s">
        <v>38</v>
      </c>
      <c r="E4518">
        <v>1</v>
      </c>
      <c r="F4518">
        <v>110</v>
      </c>
      <c r="G4518">
        <v>0.10199999999999999</v>
      </c>
      <c r="H4518">
        <v>678</v>
      </c>
    </row>
    <row r="4519" spans="1:8" x14ac:dyDescent="0.35">
      <c r="A4519" t="s">
        <v>8056</v>
      </c>
      <c r="B4519" t="s">
        <v>8056</v>
      </c>
      <c r="C4519">
        <v>202101</v>
      </c>
      <c r="D4519" t="s">
        <v>39</v>
      </c>
      <c r="E4519">
        <v>1</v>
      </c>
      <c r="F4519">
        <v>45</v>
      </c>
      <c r="G4519">
        <v>1</v>
      </c>
      <c r="H4519">
        <v>678</v>
      </c>
    </row>
    <row r="4520" spans="1:8" x14ac:dyDescent="0.35">
      <c r="A4520" t="s">
        <v>8057</v>
      </c>
      <c r="B4520" t="s">
        <v>8057</v>
      </c>
      <c r="C4520">
        <v>202101</v>
      </c>
      <c r="D4520" t="s">
        <v>40</v>
      </c>
      <c r="E4520">
        <v>1</v>
      </c>
      <c r="F4520">
        <v>70</v>
      </c>
      <c r="G4520">
        <v>1</v>
      </c>
      <c r="H4520">
        <v>678</v>
      </c>
    </row>
    <row r="4521" spans="1:8" x14ac:dyDescent="0.35">
      <c r="A4521" t="s">
        <v>8058</v>
      </c>
      <c r="B4521" t="s">
        <v>8058</v>
      </c>
      <c r="C4521">
        <v>202101</v>
      </c>
      <c r="D4521" t="s">
        <v>283</v>
      </c>
      <c r="E4521">
        <v>1</v>
      </c>
      <c r="F4521" t="s">
        <v>389</v>
      </c>
      <c r="G4521" t="s">
        <v>389</v>
      </c>
      <c r="H4521">
        <v>678</v>
      </c>
    </row>
    <row r="4522" spans="1:8" x14ac:dyDescent="0.35">
      <c r="A4522" t="s">
        <v>8059</v>
      </c>
      <c r="B4522" t="s">
        <v>8059</v>
      </c>
      <c r="C4522">
        <v>202101</v>
      </c>
      <c r="D4522" t="s">
        <v>29</v>
      </c>
      <c r="E4522">
        <v>1</v>
      </c>
      <c r="F4522">
        <v>130</v>
      </c>
      <c r="G4522">
        <v>0.12</v>
      </c>
      <c r="H4522">
        <v>678</v>
      </c>
    </row>
    <row r="4523" spans="1:8" x14ac:dyDescent="0.35">
      <c r="A4523" t="s">
        <v>8060</v>
      </c>
      <c r="B4523" t="s">
        <v>8060</v>
      </c>
      <c r="C4523">
        <v>202101</v>
      </c>
      <c r="D4523" t="s">
        <v>30</v>
      </c>
      <c r="E4523">
        <v>1</v>
      </c>
      <c r="F4523">
        <v>125</v>
      </c>
      <c r="G4523">
        <v>0.11</v>
      </c>
      <c r="H4523">
        <v>678</v>
      </c>
    </row>
    <row r="4524" spans="1:8" x14ac:dyDescent="0.35">
      <c r="A4524" t="s">
        <v>8061</v>
      </c>
      <c r="B4524" t="s">
        <v>8061</v>
      </c>
      <c r="C4524">
        <v>202101</v>
      </c>
      <c r="D4524" t="s">
        <v>31</v>
      </c>
      <c r="E4524">
        <v>1</v>
      </c>
      <c r="F4524">
        <v>120</v>
      </c>
      <c r="G4524">
        <v>0.109</v>
      </c>
      <c r="H4524">
        <v>678</v>
      </c>
    </row>
    <row r="4525" spans="1:8" x14ac:dyDescent="0.35">
      <c r="A4525" t="s">
        <v>8062</v>
      </c>
      <c r="B4525" t="s">
        <v>8062</v>
      </c>
      <c r="C4525">
        <v>202101</v>
      </c>
      <c r="D4525" t="s">
        <v>32</v>
      </c>
      <c r="E4525">
        <v>1</v>
      </c>
      <c r="F4525">
        <v>100</v>
      </c>
      <c r="G4525">
        <v>9.0999999999999998E-2</v>
      </c>
      <c r="H4525">
        <v>678</v>
      </c>
    </row>
    <row r="4526" spans="1:8" x14ac:dyDescent="0.35">
      <c r="A4526" t="s">
        <v>8063</v>
      </c>
      <c r="B4526" t="s">
        <v>8063</v>
      </c>
      <c r="C4526">
        <v>202101</v>
      </c>
      <c r="D4526" t="s">
        <v>33</v>
      </c>
      <c r="E4526">
        <v>1</v>
      </c>
      <c r="F4526">
        <v>125</v>
      </c>
      <c r="G4526">
        <v>0.111</v>
      </c>
      <c r="H4526">
        <v>678</v>
      </c>
    </row>
    <row r="4527" spans="1:8" x14ac:dyDescent="0.35">
      <c r="A4527" t="s">
        <v>8064</v>
      </c>
      <c r="B4527" t="s">
        <v>8064</v>
      </c>
      <c r="C4527">
        <v>202101</v>
      </c>
      <c r="D4527" t="s">
        <v>34</v>
      </c>
      <c r="E4527">
        <v>1</v>
      </c>
      <c r="F4527">
        <v>145</v>
      </c>
      <c r="G4527">
        <v>0.127</v>
      </c>
      <c r="H4527">
        <v>678</v>
      </c>
    </row>
    <row r="4528" spans="1:8" x14ac:dyDescent="0.35">
      <c r="A4528" t="s">
        <v>8065</v>
      </c>
      <c r="B4528" t="s">
        <v>8065</v>
      </c>
      <c r="C4528">
        <v>202101</v>
      </c>
      <c r="D4528" t="s">
        <v>35</v>
      </c>
      <c r="E4528">
        <v>1</v>
      </c>
      <c r="F4528">
        <v>135</v>
      </c>
      <c r="G4528">
        <v>0.11899999999999999</v>
      </c>
      <c r="H4528">
        <v>678</v>
      </c>
    </row>
    <row r="4529" spans="1:8" x14ac:dyDescent="0.35">
      <c r="A4529" t="s">
        <v>8066</v>
      </c>
      <c r="B4529" t="s">
        <v>8066</v>
      </c>
      <c r="C4529">
        <v>202101</v>
      </c>
      <c r="D4529" t="s">
        <v>36</v>
      </c>
      <c r="E4529">
        <v>1</v>
      </c>
      <c r="F4529">
        <v>130</v>
      </c>
      <c r="G4529">
        <v>0.11899999999999999</v>
      </c>
      <c r="H4529">
        <v>678</v>
      </c>
    </row>
    <row r="4530" spans="1:8" x14ac:dyDescent="0.35">
      <c r="A4530" t="s">
        <v>8067</v>
      </c>
      <c r="B4530" t="s">
        <v>8067</v>
      </c>
      <c r="C4530">
        <v>202101</v>
      </c>
      <c r="D4530" t="s">
        <v>208</v>
      </c>
      <c r="E4530">
        <v>1</v>
      </c>
      <c r="F4530">
        <v>135</v>
      </c>
      <c r="G4530">
        <v>0.128</v>
      </c>
      <c r="H4530">
        <v>678</v>
      </c>
    </row>
    <row r="4531" spans="1:8" x14ac:dyDescent="0.35">
      <c r="A4531" t="s">
        <v>8068</v>
      </c>
      <c r="B4531" t="s">
        <v>8068</v>
      </c>
      <c r="C4531">
        <v>202101</v>
      </c>
      <c r="D4531" t="s">
        <v>5</v>
      </c>
      <c r="E4531">
        <v>1</v>
      </c>
      <c r="F4531">
        <v>120</v>
      </c>
      <c r="G4531">
        <v>0.114</v>
      </c>
      <c r="H4531">
        <v>678</v>
      </c>
    </row>
    <row r="4532" spans="1:8" x14ac:dyDescent="0.35">
      <c r="A4532" t="s">
        <v>8069</v>
      </c>
      <c r="B4532" t="s">
        <v>8070</v>
      </c>
      <c r="C4532">
        <v>202101</v>
      </c>
      <c r="D4532" t="s">
        <v>3</v>
      </c>
      <c r="E4532">
        <v>1</v>
      </c>
      <c r="F4532">
        <v>55</v>
      </c>
      <c r="G4532">
        <v>6.3E-2</v>
      </c>
      <c r="H4532">
        <v>679</v>
      </c>
    </row>
    <row r="4533" spans="1:8" x14ac:dyDescent="0.35">
      <c r="A4533" t="s">
        <v>8071</v>
      </c>
      <c r="B4533" t="s">
        <v>8072</v>
      </c>
      <c r="C4533">
        <v>202101</v>
      </c>
      <c r="D4533" t="s">
        <v>29</v>
      </c>
      <c r="E4533">
        <v>1</v>
      </c>
      <c r="F4533">
        <v>35</v>
      </c>
      <c r="G4533">
        <v>3.9E-2</v>
      </c>
      <c r="H4533">
        <v>679</v>
      </c>
    </row>
    <row r="4534" spans="1:8" x14ac:dyDescent="0.35">
      <c r="A4534" t="s">
        <v>8073</v>
      </c>
      <c r="B4534" t="s">
        <v>8074</v>
      </c>
      <c r="C4534">
        <v>202101</v>
      </c>
      <c r="D4534" t="s">
        <v>30</v>
      </c>
      <c r="E4534">
        <v>1</v>
      </c>
      <c r="F4534">
        <v>45</v>
      </c>
      <c r="G4534">
        <v>4.9000000000000002E-2</v>
      </c>
      <c r="H4534">
        <v>679</v>
      </c>
    </row>
    <row r="4535" spans="1:8" x14ac:dyDescent="0.35">
      <c r="A4535" t="s">
        <v>8075</v>
      </c>
      <c r="B4535" t="s">
        <v>8076</v>
      </c>
      <c r="C4535">
        <v>202101</v>
      </c>
      <c r="D4535" t="s">
        <v>31</v>
      </c>
      <c r="E4535">
        <v>1</v>
      </c>
      <c r="F4535">
        <v>50</v>
      </c>
      <c r="G4535">
        <v>5.2999999999999999E-2</v>
      </c>
      <c r="H4535">
        <v>679</v>
      </c>
    </row>
    <row r="4536" spans="1:8" x14ac:dyDescent="0.35">
      <c r="A4536" t="s">
        <v>8077</v>
      </c>
      <c r="B4536" t="s">
        <v>8078</v>
      </c>
      <c r="C4536">
        <v>202101</v>
      </c>
      <c r="D4536" t="s">
        <v>32</v>
      </c>
      <c r="E4536">
        <v>1</v>
      </c>
      <c r="F4536">
        <v>40</v>
      </c>
      <c r="G4536">
        <v>4.5999999999999999E-2</v>
      </c>
      <c r="H4536">
        <v>679</v>
      </c>
    </row>
    <row r="4537" spans="1:8" x14ac:dyDescent="0.35">
      <c r="A4537" t="s">
        <v>8079</v>
      </c>
      <c r="B4537" t="s">
        <v>8080</v>
      </c>
      <c r="C4537">
        <v>202101</v>
      </c>
      <c r="D4537" t="s">
        <v>33</v>
      </c>
      <c r="E4537">
        <v>1</v>
      </c>
      <c r="F4537">
        <v>45</v>
      </c>
      <c r="G4537">
        <v>5.1999999999999998E-2</v>
      </c>
      <c r="H4537">
        <v>679</v>
      </c>
    </row>
    <row r="4538" spans="1:8" x14ac:dyDescent="0.35">
      <c r="A4538" t="s">
        <v>8081</v>
      </c>
      <c r="B4538" t="s">
        <v>8082</v>
      </c>
      <c r="C4538">
        <v>202101</v>
      </c>
      <c r="D4538" t="s">
        <v>34</v>
      </c>
      <c r="E4538">
        <v>1</v>
      </c>
      <c r="F4538">
        <v>5</v>
      </c>
      <c r="G4538">
        <v>4.0000000000000001E-3</v>
      </c>
      <c r="H4538">
        <v>679</v>
      </c>
    </row>
    <row r="4539" spans="1:8" x14ac:dyDescent="0.35">
      <c r="A4539" t="s">
        <v>8083</v>
      </c>
      <c r="B4539" t="s">
        <v>8084</v>
      </c>
      <c r="C4539">
        <v>202101</v>
      </c>
      <c r="D4539" t="s">
        <v>208</v>
      </c>
      <c r="E4539">
        <v>1</v>
      </c>
      <c r="F4539">
        <v>70</v>
      </c>
      <c r="G4539">
        <v>0.151</v>
      </c>
      <c r="H4539">
        <v>679</v>
      </c>
    </row>
    <row r="4540" spans="1:8" x14ac:dyDescent="0.35">
      <c r="A4540" t="s">
        <v>8085</v>
      </c>
      <c r="B4540" t="s">
        <v>8086</v>
      </c>
      <c r="C4540">
        <v>202101</v>
      </c>
      <c r="D4540" t="s">
        <v>5</v>
      </c>
      <c r="E4540">
        <v>1</v>
      </c>
      <c r="F4540">
        <v>50</v>
      </c>
      <c r="G4540">
        <v>5.7000000000000002E-2</v>
      </c>
      <c r="H4540">
        <v>679</v>
      </c>
    </row>
    <row r="4541" spans="1:8" x14ac:dyDescent="0.35">
      <c r="A4541" t="s">
        <v>8087</v>
      </c>
      <c r="B4541" t="s">
        <v>8088</v>
      </c>
      <c r="C4541">
        <v>202101</v>
      </c>
      <c r="D4541" t="s">
        <v>3</v>
      </c>
      <c r="E4541">
        <v>1</v>
      </c>
      <c r="F4541">
        <v>100</v>
      </c>
      <c r="G4541">
        <v>5.0999999999999997E-2</v>
      </c>
      <c r="H4541">
        <v>680</v>
      </c>
    </row>
    <row r="4542" spans="1:8" x14ac:dyDescent="0.35">
      <c r="A4542" t="s">
        <v>8089</v>
      </c>
      <c r="B4542" t="s">
        <v>8090</v>
      </c>
      <c r="C4542">
        <v>202101</v>
      </c>
      <c r="D4542" t="s">
        <v>37</v>
      </c>
      <c r="E4542">
        <v>1</v>
      </c>
      <c r="F4542">
        <v>75</v>
      </c>
      <c r="G4542">
        <v>4.2000000000000003E-2</v>
      </c>
      <c r="H4542">
        <v>680</v>
      </c>
    </row>
    <row r="4543" spans="1:8" x14ac:dyDescent="0.35">
      <c r="A4543" t="s">
        <v>8091</v>
      </c>
      <c r="B4543" t="s">
        <v>8092</v>
      </c>
      <c r="C4543">
        <v>202101</v>
      </c>
      <c r="D4543" t="s">
        <v>38</v>
      </c>
      <c r="E4543">
        <v>1</v>
      </c>
      <c r="F4543">
        <v>75</v>
      </c>
      <c r="G4543">
        <v>4.2999999999999997E-2</v>
      </c>
      <c r="H4543">
        <v>680</v>
      </c>
    </row>
    <row r="4544" spans="1:8" x14ac:dyDescent="0.35">
      <c r="A4544" t="s">
        <v>8093</v>
      </c>
      <c r="B4544" t="s">
        <v>8094</v>
      </c>
      <c r="C4544">
        <v>202101</v>
      </c>
      <c r="D4544" t="s">
        <v>29</v>
      </c>
      <c r="E4544">
        <v>1</v>
      </c>
      <c r="F4544">
        <v>110</v>
      </c>
      <c r="G4544">
        <v>5.6000000000000001E-2</v>
      </c>
      <c r="H4544">
        <v>680</v>
      </c>
    </row>
    <row r="4545" spans="1:8" x14ac:dyDescent="0.35">
      <c r="A4545" t="s">
        <v>8095</v>
      </c>
      <c r="B4545" t="s">
        <v>8096</v>
      </c>
      <c r="C4545">
        <v>202101</v>
      </c>
      <c r="D4545" t="s">
        <v>30</v>
      </c>
      <c r="E4545">
        <v>1</v>
      </c>
      <c r="F4545">
        <v>90</v>
      </c>
      <c r="G4545">
        <v>4.5999999999999999E-2</v>
      </c>
      <c r="H4545">
        <v>680</v>
      </c>
    </row>
    <row r="4546" spans="1:8" x14ac:dyDescent="0.35">
      <c r="A4546" t="s">
        <v>8097</v>
      </c>
      <c r="B4546" t="s">
        <v>8098</v>
      </c>
      <c r="C4546">
        <v>202101</v>
      </c>
      <c r="D4546" t="s">
        <v>31</v>
      </c>
      <c r="E4546">
        <v>1</v>
      </c>
      <c r="F4546">
        <v>100</v>
      </c>
      <c r="G4546">
        <v>0.05</v>
      </c>
      <c r="H4546">
        <v>680</v>
      </c>
    </row>
    <row r="4547" spans="1:8" x14ac:dyDescent="0.35">
      <c r="A4547" t="s">
        <v>8099</v>
      </c>
      <c r="B4547" t="s">
        <v>8100</v>
      </c>
      <c r="C4547">
        <v>202101</v>
      </c>
      <c r="D4547" t="s">
        <v>32</v>
      </c>
      <c r="E4547">
        <v>1</v>
      </c>
      <c r="F4547">
        <v>85</v>
      </c>
      <c r="G4547">
        <v>4.2999999999999997E-2</v>
      </c>
      <c r="H4547">
        <v>680</v>
      </c>
    </row>
    <row r="4548" spans="1:8" x14ac:dyDescent="0.35">
      <c r="A4548" t="s">
        <v>8101</v>
      </c>
      <c r="B4548" t="s">
        <v>8102</v>
      </c>
      <c r="C4548">
        <v>202101</v>
      </c>
      <c r="D4548" t="s">
        <v>33</v>
      </c>
      <c r="E4548">
        <v>1</v>
      </c>
      <c r="F4548">
        <v>90</v>
      </c>
      <c r="G4548">
        <v>4.4999999999999998E-2</v>
      </c>
      <c r="H4548">
        <v>680</v>
      </c>
    </row>
    <row r="4549" spans="1:8" x14ac:dyDescent="0.35">
      <c r="A4549" t="s">
        <v>8103</v>
      </c>
      <c r="B4549" t="s">
        <v>8104</v>
      </c>
      <c r="C4549">
        <v>202101</v>
      </c>
      <c r="D4549" t="s">
        <v>34</v>
      </c>
      <c r="E4549">
        <v>1</v>
      </c>
      <c r="F4549">
        <v>110</v>
      </c>
      <c r="G4549">
        <v>5.5E-2</v>
      </c>
      <c r="H4549">
        <v>680</v>
      </c>
    </row>
    <row r="4550" spans="1:8" x14ac:dyDescent="0.35">
      <c r="A4550" t="s">
        <v>8105</v>
      </c>
      <c r="B4550" t="s">
        <v>8106</v>
      </c>
      <c r="C4550">
        <v>202101</v>
      </c>
      <c r="D4550" t="s">
        <v>35</v>
      </c>
      <c r="E4550">
        <v>1</v>
      </c>
      <c r="F4550">
        <v>105</v>
      </c>
      <c r="G4550">
        <v>5.1999999999999998E-2</v>
      </c>
      <c r="H4550">
        <v>680</v>
      </c>
    </row>
    <row r="4551" spans="1:8" x14ac:dyDescent="0.35">
      <c r="A4551" t="s">
        <v>8107</v>
      </c>
      <c r="B4551" t="s">
        <v>8108</v>
      </c>
      <c r="C4551">
        <v>202101</v>
      </c>
      <c r="D4551" t="s">
        <v>36</v>
      </c>
      <c r="E4551">
        <v>1</v>
      </c>
      <c r="F4551">
        <v>95</v>
      </c>
      <c r="G4551">
        <v>5.0999999999999997E-2</v>
      </c>
      <c r="H4551">
        <v>680</v>
      </c>
    </row>
    <row r="4552" spans="1:8" x14ac:dyDescent="0.35">
      <c r="A4552" t="s">
        <v>8109</v>
      </c>
      <c r="B4552" t="s">
        <v>8110</v>
      </c>
      <c r="C4552">
        <v>202101</v>
      </c>
      <c r="D4552" t="s">
        <v>208</v>
      </c>
      <c r="E4552">
        <v>1</v>
      </c>
      <c r="F4552">
        <v>105</v>
      </c>
      <c r="G4552">
        <v>5.3999999999999999E-2</v>
      </c>
      <c r="H4552">
        <v>680</v>
      </c>
    </row>
    <row r="4553" spans="1:8" x14ac:dyDescent="0.35">
      <c r="A4553" t="s">
        <v>8111</v>
      </c>
      <c r="B4553" t="s">
        <v>8112</v>
      </c>
      <c r="C4553">
        <v>202101</v>
      </c>
      <c r="D4553" t="s">
        <v>5</v>
      </c>
      <c r="E4553">
        <v>1</v>
      </c>
      <c r="F4553">
        <v>115</v>
      </c>
      <c r="G4553">
        <v>5.7000000000000002E-2</v>
      </c>
      <c r="H4553">
        <v>680</v>
      </c>
    </row>
    <row r="4554" spans="1:8" x14ac:dyDescent="0.35">
      <c r="A4554" t="s">
        <v>8113</v>
      </c>
      <c r="B4554" t="s">
        <v>8114</v>
      </c>
      <c r="C4554">
        <v>202101</v>
      </c>
      <c r="D4554" t="s">
        <v>3</v>
      </c>
      <c r="E4554">
        <v>1</v>
      </c>
      <c r="F4554">
        <v>665</v>
      </c>
      <c r="G4554">
        <v>0.161</v>
      </c>
      <c r="H4554">
        <v>681</v>
      </c>
    </row>
    <row r="4555" spans="1:8" x14ac:dyDescent="0.35">
      <c r="A4555" t="s">
        <v>8115</v>
      </c>
      <c r="B4555" t="s">
        <v>8116</v>
      </c>
      <c r="C4555">
        <v>202101</v>
      </c>
      <c r="D4555" t="s">
        <v>37</v>
      </c>
      <c r="E4555">
        <v>1</v>
      </c>
      <c r="F4555">
        <v>535</v>
      </c>
      <c r="G4555">
        <v>0.14699999999999999</v>
      </c>
      <c r="H4555">
        <v>681</v>
      </c>
    </row>
    <row r="4556" spans="1:8" x14ac:dyDescent="0.35">
      <c r="A4556" t="s">
        <v>8117</v>
      </c>
      <c r="B4556" t="s">
        <v>8118</v>
      </c>
      <c r="C4556">
        <v>202101</v>
      </c>
      <c r="D4556" t="s">
        <v>38</v>
      </c>
      <c r="E4556">
        <v>1</v>
      </c>
      <c r="F4556">
        <v>480</v>
      </c>
      <c r="G4556">
        <v>0.13700000000000001</v>
      </c>
      <c r="H4556">
        <v>681</v>
      </c>
    </row>
    <row r="4557" spans="1:8" x14ac:dyDescent="0.35">
      <c r="A4557" t="s">
        <v>8119</v>
      </c>
      <c r="B4557" t="s">
        <v>8120</v>
      </c>
      <c r="C4557">
        <v>202101</v>
      </c>
      <c r="D4557" t="s">
        <v>39</v>
      </c>
      <c r="E4557">
        <v>1</v>
      </c>
      <c r="F4557">
        <v>315</v>
      </c>
      <c r="G4557">
        <v>0.17799999999999999</v>
      </c>
      <c r="H4557">
        <v>681</v>
      </c>
    </row>
    <row r="4558" spans="1:8" x14ac:dyDescent="0.35">
      <c r="A4558" t="s">
        <v>8121</v>
      </c>
      <c r="B4558" t="s">
        <v>8122</v>
      </c>
      <c r="C4558">
        <v>202101</v>
      </c>
      <c r="D4558" t="s">
        <v>40</v>
      </c>
      <c r="E4558">
        <v>1</v>
      </c>
      <c r="F4558">
        <v>285</v>
      </c>
      <c r="G4558">
        <v>0.191</v>
      </c>
      <c r="H4558">
        <v>681</v>
      </c>
    </row>
    <row r="4559" spans="1:8" x14ac:dyDescent="0.35">
      <c r="A4559" t="s">
        <v>8123</v>
      </c>
      <c r="B4559" t="s">
        <v>8124</v>
      </c>
      <c r="C4559">
        <v>202101</v>
      </c>
      <c r="D4559" t="s">
        <v>29</v>
      </c>
      <c r="E4559">
        <v>1</v>
      </c>
      <c r="F4559">
        <v>680</v>
      </c>
      <c r="G4559">
        <v>0.16300000000000001</v>
      </c>
      <c r="H4559">
        <v>681</v>
      </c>
    </row>
    <row r="4560" spans="1:8" x14ac:dyDescent="0.35">
      <c r="A4560" t="s">
        <v>8125</v>
      </c>
      <c r="B4560" t="s">
        <v>8126</v>
      </c>
      <c r="C4560">
        <v>202101</v>
      </c>
      <c r="D4560" t="s">
        <v>30</v>
      </c>
      <c r="E4560">
        <v>1</v>
      </c>
      <c r="F4560">
        <v>670</v>
      </c>
      <c r="G4560">
        <v>0.16300000000000001</v>
      </c>
      <c r="H4560">
        <v>681</v>
      </c>
    </row>
    <row r="4561" spans="1:8" x14ac:dyDescent="0.35">
      <c r="A4561" t="s">
        <v>8127</v>
      </c>
      <c r="B4561" t="s">
        <v>8128</v>
      </c>
      <c r="C4561">
        <v>202101</v>
      </c>
      <c r="D4561" t="s">
        <v>31</v>
      </c>
      <c r="E4561">
        <v>1</v>
      </c>
      <c r="F4561">
        <v>695</v>
      </c>
      <c r="G4561">
        <v>0.161</v>
      </c>
      <c r="H4561">
        <v>681</v>
      </c>
    </row>
    <row r="4562" spans="1:8" x14ac:dyDescent="0.35">
      <c r="A4562" t="s">
        <v>8129</v>
      </c>
      <c r="B4562" t="s">
        <v>8130</v>
      </c>
      <c r="C4562">
        <v>202101</v>
      </c>
      <c r="D4562" t="s">
        <v>32</v>
      </c>
      <c r="E4562">
        <v>1</v>
      </c>
      <c r="F4562">
        <v>620</v>
      </c>
      <c r="G4562">
        <v>0.14399999999999999</v>
      </c>
      <c r="H4562">
        <v>681</v>
      </c>
    </row>
    <row r="4563" spans="1:8" x14ac:dyDescent="0.35">
      <c r="A4563" t="s">
        <v>8131</v>
      </c>
      <c r="B4563" t="s">
        <v>8132</v>
      </c>
      <c r="C4563">
        <v>202101</v>
      </c>
      <c r="D4563" t="s">
        <v>33</v>
      </c>
      <c r="E4563">
        <v>1</v>
      </c>
      <c r="F4563">
        <v>630</v>
      </c>
      <c r="G4563">
        <v>0.151</v>
      </c>
      <c r="H4563">
        <v>681</v>
      </c>
    </row>
    <row r="4564" spans="1:8" x14ac:dyDescent="0.35">
      <c r="A4564" t="s">
        <v>8133</v>
      </c>
      <c r="B4564" t="s">
        <v>8134</v>
      </c>
      <c r="C4564">
        <v>202101</v>
      </c>
      <c r="D4564" t="s">
        <v>34</v>
      </c>
      <c r="E4564">
        <v>1</v>
      </c>
      <c r="F4564">
        <v>600</v>
      </c>
      <c r="G4564">
        <v>0.14699999999999999</v>
      </c>
      <c r="H4564">
        <v>681</v>
      </c>
    </row>
    <row r="4565" spans="1:8" x14ac:dyDescent="0.35">
      <c r="A4565" t="s">
        <v>8135</v>
      </c>
      <c r="B4565" t="s">
        <v>8136</v>
      </c>
      <c r="C4565">
        <v>202101</v>
      </c>
      <c r="D4565" t="s">
        <v>35</v>
      </c>
      <c r="E4565">
        <v>1</v>
      </c>
      <c r="F4565">
        <v>605</v>
      </c>
      <c r="G4565">
        <v>0.151</v>
      </c>
      <c r="H4565">
        <v>681</v>
      </c>
    </row>
    <row r="4566" spans="1:8" x14ac:dyDescent="0.35">
      <c r="A4566" t="s">
        <v>8137</v>
      </c>
      <c r="B4566" t="s">
        <v>8138</v>
      </c>
      <c r="C4566">
        <v>202101</v>
      </c>
      <c r="D4566" t="s">
        <v>36</v>
      </c>
      <c r="E4566">
        <v>1</v>
      </c>
      <c r="F4566">
        <v>545</v>
      </c>
      <c r="G4566">
        <v>0.14199999999999999</v>
      </c>
      <c r="H4566">
        <v>681</v>
      </c>
    </row>
    <row r="4567" spans="1:8" x14ac:dyDescent="0.35">
      <c r="A4567" t="s">
        <v>8139</v>
      </c>
      <c r="B4567" t="s">
        <v>8140</v>
      </c>
      <c r="C4567">
        <v>202101</v>
      </c>
      <c r="D4567" t="s">
        <v>208</v>
      </c>
      <c r="E4567">
        <v>1</v>
      </c>
      <c r="F4567">
        <v>795</v>
      </c>
      <c r="G4567">
        <v>0.18</v>
      </c>
      <c r="H4567">
        <v>681</v>
      </c>
    </row>
    <row r="4568" spans="1:8" x14ac:dyDescent="0.35">
      <c r="A4568" t="s">
        <v>8141</v>
      </c>
      <c r="B4568" t="s">
        <v>8142</v>
      </c>
      <c r="C4568">
        <v>202101</v>
      </c>
      <c r="D4568" t="s">
        <v>5</v>
      </c>
      <c r="E4568">
        <v>1</v>
      </c>
      <c r="F4568">
        <v>730</v>
      </c>
      <c r="G4568">
        <v>0.17699999999999999</v>
      </c>
      <c r="H4568">
        <v>681</v>
      </c>
    </row>
    <row r="4569" spans="1:8" x14ac:dyDescent="0.35">
      <c r="A4569" t="s">
        <v>8143</v>
      </c>
      <c r="B4569" t="s">
        <v>8144</v>
      </c>
      <c r="C4569">
        <v>202201</v>
      </c>
      <c r="D4569" t="s">
        <v>3</v>
      </c>
      <c r="E4569">
        <v>1</v>
      </c>
      <c r="F4569">
        <v>645</v>
      </c>
      <c r="G4569">
        <v>0.91600000000000004</v>
      </c>
      <c r="H4569">
        <v>660</v>
      </c>
    </row>
    <row r="4570" spans="1:8" x14ac:dyDescent="0.35">
      <c r="A4570" t="s">
        <v>8145</v>
      </c>
      <c r="B4570" t="s">
        <v>8146</v>
      </c>
      <c r="C4570">
        <v>202201</v>
      </c>
      <c r="D4570" t="s">
        <v>37</v>
      </c>
      <c r="E4570">
        <v>1</v>
      </c>
      <c r="F4570">
        <v>490</v>
      </c>
      <c r="G4570">
        <v>0.751</v>
      </c>
      <c r="H4570">
        <v>660</v>
      </c>
    </row>
    <row r="4571" spans="1:8" x14ac:dyDescent="0.35">
      <c r="A4571" t="s">
        <v>8147</v>
      </c>
      <c r="B4571" t="s">
        <v>8148</v>
      </c>
      <c r="C4571">
        <v>202201</v>
      </c>
      <c r="D4571" t="s">
        <v>38</v>
      </c>
      <c r="E4571">
        <v>1</v>
      </c>
      <c r="F4571">
        <v>430</v>
      </c>
      <c r="G4571">
        <v>0.68200000000000005</v>
      </c>
      <c r="H4571">
        <v>660</v>
      </c>
    </row>
    <row r="4572" spans="1:8" x14ac:dyDescent="0.35">
      <c r="A4572" t="s">
        <v>8149</v>
      </c>
      <c r="B4572" t="s">
        <v>8150</v>
      </c>
      <c r="C4572">
        <v>202201</v>
      </c>
      <c r="D4572" t="s">
        <v>39</v>
      </c>
      <c r="E4572">
        <v>1</v>
      </c>
      <c r="F4572">
        <v>225</v>
      </c>
      <c r="G4572">
        <v>0.73799999999999999</v>
      </c>
      <c r="H4572">
        <v>660</v>
      </c>
    </row>
    <row r="4573" spans="1:8" x14ac:dyDescent="0.35">
      <c r="A4573" t="s">
        <v>8151</v>
      </c>
      <c r="B4573" t="s">
        <v>8152</v>
      </c>
      <c r="C4573">
        <v>202201</v>
      </c>
      <c r="D4573" t="s">
        <v>40</v>
      </c>
      <c r="E4573">
        <v>1</v>
      </c>
      <c r="F4573">
        <v>135</v>
      </c>
      <c r="G4573">
        <v>0.45200000000000001</v>
      </c>
      <c r="H4573">
        <v>660</v>
      </c>
    </row>
    <row r="4574" spans="1:8" x14ac:dyDescent="0.35">
      <c r="A4574" t="s">
        <v>8153</v>
      </c>
      <c r="B4574" t="s">
        <v>8154</v>
      </c>
      <c r="C4574">
        <v>202201</v>
      </c>
      <c r="D4574" t="s">
        <v>29</v>
      </c>
      <c r="E4574">
        <v>1</v>
      </c>
      <c r="F4574">
        <v>630</v>
      </c>
      <c r="G4574">
        <v>0.92200000000000004</v>
      </c>
      <c r="H4574">
        <v>660</v>
      </c>
    </row>
    <row r="4575" spans="1:8" x14ac:dyDescent="0.35">
      <c r="A4575" t="s">
        <v>8155</v>
      </c>
      <c r="B4575" t="s">
        <v>8156</v>
      </c>
      <c r="C4575">
        <v>202201</v>
      </c>
      <c r="D4575" t="s">
        <v>30</v>
      </c>
      <c r="E4575">
        <v>1</v>
      </c>
      <c r="F4575">
        <v>670</v>
      </c>
      <c r="G4575">
        <v>0.91400000000000003</v>
      </c>
      <c r="H4575">
        <v>660</v>
      </c>
    </row>
    <row r="4576" spans="1:8" x14ac:dyDescent="0.35">
      <c r="A4576" t="s">
        <v>8157</v>
      </c>
      <c r="B4576" t="s">
        <v>8158</v>
      </c>
      <c r="C4576">
        <v>202201</v>
      </c>
      <c r="D4576" t="s">
        <v>31</v>
      </c>
      <c r="E4576">
        <v>1</v>
      </c>
      <c r="F4576">
        <v>695</v>
      </c>
      <c r="G4576">
        <v>0.89900000000000002</v>
      </c>
      <c r="H4576">
        <v>660</v>
      </c>
    </row>
    <row r="4577" spans="1:8" x14ac:dyDescent="0.35">
      <c r="A4577" t="s">
        <v>8159</v>
      </c>
      <c r="B4577" t="s">
        <v>8160</v>
      </c>
      <c r="C4577">
        <v>202201</v>
      </c>
      <c r="D4577" t="s">
        <v>32</v>
      </c>
      <c r="E4577">
        <v>1</v>
      </c>
      <c r="F4577">
        <v>695</v>
      </c>
      <c r="G4577">
        <v>0.90200000000000002</v>
      </c>
      <c r="H4577">
        <v>660</v>
      </c>
    </row>
    <row r="4578" spans="1:8" x14ac:dyDescent="0.35">
      <c r="A4578" t="s">
        <v>8161</v>
      </c>
      <c r="B4578" t="s">
        <v>8162</v>
      </c>
      <c r="C4578">
        <v>202201</v>
      </c>
      <c r="D4578" t="s">
        <v>33</v>
      </c>
      <c r="E4578">
        <v>1</v>
      </c>
      <c r="F4578">
        <v>700</v>
      </c>
      <c r="G4578">
        <v>0.89700000000000002</v>
      </c>
      <c r="H4578">
        <v>660</v>
      </c>
    </row>
    <row r="4579" spans="1:8" x14ac:dyDescent="0.35">
      <c r="A4579" t="s">
        <v>8163</v>
      </c>
      <c r="B4579" t="s">
        <v>8164</v>
      </c>
      <c r="C4579">
        <v>202201</v>
      </c>
      <c r="D4579" t="s">
        <v>34</v>
      </c>
      <c r="E4579">
        <v>1</v>
      </c>
      <c r="F4579">
        <v>545</v>
      </c>
      <c r="G4579">
        <v>0.77600000000000002</v>
      </c>
      <c r="H4579">
        <v>660</v>
      </c>
    </row>
    <row r="4580" spans="1:8" x14ac:dyDescent="0.35">
      <c r="A4580" t="s">
        <v>8165</v>
      </c>
      <c r="B4580" t="s">
        <v>8166</v>
      </c>
      <c r="C4580">
        <v>202201</v>
      </c>
      <c r="D4580" t="s">
        <v>35</v>
      </c>
      <c r="E4580">
        <v>1</v>
      </c>
      <c r="F4580">
        <v>510</v>
      </c>
      <c r="G4580">
        <v>0.72899999999999998</v>
      </c>
      <c r="H4580">
        <v>660</v>
      </c>
    </row>
    <row r="4581" spans="1:8" x14ac:dyDescent="0.35">
      <c r="A4581" t="s">
        <v>8167</v>
      </c>
      <c r="B4581" t="s">
        <v>8168</v>
      </c>
      <c r="C4581">
        <v>202201</v>
      </c>
      <c r="D4581" t="s">
        <v>36</v>
      </c>
      <c r="E4581">
        <v>1</v>
      </c>
      <c r="F4581">
        <v>495</v>
      </c>
      <c r="G4581">
        <v>0.72299999999999998</v>
      </c>
      <c r="H4581">
        <v>660</v>
      </c>
    </row>
    <row r="4582" spans="1:8" x14ac:dyDescent="0.35">
      <c r="A4582" t="s">
        <v>8169</v>
      </c>
      <c r="B4582" t="s">
        <v>8170</v>
      </c>
      <c r="C4582">
        <v>202201</v>
      </c>
      <c r="D4582" t="s">
        <v>208</v>
      </c>
      <c r="E4582">
        <v>1</v>
      </c>
      <c r="F4582">
        <v>510</v>
      </c>
      <c r="G4582">
        <v>0.86899999999999999</v>
      </c>
      <c r="H4582">
        <v>660</v>
      </c>
    </row>
    <row r="4583" spans="1:8" x14ac:dyDescent="0.35">
      <c r="A4583" t="s">
        <v>8171</v>
      </c>
      <c r="B4583" t="s">
        <v>8172</v>
      </c>
      <c r="C4583">
        <v>202201</v>
      </c>
      <c r="D4583" t="s">
        <v>5</v>
      </c>
      <c r="E4583">
        <v>1</v>
      </c>
      <c r="F4583">
        <v>625</v>
      </c>
      <c r="G4583">
        <v>0.93300000000000005</v>
      </c>
      <c r="H4583">
        <v>660</v>
      </c>
    </row>
    <row r="4584" spans="1:8" x14ac:dyDescent="0.35">
      <c r="A4584" t="s">
        <v>8173</v>
      </c>
      <c r="B4584" t="s">
        <v>8173</v>
      </c>
      <c r="C4584">
        <v>202201</v>
      </c>
      <c r="D4584" t="s">
        <v>3</v>
      </c>
      <c r="E4584">
        <v>1</v>
      </c>
      <c r="F4584">
        <v>1190</v>
      </c>
      <c r="G4584">
        <v>0.996</v>
      </c>
      <c r="H4584">
        <v>661</v>
      </c>
    </row>
    <row r="4585" spans="1:8" x14ac:dyDescent="0.35">
      <c r="A4585" t="s">
        <v>8174</v>
      </c>
      <c r="B4585" t="s">
        <v>8174</v>
      </c>
      <c r="C4585">
        <v>202201</v>
      </c>
      <c r="D4585" t="s">
        <v>37</v>
      </c>
      <c r="E4585">
        <v>1</v>
      </c>
      <c r="F4585">
        <v>1150</v>
      </c>
      <c r="G4585">
        <v>0.86499999999999999</v>
      </c>
      <c r="H4585">
        <v>661</v>
      </c>
    </row>
    <row r="4586" spans="1:8" x14ac:dyDescent="0.35">
      <c r="A4586" t="s">
        <v>8175</v>
      </c>
      <c r="B4586" t="s">
        <v>8175</v>
      </c>
      <c r="C4586">
        <v>202201</v>
      </c>
      <c r="D4586" t="s">
        <v>38</v>
      </c>
      <c r="E4586">
        <v>1</v>
      </c>
      <c r="F4586">
        <v>1120</v>
      </c>
      <c r="G4586">
        <v>0.876</v>
      </c>
      <c r="H4586">
        <v>661</v>
      </c>
    </row>
    <row r="4587" spans="1:8" x14ac:dyDescent="0.35">
      <c r="A4587" t="s">
        <v>8176</v>
      </c>
      <c r="B4587" t="s">
        <v>8176</v>
      </c>
      <c r="C4587">
        <v>202201</v>
      </c>
      <c r="D4587" t="s">
        <v>39</v>
      </c>
      <c r="E4587">
        <v>1</v>
      </c>
      <c r="F4587">
        <v>315</v>
      </c>
      <c r="G4587">
        <v>0.78900000000000003</v>
      </c>
      <c r="H4587">
        <v>661</v>
      </c>
    </row>
    <row r="4588" spans="1:8" x14ac:dyDescent="0.35">
      <c r="A4588" t="s">
        <v>8177</v>
      </c>
      <c r="B4588" t="s">
        <v>8177</v>
      </c>
      <c r="C4588">
        <v>202201</v>
      </c>
      <c r="D4588" t="s">
        <v>40</v>
      </c>
      <c r="E4588">
        <v>1</v>
      </c>
      <c r="F4588">
        <v>270</v>
      </c>
      <c r="G4588">
        <v>0.754</v>
      </c>
      <c r="H4588">
        <v>661</v>
      </c>
    </row>
    <row r="4589" spans="1:8" x14ac:dyDescent="0.35">
      <c r="A4589" t="s">
        <v>8178</v>
      </c>
      <c r="B4589" t="s">
        <v>8178</v>
      </c>
      <c r="C4589">
        <v>202201</v>
      </c>
      <c r="D4589" t="s">
        <v>29</v>
      </c>
      <c r="E4589">
        <v>1</v>
      </c>
      <c r="F4589">
        <v>1115</v>
      </c>
      <c r="G4589">
        <v>0.98699999999999999</v>
      </c>
      <c r="H4589">
        <v>661</v>
      </c>
    </row>
    <row r="4590" spans="1:8" x14ac:dyDescent="0.35">
      <c r="A4590" t="s">
        <v>8179</v>
      </c>
      <c r="B4590" t="s">
        <v>8179</v>
      </c>
      <c r="C4590">
        <v>202201</v>
      </c>
      <c r="D4590" t="s">
        <v>30</v>
      </c>
      <c r="E4590">
        <v>1</v>
      </c>
      <c r="F4590">
        <v>1160</v>
      </c>
      <c r="G4590">
        <v>0.98899999999999999</v>
      </c>
      <c r="H4590">
        <v>661</v>
      </c>
    </row>
    <row r="4591" spans="1:8" x14ac:dyDescent="0.35">
      <c r="A4591" t="s">
        <v>8180</v>
      </c>
      <c r="B4591" t="s">
        <v>8180</v>
      </c>
      <c r="C4591">
        <v>202201</v>
      </c>
      <c r="D4591" t="s">
        <v>31</v>
      </c>
      <c r="E4591">
        <v>1</v>
      </c>
      <c r="F4591">
        <v>1210</v>
      </c>
      <c r="G4591">
        <v>0.98799999999999999</v>
      </c>
      <c r="H4591">
        <v>661</v>
      </c>
    </row>
    <row r="4592" spans="1:8" x14ac:dyDescent="0.35">
      <c r="A4592" t="s">
        <v>8181</v>
      </c>
      <c r="B4592" t="s">
        <v>8181</v>
      </c>
      <c r="C4592">
        <v>202201</v>
      </c>
      <c r="D4592" t="s">
        <v>32</v>
      </c>
      <c r="E4592">
        <v>1</v>
      </c>
      <c r="F4592">
        <v>1305</v>
      </c>
      <c r="G4592">
        <v>0.99</v>
      </c>
      <c r="H4592">
        <v>661</v>
      </c>
    </row>
    <row r="4593" spans="1:8" x14ac:dyDescent="0.35">
      <c r="A4593" t="s">
        <v>8182</v>
      </c>
      <c r="B4593" t="s">
        <v>8182</v>
      </c>
      <c r="C4593">
        <v>202201</v>
      </c>
      <c r="D4593" t="s">
        <v>33</v>
      </c>
      <c r="E4593">
        <v>1</v>
      </c>
      <c r="F4593">
        <v>1245</v>
      </c>
      <c r="G4593">
        <v>0.98599999999999999</v>
      </c>
      <c r="H4593">
        <v>661</v>
      </c>
    </row>
    <row r="4594" spans="1:8" x14ac:dyDescent="0.35">
      <c r="A4594" t="s">
        <v>8183</v>
      </c>
      <c r="B4594" t="s">
        <v>8183</v>
      </c>
      <c r="C4594">
        <v>202201</v>
      </c>
      <c r="D4594" t="s">
        <v>34</v>
      </c>
      <c r="E4594">
        <v>1</v>
      </c>
      <c r="F4594">
        <v>1125</v>
      </c>
      <c r="G4594">
        <v>0.82799999999999996</v>
      </c>
      <c r="H4594">
        <v>661</v>
      </c>
    </row>
    <row r="4595" spans="1:8" x14ac:dyDescent="0.35">
      <c r="A4595" t="s">
        <v>8184</v>
      </c>
      <c r="B4595" t="s">
        <v>8184</v>
      </c>
      <c r="C4595">
        <v>202201</v>
      </c>
      <c r="D4595" t="s">
        <v>35</v>
      </c>
      <c r="E4595">
        <v>1</v>
      </c>
      <c r="F4595">
        <v>1060</v>
      </c>
      <c r="G4595">
        <v>0.80600000000000005</v>
      </c>
      <c r="H4595">
        <v>661</v>
      </c>
    </row>
    <row r="4596" spans="1:8" x14ac:dyDescent="0.35">
      <c r="A4596" t="s">
        <v>8185</v>
      </c>
      <c r="B4596" t="s">
        <v>8185</v>
      </c>
      <c r="C4596">
        <v>202201</v>
      </c>
      <c r="D4596" t="s">
        <v>36</v>
      </c>
      <c r="E4596">
        <v>1</v>
      </c>
      <c r="F4596">
        <v>1135</v>
      </c>
      <c r="G4596">
        <v>0.87</v>
      </c>
      <c r="H4596">
        <v>661</v>
      </c>
    </row>
    <row r="4597" spans="1:8" x14ac:dyDescent="0.35">
      <c r="A4597" t="s">
        <v>8186</v>
      </c>
      <c r="B4597" t="s">
        <v>8186</v>
      </c>
      <c r="C4597">
        <v>202201</v>
      </c>
      <c r="D4597" t="s">
        <v>208</v>
      </c>
      <c r="E4597">
        <v>1</v>
      </c>
      <c r="F4597">
        <v>990</v>
      </c>
      <c r="G4597">
        <v>0.91400000000000003</v>
      </c>
      <c r="H4597">
        <v>661</v>
      </c>
    </row>
    <row r="4598" spans="1:8" x14ac:dyDescent="0.35">
      <c r="A4598" t="s">
        <v>8187</v>
      </c>
      <c r="B4598" t="s">
        <v>8187</v>
      </c>
      <c r="C4598">
        <v>202201</v>
      </c>
      <c r="D4598" t="s">
        <v>5</v>
      </c>
      <c r="E4598">
        <v>1</v>
      </c>
      <c r="F4598">
        <v>1025</v>
      </c>
      <c r="G4598">
        <v>0.93100000000000005</v>
      </c>
      <c r="H4598">
        <v>661</v>
      </c>
    </row>
    <row r="4599" spans="1:8" x14ac:dyDescent="0.35">
      <c r="A4599" t="s">
        <v>8188</v>
      </c>
      <c r="B4599" t="s">
        <v>8188</v>
      </c>
      <c r="C4599">
        <v>202201</v>
      </c>
      <c r="D4599" t="s">
        <v>3</v>
      </c>
      <c r="E4599">
        <v>1</v>
      </c>
      <c r="F4599">
        <v>270</v>
      </c>
      <c r="G4599">
        <v>0.252</v>
      </c>
      <c r="H4599">
        <v>662</v>
      </c>
    </row>
    <row r="4600" spans="1:8" x14ac:dyDescent="0.35">
      <c r="A4600" t="s">
        <v>8189</v>
      </c>
      <c r="B4600" t="s">
        <v>8189</v>
      </c>
      <c r="C4600">
        <v>202201</v>
      </c>
      <c r="D4600" t="s">
        <v>37</v>
      </c>
      <c r="E4600">
        <v>1</v>
      </c>
      <c r="F4600">
        <v>190</v>
      </c>
      <c r="G4600">
        <v>0.17599999999999999</v>
      </c>
      <c r="H4600">
        <v>662</v>
      </c>
    </row>
    <row r="4601" spans="1:8" x14ac:dyDescent="0.35">
      <c r="A4601" t="s">
        <v>8190</v>
      </c>
      <c r="B4601" t="s">
        <v>8190</v>
      </c>
      <c r="C4601">
        <v>202201</v>
      </c>
      <c r="D4601" t="s">
        <v>38</v>
      </c>
      <c r="E4601">
        <v>1</v>
      </c>
      <c r="F4601">
        <v>195</v>
      </c>
      <c r="G4601">
        <v>0.18</v>
      </c>
      <c r="H4601">
        <v>662</v>
      </c>
    </row>
    <row r="4602" spans="1:8" x14ac:dyDescent="0.35">
      <c r="A4602" t="s">
        <v>8191</v>
      </c>
      <c r="B4602" t="s">
        <v>8191</v>
      </c>
      <c r="C4602">
        <v>202201</v>
      </c>
      <c r="D4602" t="s">
        <v>39</v>
      </c>
      <c r="E4602">
        <v>1</v>
      </c>
      <c r="F4602">
        <v>115</v>
      </c>
      <c r="G4602">
        <v>0.19700000000000001</v>
      </c>
      <c r="H4602">
        <v>662</v>
      </c>
    </row>
    <row r="4603" spans="1:8" x14ac:dyDescent="0.35">
      <c r="A4603" t="s">
        <v>8192</v>
      </c>
      <c r="B4603" t="s">
        <v>8192</v>
      </c>
      <c r="C4603">
        <v>202201</v>
      </c>
      <c r="D4603" t="s">
        <v>40</v>
      </c>
      <c r="E4603">
        <v>1</v>
      </c>
      <c r="F4603">
        <v>105</v>
      </c>
      <c r="G4603">
        <v>0.2</v>
      </c>
      <c r="H4603">
        <v>662</v>
      </c>
    </row>
    <row r="4604" spans="1:8" x14ac:dyDescent="0.35">
      <c r="A4604" t="s">
        <v>8193</v>
      </c>
      <c r="B4604" t="s">
        <v>8193</v>
      </c>
      <c r="C4604">
        <v>202201</v>
      </c>
      <c r="D4604" t="s">
        <v>29</v>
      </c>
      <c r="E4604">
        <v>1</v>
      </c>
      <c r="F4604">
        <v>275</v>
      </c>
      <c r="G4604">
        <v>0.252</v>
      </c>
      <c r="H4604">
        <v>662</v>
      </c>
    </row>
    <row r="4605" spans="1:8" x14ac:dyDescent="0.35">
      <c r="A4605" t="s">
        <v>8194</v>
      </c>
      <c r="B4605" t="s">
        <v>8194</v>
      </c>
      <c r="C4605">
        <v>202201</v>
      </c>
      <c r="D4605" t="s">
        <v>30</v>
      </c>
      <c r="E4605">
        <v>1</v>
      </c>
      <c r="F4605">
        <v>265</v>
      </c>
      <c r="G4605">
        <v>0.24099999999999999</v>
      </c>
      <c r="H4605">
        <v>662</v>
      </c>
    </row>
    <row r="4606" spans="1:8" x14ac:dyDescent="0.35">
      <c r="A4606" t="s">
        <v>8195</v>
      </c>
      <c r="B4606" t="s">
        <v>8195</v>
      </c>
      <c r="C4606">
        <v>202201</v>
      </c>
      <c r="D4606" t="s">
        <v>31</v>
      </c>
      <c r="E4606">
        <v>1</v>
      </c>
      <c r="F4606">
        <v>280</v>
      </c>
      <c r="G4606">
        <v>0.24099999999999999</v>
      </c>
      <c r="H4606">
        <v>662</v>
      </c>
    </row>
    <row r="4607" spans="1:8" x14ac:dyDescent="0.35">
      <c r="A4607" t="s">
        <v>8196</v>
      </c>
      <c r="B4607" t="s">
        <v>8196</v>
      </c>
      <c r="C4607">
        <v>202201</v>
      </c>
      <c r="D4607" t="s">
        <v>32</v>
      </c>
      <c r="E4607">
        <v>1</v>
      </c>
      <c r="F4607">
        <v>275</v>
      </c>
      <c r="G4607">
        <v>0.23100000000000001</v>
      </c>
      <c r="H4607">
        <v>662</v>
      </c>
    </row>
    <row r="4608" spans="1:8" x14ac:dyDescent="0.35">
      <c r="A4608" t="s">
        <v>8197</v>
      </c>
      <c r="B4608" t="s">
        <v>8197</v>
      </c>
      <c r="C4608">
        <v>202201</v>
      </c>
      <c r="D4608" t="s">
        <v>33</v>
      </c>
      <c r="E4608">
        <v>1</v>
      </c>
      <c r="F4608">
        <v>270</v>
      </c>
      <c r="G4608">
        <v>0.22700000000000001</v>
      </c>
      <c r="H4608">
        <v>662</v>
      </c>
    </row>
    <row r="4609" spans="1:8" x14ac:dyDescent="0.35">
      <c r="A4609" t="s">
        <v>8198</v>
      </c>
      <c r="B4609" t="s">
        <v>8198</v>
      </c>
      <c r="C4609">
        <v>202201</v>
      </c>
      <c r="D4609" t="s">
        <v>34</v>
      </c>
      <c r="E4609">
        <v>1</v>
      </c>
      <c r="F4609">
        <v>240</v>
      </c>
      <c r="G4609">
        <v>0.20499999999999999</v>
      </c>
      <c r="H4609">
        <v>662</v>
      </c>
    </row>
    <row r="4610" spans="1:8" x14ac:dyDescent="0.35">
      <c r="A4610" t="s">
        <v>8199</v>
      </c>
      <c r="B4610" t="s">
        <v>8199</v>
      </c>
      <c r="C4610">
        <v>202201</v>
      </c>
      <c r="D4610" t="s">
        <v>35</v>
      </c>
      <c r="E4610">
        <v>1</v>
      </c>
      <c r="F4610">
        <v>210</v>
      </c>
      <c r="G4610">
        <v>0.19</v>
      </c>
      <c r="H4610">
        <v>662</v>
      </c>
    </row>
    <row r="4611" spans="1:8" x14ac:dyDescent="0.35">
      <c r="A4611" t="s">
        <v>8200</v>
      </c>
      <c r="B4611" t="s">
        <v>8200</v>
      </c>
      <c r="C4611">
        <v>202201</v>
      </c>
      <c r="D4611" t="s">
        <v>36</v>
      </c>
      <c r="E4611">
        <v>1</v>
      </c>
      <c r="F4611">
        <v>240</v>
      </c>
      <c r="G4611">
        <v>0.218</v>
      </c>
      <c r="H4611">
        <v>662</v>
      </c>
    </row>
    <row r="4612" spans="1:8" x14ac:dyDescent="0.35">
      <c r="A4612" t="s">
        <v>8201</v>
      </c>
      <c r="B4612" t="s">
        <v>8201</v>
      </c>
      <c r="C4612">
        <v>202201</v>
      </c>
      <c r="D4612" t="s">
        <v>208</v>
      </c>
      <c r="E4612">
        <v>1</v>
      </c>
      <c r="F4612">
        <v>260</v>
      </c>
      <c r="G4612">
        <v>0.26400000000000001</v>
      </c>
      <c r="H4612">
        <v>662</v>
      </c>
    </row>
    <row r="4613" spans="1:8" x14ac:dyDescent="0.35">
      <c r="A4613" t="s">
        <v>8202</v>
      </c>
      <c r="B4613" t="s">
        <v>8202</v>
      </c>
      <c r="C4613">
        <v>202201</v>
      </c>
      <c r="D4613" t="s">
        <v>5</v>
      </c>
      <c r="E4613">
        <v>1</v>
      </c>
      <c r="F4613">
        <v>255</v>
      </c>
      <c r="G4613">
        <v>0.246</v>
      </c>
      <c r="H4613">
        <v>662</v>
      </c>
    </row>
    <row r="4614" spans="1:8" x14ac:dyDescent="0.35">
      <c r="A4614" t="s">
        <v>8203</v>
      </c>
      <c r="B4614" t="s">
        <v>8204</v>
      </c>
      <c r="C4614">
        <v>202201</v>
      </c>
      <c r="D4614" t="s">
        <v>3</v>
      </c>
      <c r="E4614">
        <v>1</v>
      </c>
      <c r="F4614">
        <v>285</v>
      </c>
      <c r="G4614">
        <v>0.27100000000000002</v>
      </c>
      <c r="H4614">
        <v>663</v>
      </c>
    </row>
    <row r="4615" spans="1:8" x14ac:dyDescent="0.35">
      <c r="A4615" t="s">
        <v>8205</v>
      </c>
      <c r="B4615" t="s">
        <v>8206</v>
      </c>
      <c r="C4615">
        <v>202201</v>
      </c>
      <c r="D4615" t="s">
        <v>37</v>
      </c>
      <c r="E4615">
        <v>1</v>
      </c>
      <c r="F4615">
        <v>255</v>
      </c>
      <c r="G4615">
        <v>0.21099999999999999</v>
      </c>
      <c r="H4615">
        <v>663</v>
      </c>
    </row>
    <row r="4616" spans="1:8" x14ac:dyDescent="0.35">
      <c r="A4616" t="s">
        <v>8207</v>
      </c>
      <c r="B4616" t="s">
        <v>8208</v>
      </c>
      <c r="C4616">
        <v>202201</v>
      </c>
      <c r="D4616" t="s">
        <v>38</v>
      </c>
      <c r="E4616">
        <v>1</v>
      </c>
      <c r="F4616">
        <v>285</v>
      </c>
      <c r="G4616">
        <v>0.254</v>
      </c>
      <c r="H4616">
        <v>663</v>
      </c>
    </row>
    <row r="4617" spans="1:8" x14ac:dyDescent="0.35">
      <c r="A4617" t="s">
        <v>8209</v>
      </c>
      <c r="B4617" t="s">
        <v>8210</v>
      </c>
      <c r="C4617">
        <v>202201</v>
      </c>
      <c r="D4617" t="s">
        <v>39</v>
      </c>
      <c r="E4617">
        <v>1</v>
      </c>
      <c r="F4617">
        <v>110</v>
      </c>
      <c r="G4617">
        <v>0.25</v>
      </c>
      <c r="H4617">
        <v>663</v>
      </c>
    </row>
    <row r="4618" spans="1:8" x14ac:dyDescent="0.35">
      <c r="A4618" t="s">
        <v>8211</v>
      </c>
      <c r="B4618" t="s">
        <v>8212</v>
      </c>
      <c r="C4618">
        <v>202201</v>
      </c>
      <c r="D4618" t="s">
        <v>40</v>
      </c>
      <c r="E4618">
        <v>1</v>
      </c>
      <c r="F4618">
        <v>115</v>
      </c>
      <c r="G4618">
        <v>0.26400000000000001</v>
      </c>
      <c r="H4618">
        <v>663</v>
      </c>
    </row>
    <row r="4619" spans="1:8" x14ac:dyDescent="0.35">
      <c r="A4619" t="s">
        <v>8213</v>
      </c>
      <c r="B4619" t="s">
        <v>8214</v>
      </c>
      <c r="C4619">
        <v>202201</v>
      </c>
      <c r="D4619" t="s">
        <v>29</v>
      </c>
      <c r="E4619">
        <v>1</v>
      </c>
      <c r="F4619">
        <v>295</v>
      </c>
      <c r="G4619">
        <v>0.26600000000000001</v>
      </c>
      <c r="H4619">
        <v>663</v>
      </c>
    </row>
    <row r="4620" spans="1:8" x14ac:dyDescent="0.35">
      <c r="A4620" t="s">
        <v>8215</v>
      </c>
      <c r="B4620" t="s">
        <v>8216</v>
      </c>
      <c r="C4620">
        <v>202201</v>
      </c>
      <c r="D4620" t="s">
        <v>30</v>
      </c>
      <c r="E4620">
        <v>1</v>
      </c>
      <c r="F4620">
        <v>290</v>
      </c>
      <c r="G4620">
        <v>0.26200000000000001</v>
      </c>
      <c r="H4620">
        <v>663</v>
      </c>
    </row>
    <row r="4621" spans="1:8" x14ac:dyDescent="0.35">
      <c r="A4621" t="s">
        <v>8217</v>
      </c>
      <c r="B4621" t="s">
        <v>8218</v>
      </c>
      <c r="C4621">
        <v>202201</v>
      </c>
      <c r="D4621" t="s">
        <v>31</v>
      </c>
      <c r="E4621">
        <v>1</v>
      </c>
      <c r="F4621">
        <v>295</v>
      </c>
      <c r="G4621">
        <v>0.25800000000000001</v>
      </c>
      <c r="H4621">
        <v>663</v>
      </c>
    </row>
    <row r="4622" spans="1:8" x14ac:dyDescent="0.35">
      <c r="A4622" t="s">
        <v>8219</v>
      </c>
      <c r="B4622" t="s">
        <v>8220</v>
      </c>
      <c r="C4622">
        <v>202201</v>
      </c>
      <c r="D4622" t="s">
        <v>32</v>
      </c>
      <c r="E4622">
        <v>1</v>
      </c>
      <c r="F4622">
        <v>250</v>
      </c>
      <c r="G4622">
        <v>0.22800000000000001</v>
      </c>
      <c r="H4622">
        <v>663</v>
      </c>
    </row>
    <row r="4623" spans="1:8" x14ac:dyDescent="0.35">
      <c r="A4623" t="s">
        <v>8221</v>
      </c>
      <c r="B4623" t="s">
        <v>8222</v>
      </c>
      <c r="C4623">
        <v>202201</v>
      </c>
      <c r="D4623" t="s">
        <v>33</v>
      </c>
      <c r="E4623">
        <v>1</v>
      </c>
      <c r="F4623">
        <v>320</v>
      </c>
      <c r="G4623">
        <v>0.26900000000000002</v>
      </c>
      <c r="H4623">
        <v>663</v>
      </c>
    </row>
    <row r="4624" spans="1:8" x14ac:dyDescent="0.35">
      <c r="A4624" t="s">
        <v>8223</v>
      </c>
      <c r="B4624" t="s">
        <v>8224</v>
      </c>
      <c r="C4624">
        <v>202201</v>
      </c>
      <c r="D4624" t="s">
        <v>34</v>
      </c>
      <c r="E4624">
        <v>1</v>
      </c>
      <c r="F4624">
        <v>295</v>
      </c>
      <c r="G4624">
        <v>0.22600000000000001</v>
      </c>
      <c r="H4624">
        <v>663</v>
      </c>
    </row>
    <row r="4625" spans="1:8" x14ac:dyDescent="0.35">
      <c r="A4625" t="s">
        <v>8225</v>
      </c>
      <c r="B4625" t="s">
        <v>8226</v>
      </c>
      <c r="C4625">
        <v>202201</v>
      </c>
      <c r="D4625" t="s">
        <v>35</v>
      </c>
      <c r="E4625">
        <v>1</v>
      </c>
      <c r="F4625">
        <v>280</v>
      </c>
      <c r="G4625">
        <v>0.222</v>
      </c>
      <c r="H4625">
        <v>663</v>
      </c>
    </row>
    <row r="4626" spans="1:8" x14ac:dyDescent="0.35">
      <c r="A4626" t="s">
        <v>8227</v>
      </c>
      <c r="B4626" t="s">
        <v>8228</v>
      </c>
      <c r="C4626">
        <v>202201</v>
      </c>
      <c r="D4626" t="s">
        <v>36</v>
      </c>
      <c r="E4626">
        <v>1</v>
      </c>
      <c r="F4626">
        <v>290</v>
      </c>
      <c r="G4626">
        <v>0.218</v>
      </c>
      <c r="H4626">
        <v>663</v>
      </c>
    </row>
    <row r="4627" spans="1:8" x14ac:dyDescent="0.35">
      <c r="A4627" t="s">
        <v>8229</v>
      </c>
      <c r="B4627" t="s">
        <v>8230</v>
      </c>
      <c r="C4627">
        <v>202201</v>
      </c>
      <c r="D4627" t="s">
        <v>208</v>
      </c>
      <c r="E4627">
        <v>1</v>
      </c>
      <c r="F4627">
        <v>265</v>
      </c>
      <c r="G4627">
        <v>0.26800000000000002</v>
      </c>
      <c r="H4627">
        <v>663</v>
      </c>
    </row>
    <row r="4628" spans="1:8" x14ac:dyDescent="0.35">
      <c r="A4628" t="s">
        <v>8231</v>
      </c>
      <c r="B4628" t="s">
        <v>8232</v>
      </c>
      <c r="C4628">
        <v>202201</v>
      </c>
      <c r="D4628" t="s">
        <v>5</v>
      </c>
      <c r="E4628">
        <v>1</v>
      </c>
      <c r="F4628">
        <v>255</v>
      </c>
      <c r="G4628">
        <v>0.251</v>
      </c>
      <c r="H4628">
        <v>663</v>
      </c>
    </row>
    <row r="4629" spans="1:8" x14ac:dyDescent="0.35">
      <c r="A4629" t="s">
        <v>8233</v>
      </c>
      <c r="B4629" t="s">
        <v>8234</v>
      </c>
      <c r="C4629">
        <v>202201</v>
      </c>
      <c r="D4629" t="s">
        <v>3</v>
      </c>
      <c r="E4629">
        <v>1</v>
      </c>
      <c r="F4629">
        <v>120</v>
      </c>
      <c r="G4629">
        <v>7.4999999999999997E-2</v>
      </c>
      <c r="H4629">
        <v>664</v>
      </c>
    </row>
    <row r="4630" spans="1:8" x14ac:dyDescent="0.35">
      <c r="A4630" t="s">
        <v>8235</v>
      </c>
      <c r="B4630" t="s">
        <v>8236</v>
      </c>
      <c r="C4630">
        <v>202201</v>
      </c>
      <c r="D4630" t="s">
        <v>37</v>
      </c>
      <c r="E4630">
        <v>1</v>
      </c>
      <c r="F4630">
        <v>90</v>
      </c>
      <c r="G4630">
        <v>5.2999999999999999E-2</v>
      </c>
      <c r="H4630">
        <v>664</v>
      </c>
    </row>
    <row r="4631" spans="1:8" x14ac:dyDescent="0.35">
      <c r="A4631" t="s">
        <v>8237</v>
      </c>
      <c r="B4631" t="s">
        <v>8238</v>
      </c>
      <c r="C4631">
        <v>202201</v>
      </c>
      <c r="D4631" t="s">
        <v>38</v>
      </c>
      <c r="E4631">
        <v>1</v>
      </c>
      <c r="F4631">
        <v>100</v>
      </c>
      <c r="G4631">
        <v>6.4000000000000001E-2</v>
      </c>
      <c r="H4631">
        <v>664</v>
      </c>
    </row>
    <row r="4632" spans="1:8" x14ac:dyDescent="0.35">
      <c r="A4632" t="s">
        <v>8239</v>
      </c>
      <c r="B4632" t="s">
        <v>8240</v>
      </c>
      <c r="C4632">
        <v>202201</v>
      </c>
      <c r="D4632" t="s">
        <v>39</v>
      </c>
      <c r="E4632">
        <v>1</v>
      </c>
      <c r="F4632">
        <v>25</v>
      </c>
      <c r="G4632">
        <v>4.9000000000000002E-2</v>
      </c>
      <c r="H4632">
        <v>664</v>
      </c>
    </row>
    <row r="4633" spans="1:8" x14ac:dyDescent="0.35">
      <c r="A4633" t="s">
        <v>8241</v>
      </c>
      <c r="B4633" t="s">
        <v>8242</v>
      </c>
      <c r="C4633">
        <v>202201</v>
      </c>
      <c r="D4633" t="s">
        <v>40</v>
      </c>
      <c r="E4633">
        <v>1</v>
      </c>
      <c r="F4633">
        <v>35</v>
      </c>
      <c r="G4633">
        <v>6.6000000000000003E-2</v>
      </c>
      <c r="H4633">
        <v>664</v>
      </c>
    </row>
    <row r="4634" spans="1:8" x14ac:dyDescent="0.35">
      <c r="A4634" t="s">
        <v>8243</v>
      </c>
      <c r="B4634" t="s">
        <v>8244</v>
      </c>
      <c r="C4634">
        <v>202201</v>
      </c>
      <c r="D4634" t="s">
        <v>29</v>
      </c>
      <c r="E4634">
        <v>1</v>
      </c>
      <c r="F4634">
        <v>105</v>
      </c>
      <c r="G4634">
        <v>6.3E-2</v>
      </c>
      <c r="H4634">
        <v>664</v>
      </c>
    </row>
    <row r="4635" spans="1:8" x14ac:dyDescent="0.35">
      <c r="A4635" t="s">
        <v>8245</v>
      </c>
      <c r="B4635" t="s">
        <v>8246</v>
      </c>
      <c r="C4635">
        <v>202201</v>
      </c>
      <c r="D4635" t="s">
        <v>30</v>
      </c>
      <c r="E4635">
        <v>1</v>
      </c>
      <c r="F4635">
        <v>100</v>
      </c>
      <c r="G4635">
        <v>6.0999999999999999E-2</v>
      </c>
      <c r="H4635">
        <v>664</v>
      </c>
    </row>
    <row r="4636" spans="1:8" x14ac:dyDescent="0.35">
      <c r="A4636" t="s">
        <v>8247</v>
      </c>
      <c r="B4636" t="s">
        <v>8248</v>
      </c>
      <c r="C4636">
        <v>202201</v>
      </c>
      <c r="D4636" t="s">
        <v>31</v>
      </c>
      <c r="E4636">
        <v>1</v>
      </c>
      <c r="F4636">
        <v>100</v>
      </c>
      <c r="G4636">
        <v>5.8999999999999997E-2</v>
      </c>
      <c r="H4636">
        <v>664</v>
      </c>
    </row>
    <row r="4637" spans="1:8" x14ac:dyDescent="0.35">
      <c r="A4637" t="s">
        <v>8249</v>
      </c>
      <c r="B4637" t="s">
        <v>8250</v>
      </c>
      <c r="C4637">
        <v>202201</v>
      </c>
      <c r="D4637" t="s">
        <v>32</v>
      </c>
      <c r="E4637">
        <v>1</v>
      </c>
      <c r="F4637">
        <v>110</v>
      </c>
      <c r="G4637">
        <v>0.06</v>
      </c>
      <c r="H4637">
        <v>664</v>
      </c>
    </row>
    <row r="4638" spans="1:8" x14ac:dyDescent="0.35">
      <c r="A4638" t="s">
        <v>8251</v>
      </c>
      <c r="B4638" t="s">
        <v>8252</v>
      </c>
      <c r="C4638">
        <v>202201</v>
      </c>
      <c r="D4638" t="s">
        <v>33</v>
      </c>
      <c r="E4638">
        <v>1</v>
      </c>
      <c r="F4638">
        <v>110</v>
      </c>
      <c r="G4638">
        <v>6.2E-2</v>
      </c>
      <c r="H4638">
        <v>664</v>
      </c>
    </row>
    <row r="4639" spans="1:8" x14ac:dyDescent="0.35">
      <c r="A4639" t="s">
        <v>8253</v>
      </c>
      <c r="B4639" t="s">
        <v>8254</v>
      </c>
      <c r="C4639">
        <v>202201</v>
      </c>
      <c r="D4639" t="s">
        <v>34</v>
      </c>
      <c r="E4639">
        <v>1</v>
      </c>
      <c r="F4639">
        <v>115</v>
      </c>
      <c r="G4639">
        <v>6.6000000000000003E-2</v>
      </c>
      <c r="H4639">
        <v>664</v>
      </c>
    </row>
    <row r="4640" spans="1:8" x14ac:dyDescent="0.35">
      <c r="A4640" t="s">
        <v>8255</v>
      </c>
      <c r="B4640" t="s">
        <v>8256</v>
      </c>
      <c r="C4640">
        <v>202201</v>
      </c>
      <c r="D4640" t="s">
        <v>35</v>
      </c>
      <c r="E4640">
        <v>1</v>
      </c>
      <c r="F4640">
        <v>110</v>
      </c>
      <c r="G4640">
        <v>6.5000000000000002E-2</v>
      </c>
      <c r="H4640">
        <v>664</v>
      </c>
    </row>
    <row r="4641" spans="1:8" x14ac:dyDescent="0.35">
      <c r="A4641" t="s">
        <v>8257</v>
      </c>
      <c r="B4641" t="s">
        <v>8258</v>
      </c>
      <c r="C4641">
        <v>202201</v>
      </c>
      <c r="D4641" t="s">
        <v>36</v>
      </c>
      <c r="E4641">
        <v>1</v>
      </c>
      <c r="F4641">
        <v>90</v>
      </c>
      <c r="G4641">
        <v>5.2999999999999999E-2</v>
      </c>
      <c r="H4641">
        <v>664</v>
      </c>
    </row>
    <row r="4642" spans="1:8" x14ac:dyDescent="0.35">
      <c r="A4642" t="s">
        <v>8259</v>
      </c>
      <c r="B4642" t="s">
        <v>8260</v>
      </c>
      <c r="C4642">
        <v>202201</v>
      </c>
      <c r="D4642" t="s">
        <v>208</v>
      </c>
      <c r="E4642">
        <v>1</v>
      </c>
      <c r="F4642">
        <v>95</v>
      </c>
      <c r="G4642">
        <v>0.06</v>
      </c>
      <c r="H4642">
        <v>664</v>
      </c>
    </row>
    <row r="4643" spans="1:8" x14ac:dyDescent="0.35">
      <c r="A4643" t="s">
        <v>8261</v>
      </c>
      <c r="B4643" t="s">
        <v>8262</v>
      </c>
      <c r="C4643">
        <v>202201</v>
      </c>
      <c r="D4643" t="s">
        <v>5</v>
      </c>
      <c r="E4643">
        <v>1</v>
      </c>
      <c r="F4643">
        <v>90</v>
      </c>
      <c r="G4643">
        <v>5.2999999999999999E-2</v>
      </c>
      <c r="H4643">
        <v>664</v>
      </c>
    </row>
    <row r="4644" spans="1:8" x14ac:dyDescent="0.35">
      <c r="A4644" t="s">
        <v>8263</v>
      </c>
      <c r="B4644" t="s">
        <v>8264</v>
      </c>
      <c r="C4644">
        <v>202201</v>
      </c>
      <c r="D4644" t="s">
        <v>3</v>
      </c>
      <c r="E4644">
        <v>1</v>
      </c>
      <c r="F4644">
        <v>180</v>
      </c>
      <c r="G4644">
        <v>0.124</v>
      </c>
      <c r="H4644">
        <v>665</v>
      </c>
    </row>
    <row r="4645" spans="1:8" x14ac:dyDescent="0.35">
      <c r="A4645" t="s">
        <v>8265</v>
      </c>
      <c r="B4645" t="s">
        <v>8266</v>
      </c>
      <c r="C4645">
        <v>202201</v>
      </c>
      <c r="D4645" t="s">
        <v>37</v>
      </c>
      <c r="E4645">
        <v>1</v>
      </c>
      <c r="F4645">
        <v>140</v>
      </c>
      <c r="G4645">
        <v>0.113</v>
      </c>
      <c r="H4645">
        <v>665</v>
      </c>
    </row>
    <row r="4646" spans="1:8" x14ac:dyDescent="0.35">
      <c r="A4646" t="s">
        <v>8267</v>
      </c>
      <c r="B4646" t="s">
        <v>8268</v>
      </c>
      <c r="C4646">
        <v>202201</v>
      </c>
      <c r="D4646" t="s">
        <v>38</v>
      </c>
      <c r="E4646">
        <v>1</v>
      </c>
      <c r="F4646">
        <v>145</v>
      </c>
      <c r="G4646">
        <v>0.11799999999999999</v>
      </c>
      <c r="H4646">
        <v>665</v>
      </c>
    </row>
    <row r="4647" spans="1:8" x14ac:dyDescent="0.35">
      <c r="A4647" t="s">
        <v>8269</v>
      </c>
      <c r="B4647" t="s">
        <v>8270</v>
      </c>
      <c r="C4647">
        <v>202201</v>
      </c>
      <c r="D4647" t="s">
        <v>39</v>
      </c>
      <c r="E4647">
        <v>1</v>
      </c>
      <c r="F4647">
        <v>45</v>
      </c>
      <c r="G4647">
        <v>0.39800000000000002</v>
      </c>
      <c r="H4647">
        <v>665</v>
      </c>
    </row>
    <row r="4648" spans="1:8" x14ac:dyDescent="0.35">
      <c r="A4648" t="s">
        <v>8271</v>
      </c>
      <c r="B4648" t="s">
        <v>8272</v>
      </c>
      <c r="C4648">
        <v>202201</v>
      </c>
      <c r="D4648" t="s">
        <v>40</v>
      </c>
      <c r="E4648">
        <v>1</v>
      </c>
      <c r="F4648">
        <v>50</v>
      </c>
      <c r="G4648">
        <v>0.371</v>
      </c>
      <c r="H4648">
        <v>665</v>
      </c>
    </row>
    <row r="4649" spans="1:8" x14ac:dyDescent="0.35">
      <c r="A4649" t="s">
        <v>8273</v>
      </c>
      <c r="B4649" t="s">
        <v>8274</v>
      </c>
      <c r="C4649">
        <v>202201</v>
      </c>
      <c r="D4649" t="s">
        <v>29</v>
      </c>
      <c r="E4649">
        <v>1</v>
      </c>
      <c r="F4649">
        <v>205</v>
      </c>
      <c r="G4649">
        <v>0.13800000000000001</v>
      </c>
      <c r="H4649">
        <v>665</v>
      </c>
    </row>
    <row r="4650" spans="1:8" x14ac:dyDescent="0.35">
      <c r="A4650" t="s">
        <v>8275</v>
      </c>
      <c r="B4650" t="s">
        <v>8276</v>
      </c>
      <c r="C4650">
        <v>202201</v>
      </c>
      <c r="D4650" t="s">
        <v>30</v>
      </c>
      <c r="E4650">
        <v>1</v>
      </c>
      <c r="F4650">
        <v>220</v>
      </c>
      <c r="G4650">
        <v>0.14099999999999999</v>
      </c>
      <c r="H4650">
        <v>665</v>
      </c>
    </row>
    <row r="4651" spans="1:8" x14ac:dyDescent="0.35">
      <c r="A4651" t="s">
        <v>8277</v>
      </c>
      <c r="B4651" t="s">
        <v>8278</v>
      </c>
      <c r="C4651">
        <v>202201</v>
      </c>
      <c r="D4651" t="s">
        <v>31</v>
      </c>
      <c r="E4651">
        <v>1</v>
      </c>
      <c r="F4651">
        <v>220</v>
      </c>
      <c r="G4651">
        <v>0.13900000000000001</v>
      </c>
      <c r="H4651">
        <v>665</v>
      </c>
    </row>
    <row r="4652" spans="1:8" x14ac:dyDescent="0.35">
      <c r="A4652" t="s">
        <v>8279</v>
      </c>
      <c r="B4652" t="s">
        <v>8280</v>
      </c>
      <c r="C4652">
        <v>202201</v>
      </c>
      <c r="D4652" t="s">
        <v>32</v>
      </c>
      <c r="E4652">
        <v>1</v>
      </c>
      <c r="F4652">
        <v>190</v>
      </c>
      <c r="G4652">
        <v>0.11700000000000001</v>
      </c>
      <c r="H4652">
        <v>665</v>
      </c>
    </row>
    <row r="4653" spans="1:8" x14ac:dyDescent="0.35">
      <c r="A4653" t="s">
        <v>8281</v>
      </c>
      <c r="B4653" t="s">
        <v>8282</v>
      </c>
      <c r="C4653">
        <v>202201</v>
      </c>
      <c r="D4653" t="s">
        <v>33</v>
      </c>
      <c r="E4653">
        <v>1</v>
      </c>
      <c r="F4653">
        <v>210</v>
      </c>
      <c r="G4653">
        <v>0.128</v>
      </c>
      <c r="H4653">
        <v>665</v>
      </c>
    </row>
    <row r="4654" spans="1:8" x14ac:dyDescent="0.35">
      <c r="A4654" t="s">
        <v>8283</v>
      </c>
      <c r="B4654" t="s">
        <v>8284</v>
      </c>
      <c r="C4654">
        <v>202201</v>
      </c>
      <c r="D4654" t="s">
        <v>34</v>
      </c>
      <c r="E4654">
        <v>1</v>
      </c>
      <c r="F4654">
        <v>160</v>
      </c>
      <c r="G4654">
        <v>0.121</v>
      </c>
      <c r="H4654">
        <v>665</v>
      </c>
    </row>
    <row r="4655" spans="1:8" x14ac:dyDescent="0.35">
      <c r="A4655" t="s">
        <v>8285</v>
      </c>
      <c r="B4655" t="s">
        <v>8286</v>
      </c>
      <c r="C4655">
        <v>202201</v>
      </c>
      <c r="D4655" t="s">
        <v>35</v>
      </c>
      <c r="E4655">
        <v>1</v>
      </c>
      <c r="F4655">
        <v>155</v>
      </c>
      <c r="G4655">
        <v>0.114</v>
      </c>
      <c r="H4655">
        <v>665</v>
      </c>
    </row>
    <row r="4656" spans="1:8" x14ac:dyDescent="0.35">
      <c r="A4656" t="s">
        <v>8287</v>
      </c>
      <c r="B4656" t="s">
        <v>8288</v>
      </c>
      <c r="C4656">
        <v>202201</v>
      </c>
      <c r="D4656" t="s">
        <v>36</v>
      </c>
      <c r="E4656">
        <v>1</v>
      </c>
      <c r="F4656">
        <v>145</v>
      </c>
      <c r="G4656">
        <v>0.109</v>
      </c>
      <c r="H4656">
        <v>665</v>
      </c>
    </row>
    <row r="4657" spans="1:8" x14ac:dyDescent="0.35">
      <c r="A4657" t="s">
        <v>8289</v>
      </c>
      <c r="B4657" t="s">
        <v>8290</v>
      </c>
      <c r="C4657">
        <v>202201</v>
      </c>
      <c r="D4657" t="s">
        <v>208</v>
      </c>
      <c r="E4657">
        <v>1</v>
      </c>
      <c r="F4657">
        <v>150</v>
      </c>
      <c r="G4657">
        <v>0.107</v>
      </c>
      <c r="H4657">
        <v>665</v>
      </c>
    </row>
    <row r="4658" spans="1:8" x14ac:dyDescent="0.35">
      <c r="A4658" t="s">
        <v>8291</v>
      </c>
      <c r="B4658" t="s">
        <v>8292</v>
      </c>
      <c r="C4658">
        <v>202201</v>
      </c>
      <c r="D4658" t="s">
        <v>5</v>
      </c>
      <c r="E4658">
        <v>1</v>
      </c>
      <c r="F4658">
        <v>190</v>
      </c>
      <c r="G4658">
        <v>0.13200000000000001</v>
      </c>
      <c r="H4658">
        <v>665</v>
      </c>
    </row>
    <row r="4659" spans="1:8" x14ac:dyDescent="0.35">
      <c r="A4659" t="s">
        <v>8293</v>
      </c>
      <c r="B4659" t="s">
        <v>8293</v>
      </c>
      <c r="C4659">
        <v>202201</v>
      </c>
      <c r="D4659" t="s">
        <v>3</v>
      </c>
      <c r="E4659">
        <v>1</v>
      </c>
      <c r="F4659">
        <v>270</v>
      </c>
      <c r="G4659">
        <v>0.216</v>
      </c>
      <c r="H4659">
        <v>666</v>
      </c>
    </row>
    <row r="4660" spans="1:8" x14ac:dyDescent="0.35">
      <c r="A4660" t="s">
        <v>8294</v>
      </c>
      <c r="B4660" t="s">
        <v>8294</v>
      </c>
      <c r="C4660">
        <v>202201</v>
      </c>
      <c r="D4660" t="s">
        <v>37</v>
      </c>
      <c r="E4660">
        <v>1</v>
      </c>
      <c r="F4660">
        <v>160</v>
      </c>
      <c r="G4660">
        <v>0.127</v>
      </c>
      <c r="H4660">
        <v>666</v>
      </c>
    </row>
    <row r="4661" spans="1:8" x14ac:dyDescent="0.35">
      <c r="A4661" t="s">
        <v>8295</v>
      </c>
      <c r="B4661" t="s">
        <v>8295</v>
      </c>
      <c r="C4661">
        <v>202201</v>
      </c>
      <c r="D4661" t="s">
        <v>38</v>
      </c>
      <c r="E4661">
        <v>1</v>
      </c>
      <c r="F4661">
        <v>145</v>
      </c>
      <c r="G4661">
        <v>0.11700000000000001</v>
      </c>
      <c r="H4661">
        <v>666</v>
      </c>
    </row>
    <row r="4662" spans="1:8" x14ac:dyDescent="0.35">
      <c r="A4662" t="s">
        <v>8296</v>
      </c>
      <c r="B4662" t="s">
        <v>8296</v>
      </c>
      <c r="C4662">
        <v>202201</v>
      </c>
      <c r="D4662" t="s">
        <v>39</v>
      </c>
      <c r="E4662">
        <v>1</v>
      </c>
      <c r="F4662">
        <v>80</v>
      </c>
      <c r="G4662">
        <v>0.153</v>
      </c>
      <c r="H4662">
        <v>666</v>
      </c>
    </row>
    <row r="4663" spans="1:8" x14ac:dyDescent="0.35">
      <c r="A4663" t="s">
        <v>8297</v>
      </c>
      <c r="B4663" t="s">
        <v>8297</v>
      </c>
      <c r="C4663">
        <v>202201</v>
      </c>
      <c r="D4663" t="s">
        <v>40</v>
      </c>
      <c r="E4663">
        <v>1</v>
      </c>
      <c r="F4663">
        <v>85</v>
      </c>
      <c r="G4663">
        <v>0.157</v>
      </c>
      <c r="H4663">
        <v>666</v>
      </c>
    </row>
    <row r="4664" spans="1:8" x14ac:dyDescent="0.35">
      <c r="A4664" t="s">
        <v>8298</v>
      </c>
      <c r="B4664" t="s">
        <v>8298</v>
      </c>
      <c r="C4664">
        <v>202201</v>
      </c>
      <c r="D4664" t="s">
        <v>29</v>
      </c>
      <c r="E4664">
        <v>1</v>
      </c>
      <c r="F4664">
        <v>280</v>
      </c>
      <c r="G4664">
        <v>0.22600000000000001</v>
      </c>
      <c r="H4664">
        <v>666</v>
      </c>
    </row>
    <row r="4665" spans="1:8" x14ac:dyDescent="0.35">
      <c r="A4665" t="s">
        <v>8299</v>
      </c>
      <c r="B4665" t="s">
        <v>8299</v>
      </c>
      <c r="C4665">
        <v>202201</v>
      </c>
      <c r="D4665" t="s">
        <v>30</v>
      </c>
      <c r="E4665">
        <v>1</v>
      </c>
      <c r="F4665">
        <v>280</v>
      </c>
      <c r="G4665">
        <v>0.215</v>
      </c>
      <c r="H4665">
        <v>666</v>
      </c>
    </row>
    <row r="4666" spans="1:8" x14ac:dyDescent="0.35">
      <c r="A4666" t="s">
        <v>8300</v>
      </c>
      <c r="B4666" t="s">
        <v>8300</v>
      </c>
      <c r="C4666">
        <v>202201</v>
      </c>
      <c r="D4666" t="s">
        <v>31</v>
      </c>
      <c r="E4666">
        <v>1</v>
      </c>
      <c r="F4666">
        <v>250</v>
      </c>
      <c r="G4666">
        <v>0.19800000000000001</v>
      </c>
      <c r="H4666">
        <v>666</v>
      </c>
    </row>
    <row r="4667" spans="1:8" x14ac:dyDescent="0.35">
      <c r="A4667" t="s">
        <v>8301</v>
      </c>
      <c r="B4667" t="s">
        <v>8301</v>
      </c>
      <c r="C4667">
        <v>202201</v>
      </c>
      <c r="D4667" t="s">
        <v>32</v>
      </c>
      <c r="E4667">
        <v>1</v>
      </c>
      <c r="F4667">
        <v>240</v>
      </c>
      <c r="G4667">
        <v>0.185</v>
      </c>
      <c r="H4667">
        <v>666</v>
      </c>
    </row>
    <row r="4668" spans="1:8" x14ac:dyDescent="0.35">
      <c r="A4668" t="s">
        <v>8302</v>
      </c>
      <c r="B4668" t="s">
        <v>8302</v>
      </c>
      <c r="C4668">
        <v>202201</v>
      </c>
      <c r="D4668" t="s">
        <v>33</v>
      </c>
      <c r="E4668">
        <v>1</v>
      </c>
      <c r="F4668">
        <v>290</v>
      </c>
      <c r="G4668">
        <v>0.21299999999999999</v>
      </c>
      <c r="H4668">
        <v>666</v>
      </c>
    </row>
    <row r="4669" spans="1:8" x14ac:dyDescent="0.35">
      <c r="A4669" t="s">
        <v>8303</v>
      </c>
      <c r="B4669" t="s">
        <v>8303</v>
      </c>
      <c r="C4669">
        <v>202201</v>
      </c>
      <c r="D4669" t="s">
        <v>34</v>
      </c>
      <c r="E4669">
        <v>1</v>
      </c>
      <c r="F4669">
        <v>125</v>
      </c>
      <c r="G4669">
        <v>0.104</v>
      </c>
      <c r="H4669">
        <v>666</v>
      </c>
    </row>
    <row r="4670" spans="1:8" x14ac:dyDescent="0.35">
      <c r="A4670" t="s">
        <v>8304</v>
      </c>
      <c r="B4670" t="s">
        <v>8304</v>
      </c>
      <c r="C4670">
        <v>202201</v>
      </c>
      <c r="D4670" t="s">
        <v>35</v>
      </c>
      <c r="E4670">
        <v>1</v>
      </c>
      <c r="F4670">
        <v>165</v>
      </c>
      <c r="G4670">
        <v>0.129</v>
      </c>
      <c r="H4670">
        <v>666</v>
      </c>
    </row>
    <row r="4671" spans="1:8" x14ac:dyDescent="0.35">
      <c r="A4671" t="s">
        <v>8305</v>
      </c>
      <c r="B4671" t="s">
        <v>8305</v>
      </c>
      <c r="C4671">
        <v>202201</v>
      </c>
      <c r="D4671" t="s">
        <v>36</v>
      </c>
      <c r="E4671">
        <v>1</v>
      </c>
      <c r="F4671">
        <v>160</v>
      </c>
      <c r="G4671">
        <v>0.11799999999999999</v>
      </c>
      <c r="H4671">
        <v>666</v>
      </c>
    </row>
    <row r="4672" spans="1:8" x14ac:dyDescent="0.35">
      <c r="A4672" t="s">
        <v>8306</v>
      </c>
      <c r="B4672" t="s">
        <v>8306</v>
      </c>
      <c r="C4672">
        <v>202201</v>
      </c>
      <c r="D4672" t="s">
        <v>208</v>
      </c>
      <c r="E4672">
        <v>1</v>
      </c>
      <c r="F4672">
        <v>100</v>
      </c>
      <c r="G4672">
        <v>0.17799999999999999</v>
      </c>
      <c r="H4672">
        <v>666</v>
      </c>
    </row>
    <row r="4673" spans="1:8" x14ac:dyDescent="0.35">
      <c r="A4673" t="s">
        <v>8307</v>
      </c>
      <c r="B4673" t="s">
        <v>8307</v>
      </c>
      <c r="C4673">
        <v>202201</v>
      </c>
      <c r="D4673" t="s">
        <v>5</v>
      </c>
      <c r="E4673">
        <v>1</v>
      </c>
      <c r="F4673">
        <v>260</v>
      </c>
      <c r="G4673">
        <v>0.21299999999999999</v>
      </c>
      <c r="H4673">
        <v>666</v>
      </c>
    </row>
    <row r="4674" spans="1:8" x14ac:dyDescent="0.35">
      <c r="A4674" t="s">
        <v>8308</v>
      </c>
      <c r="B4674" t="s">
        <v>8308</v>
      </c>
      <c r="C4674">
        <v>202201</v>
      </c>
      <c r="D4674" t="s">
        <v>3</v>
      </c>
      <c r="E4674">
        <v>1</v>
      </c>
      <c r="F4674">
        <v>505</v>
      </c>
      <c r="G4674">
        <v>0.76</v>
      </c>
      <c r="H4674">
        <v>667</v>
      </c>
    </row>
    <row r="4675" spans="1:8" x14ac:dyDescent="0.35">
      <c r="A4675" t="s">
        <v>8309</v>
      </c>
      <c r="B4675" t="s">
        <v>8309</v>
      </c>
      <c r="C4675">
        <v>202201</v>
      </c>
      <c r="D4675" t="s">
        <v>37</v>
      </c>
      <c r="E4675">
        <v>1</v>
      </c>
      <c r="F4675">
        <v>490</v>
      </c>
      <c r="G4675">
        <v>0.65600000000000003</v>
      </c>
      <c r="H4675">
        <v>667</v>
      </c>
    </row>
    <row r="4676" spans="1:8" x14ac:dyDescent="0.35">
      <c r="A4676" t="s">
        <v>8310</v>
      </c>
      <c r="B4676" t="s">
        <v>8310</v>
      </c>
      <c r="C4676">
        <v>202201</v>
      </c>
      <c r="D4676" t="s">
        <v>38</v>
      </c>
      <c r="E4676">
        <v>1</v>
      </c>
      <c r="F4676">
        <v>465</v>
      </c>
      <c r="G4676">
        <v>0.7</v>
      </c>
      <c r="H4676">
        <v>667</v>
      </c>
    </row>
    <row r="4677" spans="1:8" x14ac:dyDescent="0.35">
      <c r="A4677" t="s">
        <v>8311</v>
      </c>
      <c r="B4677" t="s">
        <v>8311</v>
      </c>
      <c r="C4677">
        <v>202201</v>
      </c>
      <c r="D4677" t="s">
        <v>39</v>
      </c>
      <c r="E4677">
        <v>1</v>
      </c>
      <c r="F4677">
        <v>195</v>
      </c>
      <c r="G4677">
        <v>0.48399999999999999</v>
      </c>
      <c r="H4677">
        <v>667</v>
      </c>
    </row>
    <row r="4678" spans="1:8" x14ac:dyDescent="0.35">
      <c r="A4678" t="s">
        <v>8312</v>
      </c>
      <c r="B4678" t="s">
        <v>8312</v>
      </c>
      <c r="C4678">
        <v>202201</v>
      </c>
      <c r="D4678" t="s">
        <v>40</v>
      </c>
      <c r="E4678">
        <v>1</v>
      </c>
      <c r="F4678">
        <v>170</v>
      </c>
      <c r="G4678">
        <v>0.47499999999999998</v>
      </c>
      <c r="H4678">
        <v>667</v>
      </c>
    </row>
    <row r="4679" spans="1:8" x14ac:dyDescent="0.35">
      <c r="A4679" t="s">
        <v>8313</v>
      </c>
      <c r="B4679" t="s">
        <v>8313</v>
      </c>
      <c r="C4679">
        <v>202201</v>
      </c>
      <c r="D4679" t="s">
        <v>29</v>
      </c>
      <c r="E4679">
        <v>1</v>
      </c>
      <c r="F4679">
        <v>525</v>
      </c>
      <c r="G4679">
        <v>0.76500000000000001</v>
      </c>
      <c r="H4679">
        <v>667</v>
      </c>
    </row>
    <row r="4680" spans="1:8" x14ac:dyDescent="0.35">
      <c r="A4680" t="s">
        <v>8314</v>
      </c>
      <c r="B4680" t="s">
        <v>8314</v>
      </c>
      <c r="C4680">
        <v>202201</v>
      </c>
      <c r="D4680" t="s">
        <v>30</v>
      </c>
      <c r="E4680">
        <v>1</v>
      </c>
      <c r="F4680">
        <v>460</v>
      </c>
      <c r="G4680">
        <v>0.71899999999999997</v>
      </c>
      <c r="H4680">
        <v>667</v>
      </c>
    </row>
    <row r="4681" spans="1:8" x14ac:dyDescent="0.35">
      <c r="A4681" t="s">
        <v>8315</v>
      </c>
      <c r="B4681" t="s">
        <v>8315</v>
      </c>
      <c r="C4681">
        <v>202201</v>
      </c>
      <c r="D4681" t="s">
        <v>31</v>
      </c>
      <c r="E4681">
        <v>1</v>
      </c>
      <c r="F4681">
        <v>500</v>
      </c>
      <c r="G4681">
        <v>0.746</v>
      </c>
      <c r="H4681">
        <v>667</v>
      </c>
    </row>
    <row r="4682" spans="1:8" x14ac:dyDescent="0.35">
      <c r="A4682" t="s">
        <v>8316</v>
      </c>
      <c r="B4682" t="s">
        <v>8316</v>
      </c>
      <c r="C4682">
        <v>202201</v>
      </c>
      <c r="D4682" t="s">
        <v>32</v>
      </c>
      <c r="E4682">
        <v>1</v>
      </c>
      <c r="F4682">
        <v>525</v>
      </c>
      <c r="G4682">
        <v>0.72499999999999998</v>
      </c>
      <c r="H4682">
        <v>667</v>
      </c>
    </row>
    <row r="4683" spans="1:8" x14ac:dyDescent="0.35">
      <c r="A4683" t="s">
        <v>8317</v>
      </c>
      <c r="B4683" t="s">
        <v>8317</v>
      </c>
      <c r="C4683">
        <v>202201</v>
      </c>
      <c r="D4683" t="s">
        <v>33</v>
      </c>
      <c r="E4683">
        <v>1</v>
      </c>
      <c r="F4683">
        <v>510</v>
      </c>
      <c r="G4683">
        <v>0.73799999999999999</v>
      </c>
      <c r="H4683">
        <v>667</v>
      </c>
    </row>
    <row r="4684" spans="1:8" x14ac:dyDescent="0.35">
      <c r="A4684" t="s">
        <v>8318</v>
      </c>
      <c r="B4684" t="s">
        <v>8318</v>
      </c>
      <c r="C4684">
        <v>202201</v>
      </c>
      <c r="D4684" t="s">
        <v>34</v>
      </c>
      <c r="E4684">
        <v>1</v>
      </c>
      <c r="F4684">
        <v>535</v>
      </c>
      <c r="G4684">
        <v>0.67</v>
      </c>
      <c r="H4684">
        <v>667</v>
      </c>
    </row>
    <row r="4685" spans="1:8" x14ac:dyDescent="0.35">
      <c r="A4685" t="s">
        <v>8319</v>
      </c>
      <c r="B4685" t="s">
        <v>8319</v>
      </c>
      <c r="C4685">
        <v>202201</v>
      </c>
      <c r="D4685" t="s">
        <v>35</v>
      </c>
      <c r="E4685">
        <v>1</v>
      </c>
      <c r="F4685">
        <v>460</v>
      </c>
      <c r="G4685">
        <v>0.69799999999999995</v>
      </c>
      <c r="H4685">
        <v>667</v>
      </c>
    </row>
    <row r="4686" spans="1:8" x14ac:dyDescent="0.35">
      <c r="A4686" t="s">
        <v>8320</v>
      </c>
      <c r="B4686" t="s">
        <v>8320</v>
      </c>
      <c r="C4686">
        <v>202201</v>
      </c>
      <c r="D4686" t="s">
        <v>36</v>
      </c>
      <c r="E4686">
        <v>1</v>
      </c>
      <c r="F4686">
        <v>485</v>
      </c>
      <c r="G4686">
        <v>0.67800000000000005</v>
      </c>
      <c r="H4686">
        <v>667</v>
      </c>
    </row>
    <row r="4687" spans="1:8" x14ac:dyDescent="0.35">
      <c r="A4687" t="s">
        <v>8321</v>
      </c>
      <c r="B4687" t="s">
        <v>8321</v>
      </c>
      <c r="C4687">
        <v>202201</v>
      </c>
      <c r="D4687" t="s">
        <v>208</v>
      </c>
      <c r="E4687">
        <v>1</v>
      </c>
      <c r="F4687">
        <v>450</v>
      </c>
      <c r="G4687">
        <v>0.80100000000000005</v>
      </c>
      <c r="H4687">
        <v>667</v>
      </c>
    </row>
    <row r="4688" spans="1:8" x14ac:dyDescent="0.35">
      <c r="A4688" t="s">
        <v>8322</v>
      </c>
      <c r="B4688" t="s">
        <v>8322</v>
      </c>
      <c r="C4688">
        <v>202201</v>
      </c>
      <c r="D4688" t="s">
        <v>5</v>
      </c>
      <c r="E4688">
        <v>1</v>
      </c>
      <c r="F4688">
        <v>470</v>
      </c>
      <c r="G4688">
        <v>0.80600000000000005</v>
      </c>
      <c r="H4688">
        <v>667</v>
      </c>
    </row>
    <row r="4689" spans="1:8" x14ac:dyDescent="0.35">
      <c r="A4689" t="s">
        <v>8323</v>
      </c>
      <c r="B4689" t="s">
        <v>8324</v>
      </c>
      <c r="C4689">
        <v>202201</v>
      </c>
      <c r="D4689" t="s">
        <v>3</v>
      </c>
      <c r="E4689">
        <v>1</v>
      </c>
      <c r="F4689">
        <v>295</v>
      </c>
      <c r="G4689">
        <v>0.24399999999999999</v>
      </c>
      <c r="H4689">
        <v>668</v>
      </c>
    </row>
    <row r="4690" spans="1:8" x14ac:dyDescent="0.35">
      <c r="A4690" t="s">
        <v>8325</v>
      </c>
      <c r="B4690" t="s">
        <v>8326</v>
      </c>
      <c r="C4690">
        <v>202201</v>
      </c>
      <c r="D4690" t="s">
        <v>37</v>
      </c>
      <c r="E4690">
        <v>1</v>
      </c>
      <c r="F4690">
        <v>175</v>
      </c>
      <c r="G4690">
        <v>0.14399999999999999</v>
      </c>
      <c r="H4690">
        <v>668</v>
      </c>
    </row>
    <row r="4691" spans="1:8" x14ac:dyDescent="0.35">
      <c r="A4691" t="s">
        <v>8327</v>
      </c>
      <c r="B4691" t="s">
        <v>8328</v>
      </c>
      <c r="C4691">
        <v>202201</v>
      </c>
      <c r="D4691" t="s">
        <v>38</v>
      </c>
      <c r="E4691">
        <v>1</v>
      </c>
      <c r="F4691">
        <v>165</v>
      </c>
      <c r="G4691">
        <v>0.13900000000000001</v>
      </c>
      <c r="H4691">
        <v>668</v>
      </c>
    </row>
    <row r="4692" spans="1:8" x14ac:dyDescent="0.35">
      <c r="A4692" t="s">
        <v>8329</v>
      </c>
      <c r="B4692" t="s">
        <v>8330</v>
      </c>
      <c r="C4692">
        <v>202201</v>
      </c>
      <c r="D4692" t="s">
        <v>39</v>
      </c>
      <c r="E4692">
        <v>1</v>
      </c>
      <c r="F4692">
        <v>85</v>
      </c>
      <c r="G4692">
        <v>0.25900000000000001</v>
      </c>
      <c r="H4692">
        <v>668</v>
      </c>
    </row>
    <row r="4693" spans="1:8" x14ac:dyDescent="0.35">
      <c r="A4693" t="s">
        <v>8331</v>
      </c>
      <c r="B4693" t="s">
        <v>8332</v>
      </c>
      <c r="C4693">
        <v>202201</v>
      </c>
      <c r="D4693" t="s">
        <v>40</v>
      </c>
      <c r="E4693">
        <v>1</v>
      </c>
      <c r="F4693">
        <v>70</v>
      </c>
      <c r="G4693">
        <v>0.23699999999999999</v>
      </c>
      <c r="H4693">
        <v>668</v>
      </c>
    </row>
    <row r="4694" spans="1:8" x14ac:dyDescent="0.35">
      <c r="A4694" t="s">
        <v>8333</v>
      </c>
      <c r="B4694" t="s">
        <v>8334</v>
      </c>
      <c r="C4694">
        <v>202201</v>
      </c>
      <c r="D4694" t="s">
        <v>29</v>
      </c>
      <c r="E4694">
        <v>1</v>
      </c>
      <c r="F4694">
        <v>295</v>
      </c>
      <c r="G4694">
        <v>0.22900000000000001</v>
      </c>
      <c r="H4694">
        <v>668</v>
      </c>
    </row>
    <row r="4695" spans="1:8" x14ac:dyDescent="0.35">
      <c r="A4695" t="s">
        <v>8335</v>
      </c>
      <c r="B4695" t="s">
        <v>8336</v>
      </c>
      <c r="C4695">
        <v>202201</v>
      </c>
      <c r="D4695" t="s">
        <v>30</v>
      </c>
      <c r="E4695">
        <v>1</v>
      </c>
      <c r="F4695">
        <v>300</v>
      </c>
      <c r="G4695">
        <v>0.22700000000000001</v>
      </c>
      <c r="H4695">
        <v>668</v>
      </c>
    </row>
    <row r="4696" spans="1:8" x14ac:dyDescent="0.35">
      <c r="A4696" t="s">
        <v>8337</v>
      </c>
      <c r="B4696" t="s">
        <v>8338</v>
      </c>
      <c r="C4696">
        <v>202201</v>
      </c>
      <c r="D4696" t="s">
        <v>31</v>
      </c>
      <c r="E4696">
        <v>1</v>
      </c>
      <c r="F4696">
        <v>260</v>
      </c>
      <c r="G4696">
        <v>0.217</v>
      </c>
      <c r="H4696">
        <v>668</v>
      </c>
    </row>
    <row r="4697" spans="1:8" x14ac:dyDescent="0.35">
      <c r="A4697" t="s">
        <v>8339</v>
      </c>
      <c r="B4697" t="s">
        <v>8340</v>
      </c>
      <c r="C4697">
        <v>202201</v>
      </c>
      <c r="D4697" t="s">
        <v>32</v>
      </c>
      <c r="E4697">
        <v>1</v>
      </c>
      <c r="F4697">
        <v>285</v>
      </c>
      <c r="G4697">
        <v>0.19700000000000001</v>
      </c>
      <c r="H4697">
        <v>668</v>
      </c>
    </row>
    <row r="4698" spans="1:8" x14ac:dyDescent="0.35">
      <c r="A4698" t="s">
        <v>8341</v>
      </c>
      <c r="B4698" t="s">
        <v>8342</v>
      </c>
      <c r="C4698">
        <v>202201</v>
      </c>
      <c r="D4698" t="s">
        <v>33</v>
      </c>
      <c r="E4698">
        <v>1</v>
      </c>
      <c r="F4698">
        <v>285</v>
      </c>
      <c r="G4698">
        <v>0.20799999999999999</v>
      </c>
      <c r="H4698">
        <v>668</v>
      </c>
    </row>
    <row r="4699" spans="1:8" x14ac:dyDescent="0.35">
      <c r="A4699" t="s">
        <v>8343</v>
      </c>
      <c r="B4699" t="s">
        <v>8344</v>
      </c>
      <c r="C4699">
        <v>202201</v>
      </c>
      <c r="D4699" t="s">
        <v>34</v>
      </c>
      <c r="E4699">
        <v>1</v>
      </c>
      <c r="F4699">
        <v>280</v>
      </c>
      <c r="G4699">
        <v>0.22</v>
      </c>
      <c r="H4699">
        <v>668</v>
      </c>
    </row>
    <row r="4700" spans="1:8" x14ac:dyDescent="0.35">
      <c r="A4700" t="s">
        <v>8345</v>
      </c>
      <c r="B4700" t="s">
        <v>8346</v>
      </c>
      <c r="C4700">
        <v>202201</v>
      </c>
      <c r="D4700" t="s">
        <v>35</v>
      </c>
      <c r="E4700">
        <v>1</v>
      </c>
      <c r="F4700">
        <v>215</v>
      </c>
      <c r="G4700">
        <v>0.17799999999999999</v>
      </c>
      <c r="H4700">
        <v>668</v>
      </c>
    </row>
    <row r="4701" spans="1:8" x14ac:dyDescent="0.35">
      <c r="A4701" t="s">
        <v>8347</v>
      </c>
      <c r="B4701" t="s">
        <v>8348</v>
      </c>
      <c r="C4701">
        <v>202201</v>
      </c>
      <c r="D4701" t="s">
        <v>36</v>
      </c>
      <c r="E4701">
        <v>1</v>
      </c>
      <c r="F4701">
        <v>180</v>
      </c>
      <c r="G4701">
        <v>0.14599999999999999</v>
      </c>
      <c r="H4701">
        <v>668</v>
      </c>
    </row>
    <row r="4702" spans="1:8" x14ac:dyDescent="0.35">
      <c r="A4702" t="s">
        <v>8349</v>
      </c>
      <c r="B4702" t="s">
        <v>8350</v>
      </c>
      <c r="C4702">
        <v>202201</v>
      </c>
      <c r="D4702" t="s">
        <v>208</v>
      </c>
      <c r="E4702">
        <v>1</v>
      </c>
      <c r="F4702">
        <v>325</v>
      </c>
      <c r="G4702">
        <v>0.253</v>
      </c>
      <c r="H4702">
        <v>668</v>
      </c>
    </row>
    <row r="4703" spans="1:8" x14ac:dyDescent="0.35">
      <c r="A4703" t="s">
        <v>8351</v>
      </c>
      <c r="B4703" t="s">
        <v>8352</v>
      </c>
      <c r="C4703">
        <v>202201</v>
      </c>
      <c r="D4703" t="s">
        <v>5</v>
      </c>
      <c r="E4703">
        <v>1</v>
      </c>
      <c r="F4703">
        <v>295</v>
      </c>
      <c r="G4703">
        <v>0.248</v>
      </c>
      <c r="H4703">
        <v>668</v>
      </c>
    </row>
    <row r="4704" spans="1:8" x14ac:dyDescent="0.35">
      <c r="A4704" t="s">
        <v>8353</v>
      </c>
      <c r="B4704" t="s">
        <v>8354</v>
      </c>
      <c r="C4704">
        <v>202201</v>
      </c>
      <c r="D4704" t="s">
        <v>3</v>
      </c>
      <c r="E4704">
        <v>1</v>
      </c>
      <c r="F4704">
        <v>1185</v>
      </c>
      <c r="G4704">
        <v>0.621</v>
      </c>
      <c r="H4704">
        <v>669</v>
      </c>
    </row>
    <row r="4705" spans="1:8" x14ac:dyDescent="0.35">
      <c r="A4705" t="s">
        <v>8355</v>
      </c>
      <c r="B4705" t="s">
        <v>8356</v>
      </c>
      <c r="C4705">
        <v>202201</v>
      </c>
      <c r="D4705" t="s">
        <v>37</v>
      </c>
      <c r="E4705">
        <v>1</v>
      </c>
      <c r="F4705">
        <v>850</v>
      </c>
      <c r="G4705">
        <v>0.42</v>
      </c>
      <c r="H4705">
        <v>669</v>
      </c>
    </row>
    <row r="4706" spans="1:8" x14ac:dyDescent="0.35">
      <c r="A4706" t="s">
        <v>8357</v>
      </c>
      <c r="B4706" t="s">
        <v>8358</v>
      </c>
      <c r="C4706">
        <v>202201</v>
      </c>
      <c r="D4706" t="s">
        <v>38</v>
      </c>
      <c r="E4706">
        <v>1</v>
      </c>
      <c r="F4706">
        <v>805</v>
      </c>
      <c r="G4706">
        <v>0.42199999999999999</v>
      </c>
      <c r="H4706">
        <v>669</v>
      </c>
    </row>
    <row r="4707" spans="1:8" x14ac:dyDescent="0.35">
      <c r="A4707" t="s">
        <v>8359</v>
      </c>
      <c r="B4707" t="s">
        <v>8360</v>
      </c>
      <c r="C4707">
        <v>202201</v>
      </c>
      <c r="D4707" t="s">
        <v>39</v>
      </c>
      <c r="E4707">
        <v>1</v>
      </c>
      <c r="F4707">
        <v>450</v>
      </c>
      <c r="G4707">
        <v>0.64600000000000002</v>
      </c>
      <c r="H4707">
        <v>669</v>
      </c>
    </row>
    <row r="4708" spans="1:8" x14ac:dyDescent="0.35">
      <c r="A4708" t="s">
        <v>8361</v>
      </c>
      <c r="B4708" t="s">
        <v>8362</v>
      </c>
      <c r="C4708">
        <v>202201</v>
      </c>
      <c r="D4708" t="s">
        <v>40</v>
      </c>
      <c r="E4708">
        <v>1</v>
      </c>
      <c r="F4708">
        <v>455</v>
      </c>
      <c r="G4708">
        <v>0.67200000000000004</v>
      </c>
      <c r="H4708">
        <v>669</v>
      </c>
    </row>
    <row r="4709" spans="1:8" x14ac:dyDescent="0.35">
      <c r="A4709" t="s">
        <v>8363</v>
      </c>
      <c r="B4709" t="s">
        <v>8364</v>
      </c>
      <c r="C4709">
        <v>202201</v>
      </c>
      <c r="D4709" t="s">
        <v>283</v>
      </c>
      <c r="E4709">
        <v>1</v>
      </c>
      <c r="F4709" t="s">
        <v>389</v>
      </c>
      <c r="G4709" t="s">
        <v>389</v>
      </c>
      <c r="H4709">
        <v>669</v>
      </c>
    </row>
    <row r="4710" spans="1:8" x14ac:dyDescent="0.35">
      <c r="A4710" t="s">
        <v>8365</v>
      </c>
      <c r="B4710" t="s">
        <v>8366</v>
      </c>
      <c r="C4710">
        <v>202201</v>
      </c>
      <c r="D4710" t="s">
        <v>29</v>
      </c>
      <c r="E4710">
        <v>1</v>
      </c>
      <c r="F4710">
        <v>1150</v>
      </c>
      <c r="G4710">
        <v>0.58599999999999997</v>
      </c>
      <c r="H4710">
        <v>669</v>
      </c>
    </row>
    <row r="4711" spans="1:8" x14ac:dyDescent="0.35">
      <c r="A4711" t="s">
        <v>8367</v>
      </c>
      <c r="B4711" t="s">
        <v>8368</v>
      </c>
      <c r="C4711">
        <v>202201</v>
      </c>
      <c r="D4711" t="s">
        <v>30</v>
      </c>
      <c r="E4711">
        <v>1</v>
      </c>
      <c r="F4711">
        <v>1110</v>
      </c>
      <c r="G4711">
        <v>0.57099999999999995</v>
      </c>
      <c r="H4711">
        <v>669</v>
      </c>
    </row>
    <row r="4712" spans="1:8" x14ac:dyDescent="0.35">
      <c r="A4712" t="s">
        <v>8369</v>
      </c>
      <c r="B4712" t="s">
        <v>8370</v>
      </c>
      <c r="C4712">
        <v>202201</v>
      </c>
      <c r="D4712" t="s">
        <v>31</v>
      </c>
      <c r="E4712">
        <v>1</v>
      </c>
      <c r="F4712">
        <v>1115</v>
      </c>
      <c r="G4712">
        <v>0.55900000000000005</v>
      </c>
      <c r="H4712">
        <v>669</v>
      </c>
    </row>
    <row r="4713" spans="1:8" x14ac:dyDescent="0.35">
      <c r="A4713" t="s">
        <v>8371</v>
      </c>
      <c r="B4713" t="s">
        <v>8372</v>
      </c>
      <c r="C4713">
        <v>202201</v>
      </c>
      <c r="D4713" t="s">
        <v>32</v>
      </c>
      <c r="E4713">
        <v>1</v>
      </c>
      <c r="F4713">
        <v>1130</v>
      </c>
      <c r="G4713">
        <v>0.54</v>
      </c>
      <c r="H4713">
        <v>669</v>
      </c>
    </row>
    <row r="4714" spans="1:8" x14ac:dyDescent="0.35">
      <c r="A4714" t="s">
        <v>8373</v>
      </c>
      <c r="B4714" t="s">
        <v>8374</v>
      </c>
      <c r="C4714">
        <v>202201</v>
      </c>
      <c r="D4714" t="s">
        <v>33</v>
      </c>
      <c r="E4714">
        <v>1</v>
      </c>
      <c r="F4714">
        <v>1075</v>
      </c>
      <c r="G4714">
        <v>0.503</v>
      </c>
      <c r="H4714">
        <v>669</v>
      </c>
    </row>
    <row r="4715" spans="1:8" x14ac:dyDescent="0.35">
      <c r="A4715" t="s">
        <v>8375</v>
      </c>
      <c r="B4715" t="s">
        <v>8376</v>
      </c>
      <c r="C4715">
        <v>202201</v>
      </c>
      <c r="D4715" t="s">
        <v>34</v>
      </c>
      <c r="E4715">
        <v>1</v>
      </c>
      <c r="F4715">
        <v>905</v>
      </c>
      <c r="G4715">
        <v>0.44500000000000001</v>
      </c>
      <c r="H4715">
        <v>669</v>
      </c>
    </row>
    <row r="4716" spans="1:8" x14ac:dyDescent="0.35">
      <c r="A4716" t="s">
        <v>8377</v>
      </c>
      <c r="B4716" t="s">
        <v>8378</v>
      </c>
      <c r="C4716">
        <v>202201</v>
      </c>
      <c r="D4716" t="s">
        <v>35</v>
      </c>
      <c r="E4716">
        <v>1</v>
      </c>
      <c r="F4716">
        <v>930</v>
      </c>
      <c r="G4716">
        <v>0.46400000000000002</v>
      </c>
      <c r="H4716">
        <v>669</v>
      </c>
    </row>
    <row r="4717" spans="1:8" x14ac:dyDescent="0.35">
      <c r="A4717" t="s">
        <v>8379</v>
      </c>
      <c r="B4717" t="s">
        <v>8380</v>
      </c>
      <c r="C4717">
        <v>202201</v>
      </c>
      <c r="D4717" t="s">
        <v>36</v>
      </c>
      <c r="E4717">
        <v>1</v>
      </c>
      <c r="F4717">
        <v>950</v>
      </c>
      <c r="G4717">
        <v>0.442</v>
      </c>
      <c r="H4717">
        <v>669</v>
      </c>
    </row>
    <row r="4718" spans="1:8" x14ac:dyDescent="0.35">
      <c r="A4718" t="s">
        <v>8381</v>
      </c>
      <c r="B4718" t="s">
        <v>8382</v>
      </c>
      <c r="C4718">
        <v>202201</v>
      </c>
      <c r="D4718" t="s">
        <v>208</v>
      </c>
      <c r="E4718">
        <v>1</v>
      </c>
      <c r="F4718">
        <v>1055</v>
      </c>
      <c r="G4718">
        <v>0.58199999999999996</v>
      </c>
      <c r="H4718">
        <v>669</v>
      </c>
    </row>
    <row r="4719" spans="1:8" x14ac:dyDescent="0.35">
      <c r="A4719" t="s">
        <v>8383</v>
      </c>
      <c r="B4719" t="s">
        <v>8384</v>
      </c>
      <c r="C4719">
        <v>202201</v>
      </c>
      <c r="D4719" t="s">
        <v>5</v>
      </c>
      <c r="E4719">
        <v>1</v>
      </c>
      <c r="F4719">
        <v>1120</v>
      </c>
      <c r="G4719">
        <v>0.6</v>
      </c>
      <c r="H4719">
        <v>669</v>
      </c>
    </row>
    <row r="4720" spans="1:8" x14ac:dyDescent="0.35">
      <c r="A4720" t="s">
        <v>8385</v>
      </c>
      <c r="B4720" t="s">
        <v>8386</v>
      </c>
      <c r="C4720">
        <v>202201</v>
      </c>
      <c r="D4720" t="s">
        <v>3</v>
      </c>
      <c r="E4720">
        <v>1</v>
      </c>
      <c r="F4720">
        <v>375</v>
      </c>
      <c r="G4720">
        <v>0.15</v>
      </c>
      <c r="H4720">
        <v>670</v>
      </c>
    </row>
    <row r="4721" spans="1:8" x14ac:dyDescent="0.35">
      <c r="A4721" t="s">
        <v>8387</v>
      </c>
      <c r="B4721" t="s">
        <v>8388</v>
      </c>
      <c r="C4721">
        <v>202201</v>
      </c>
      <c r="D4721" t="s">
        <v>37</v>
      </c>
      <c r="E4721">
        <v>1</v>
      </c>
      <c r="F4721">
        <v>315</v>
      </c>
      <c r="G4721">
        <v>0.122</v>
      </c>
      <c r="H4721">
        <v>670</v>
      </c>
    </row>
    <row r="4722" spans="1:8" x14ac:dyDescent="0.35">
      <c r="A4722" t="s">
        <v>8389</v>
      </c>
      <c r="B4722" t="s">
        <v>8390</v>
      </c>
      <c r="C4722">
        <v>202201</v>
      </c>
      <c r="D4722" t="s">
        <v>38</v>
      </c>
      <c r="E4722">
        <v>1</v>
      </c>
      <c r="F4722">
        <v>325</v>
      </c>
      <c r="G4722">
        <v>0.13200000000000001</v>
      </c>
      <c r="H4722">
        <v>670</v>
      </c>
    </row>
    <row r="4723" spans="1:8" x14ac:dyDescent="0.35">
      <c r="A4723" t="s">
        <v>8391</v>
      </c>
      <c r="B4723" t="s">
        <v>8392</v>
      </c>
      <c r="C4723">
        <v>202201</v>
      </c>
      <c r="D4723" t="s">
        <v>39</v>
      </c>
      <c r="E4723">
        <v>1</v>
      </c>
      <c r="F4723">
        <v>150</v>
      </c>
      <c r="G4723">
        <v>0.21299999999999999</v>
      </c>
      <c r="H4723">
        <v>670</v>
      </c>
    </row>
    <row r="4724" spans="1:8" x14ac:dyDescent="0.35">
      <c r="A4724" t="s">
        <v>8393</v>
      </c>
      <c r="B4724" t="s">
        <v>8394</v>
      </c>
      <c r="C4724">
        <v>202201</v>
      </c>
      <c r="D4724" t="s">
        <v>40</v>
      </c>
      <c r="E4724">
        <v>1</v>
      </c>
      <c r="F4724">
        <v>145</v>
      </c>
      <c r="G4724">
        <v>0.20100000000000001</v>
      </c>
      <c r="H4724">
        <v>670</v>
      </c>
    </row>
    <row r="4725" spans="1:8" x14ac:dyDescent="0.35">
      <c r="A4725" t="s">
        <v>8395</v>
      </c>
      <c r="B4725" t="s">
        <v>8396</v>
      </c>
      <c r="C4725">
        <v>202201</v>
      </c>
      <c r="D4725" t="s">
        <v>29</v>
      </c>
      <c r="E4725">
        <v>1</v>
      </c>
      <c r="F4725">
        <v>380</v>
      </c>
      <c r="G4725">
        <v>0.14699999999999999</v>
      </c>
      <c r="H4725">
        <v>670</v>
      </c>
    </row>
    <row r="4726" spans="1:8" x14ac:dyDescent="0.35">
      <c r="A4726" t="s">
        <v>8397</v>
      </c>
      <c r="B4726" t="s">
        <v>8398</v>
      </c>
      <c r="C4726">
        <v>202201</v>
      </c>
      <c r="D4726" t="s">
        <v>30</v>
      </c>
      <c r="E4726">
        <v>1</v>
      </c>
      <c r="F4726">
        <v>365</v>
      </c>
      <c r="G4726">
        <v>0.14299999999999999</v>
      </c>
      <c r="H4726">
        <v>670</v>
      </c>
    </row>
    <row r="4727" spans="1:8" x14ac:dyDescent="0.35">
      <c r="A4727" t="s">
        <v>8399</v>
      </c>
      <c r="B4727" t="s">
        <v>8400</v>
      </c>
      <c r="C4727">
        <v>202201</v>
      </c>
      <c r="D4727" t="s">
        <v>31</v>
      </c>
      <c r="E4727">
        <v>1</v>
      </c>
      <c r="F4727">
        <v>370</v>
      </c>
      <c r="G4727">
        <v>0.14299999999999999</v>
      </c>
      <c r="H4727">
        <v>670</v>
      </c>
    </row>
    <row r="4728" spans="1:8" x14ac:dyDescent="0.35">
      <c r="A4728" t="s">
        <v>8401</v>
      </c>
      <c r="B4728" t="s">
        <v>8402</v>
      </c>
      <c r="C4728">
        <v>202201</v>
      </c>
      <c r="D4728" t="s">
        <v>32</v>
      </c>
      <c r="E4728">
        <v>1</v>
      </c>
      <c r="F4728">
        <v>400</v>
      </c>
      <c r="G4728">
        <v>0.14399999999999999</v>
      </c>
      <c r="H4728">
        <v>670</v>
      </c>
    </row>
    <row r="4729" spans="1:8" x14ac:dyDescent="0.35">
      <c r="A4729" t="s">
        <v>8403</v>
      </c>
      <c r="B4729" t="s">
        <v>8404</v>
      </c>
      <c r="C4729">
        <v>202201</v>
      </c>
      <c r="D4729" t="s">
        <v>33</v>
      </c>
      <c r="E4729">
        <v>1</v>
      </c>
      <c r="F4729">
        <v>375</v>
      </c>
      <c r="G4729">
        <v>0.13400000000000001</v>
      </c>
      <c r="H4729">
        <v>670</v>
      </c>
    </row>
    <row r="4730" spans="1:8" x14ac:dyDescent="0.35">
      <c r="A4730" t="s">
        <v>8405</v>
      </c>
      <c r="B4730" t="s">
        <v>8406</v>
      </c>
      <c r="C4730">
        <v>202201</v>
      </c>
      <c r="D4730" t="s">
        <v>34</v>
      </c>
      <c r="E4730">
        <v>1</v>
      </c>
      <c r="F4730">
        <v>370</v>
      </c>
      <c r="G4730">
        <v>0.14299999999999999</v>
      </c>
      <c r="H4730">
        <v>670</v>
      </c>
    </row>
    <row r="4731" spans="1:8" x14ac:dyDescent="0.35">
      <c r="A4731" t="s">
        <v>8407</v>
      </c>
      <c r="B4731" t="s">
        <v>8408</v>
      </c>
      <c r="C4731">
        <v>202201</v>
      </c>
      <c r="D4731" t="s">
        <v>35</v>
      </c>
      <c r="E4731">
        <v>1</v>
      </c>
      <c r="F4731">
        <v>345</v>
      </c>
      <c r="G4731">
        <v>0.13600000000000001</v>
      </c>
      <c r="H4731">
        <v>670</v>
      </c>
    </row>
    <row r="4732" spans="1:8" x14ac:dyDescent="0.35">
      <c r="A4732" t="s">
        <v>8409</v>
      </c>
      <c r="B4732" t="s">
        <v>8410</v>
      </c>
      <c r="C4732">
        <v>202201</v>
      </c>
      <c r="D4732" t="s">
        <v>36</v>
      </c>
      <c r="E4732">
        <v>1</v>
      </c>
      <c r="F4732">
        <v>365</v>
      </c>
      <c r="G4732">
        <v>0.13500000000000001</v>
      </c>
      <c r="H4732">
        <v>670</v>
      </c>
    </row>
    <row r="4733" spans="1:8" x14ac:dyDescent="0.35">
      <c r="A4733" t="s">
        <v>8411</v>
      </c>
      <c r="B4733" t="s">
        <v>8412</v>
      </c>
      <c r="C4733">
        <v>202201</v>
      </c>
      <c r="D4733" t="s">
        <v>208</v>
      </c>
      <c r="E4733">
        <v>1</v>
      </c>
      <c r="F4733">
        <v>515</v>
      </c>
      <c r="G4733">
        <v>0.16</v>
      </c>
      <c r="H4733">
        <v>670</v>
      </c>
    </row>
    <row r="4734" spans="1:8" x14ac:dyDescent="0.35">
      <c r="A4734" t="s">
        <v>8413</v>
      </c>
      <c r="B4734" t="s">
        <v>8414</v>
      </c>
      <c r="C4734">
        <v>202201</v>
      </c>
      <c r="D4734" t="s">
        <v>5</v>
      </c>
      <c r="E4734">
        <v>1</v>
      </c>
      <c r="F4734">
        <v>360</v>
      </c>
      <c r="G4734">
        <v>0.15</v>
      </c>
      <c r="H4734">
        <v>670</v>
      </c>
    </row>
    <row r="4735" spans="1:8" x14ac:dyDescent="0.35">
      <c r="A4735" t="s">
        <v>8415</v>
      </c>
      <c r="B4735" t="s">
        <v>8416</v>
      </c>
      <c r="C4735">
        <v>202201</v>
      </c>
      <c r="D4735" t="s">
        <v>3</v>
      </c>
      <c r="E4735">
        <v>1</v>
      </c>
      <c r="F4735">
        <v>280</v>
      </c>
      <c r="G4735">
        <v>0.185</v>
      </c>
      <c r="H4735">
        <v>671</v>
      </c>
    </row>
    <row r="4736" spans="1:8" x14ac:dyDescent="0.35">
      <c r="A4736" t="s">
        <v>8417</v>
      </c>
      <c r="B4736" t="s">
        <v>8418</v>
      </c>
      <c r="C4736">
        <v>202201</v>
      </c>
      <c r="D4736" t="s">
        <v>37</v>
      </c>
      <c r="E4736">
        <v>1</v>
      </c>
      <c r="F4736">
        <v>235</v>
      </c>
      <c r="G4736">
        <v>0.15</v>
      </c>
      <c r="H4736">
        <v>671</v>
      </c>
    </row>
    <row r="4737" spans="1:8" x14ac:dyDescent="0.35">
      <c r="A4737" t="s">
        <v>8419</v>
      </c>
      <c r="B4737" t="s">
        <v>8420</v>
      </c>
      <c r="C4737">
        <v>202201</v>
      </c>
      <c r="D4737" t="s">
        <v>38</v>
      </c>
      <c r="E4737">
        <v>1</v>
      </c>
      <c r="F4737">
        <v>210</v>
      </c>
      <c r="G4737">
        <v>0.13300000000000001</v>
      </c>
      <c r="H4737">
        <v>671</v>
      </c>
    </row>
    <row r="4738" spans="1:8" x14ac:dyDescent="0.35">
      <c r="A4738" t="s">
        <v>8421</v>
      </c>
      <c r="B4738" t="s">
        <v>8422</v>
      </c>
      <c r="C4738">
        <v>202201</v>
      </c>
      <c r="D4738" t="s">
        <v>39</v>
      </c>
      <c r="E4738">
        <v>1</v>
      </c>
      <c r="F4738">
        <v>110</v>
      </c>
      <c r="G4738">
        <v>0.51400000000000001</v>
      </c>
      <c r="H4738">
        <v>671</v>
      </c>
    </row>
    <row r="4739" spans="1:8" x14ac:dyDescent="0.35">
      <c r="A4739" t="s">
        <v>8423</v>
      </c>
      <c r="B4739" t="s">
        <v>8424</v>
      </c>
      <c r="C4739">
        <v>202201</v>
      </c>
      <c r="D4739" t="s">
        <v>40</v>
      </c>
      <c r="E4739">
        <v>1</v>
      </c>
      <c r="F4739">
        <v>90</v>
      </c>
      <c r="G4739">
        <v>0.41399999999999998</v>
      </c>
      <c r="H4739">
        <v>671</v>
      </c>
    </row>
    <row r="4740" spans="1:8" x14ac:dyDescent="0.35">
      <c r="A4740" t="s">
        <v>8425</v>
      </c>
      <c r="B4740" t="s">
        <v>8426</v>
      </c>
      <c r="C4740">
        <v>202201</v>
      </c>
      <c r="D4740" t="s">
        <v>29</v>
      </c>
      <c r="E4740">
        <v>1</v>
      </c>
      <c r="F4740">
        <v>250</v>
      </c>
      <c r="G4740">
        <v>0.16700000000000001</v>
      </c>
      <c r="H4740">
        <v>671</v>
      </c>
    </row>
    <row r="4741" spans="1:8" x14ac:dyDescent="0.35">
      <c r="A4741" t="s">
        <v>8427</v>
      </c>
      <c r="B4741" t="s">
        <v>8428</v>
      </c>
      <c r="C4741">
        <v>202201</v>
      </c>
      <c r="D4741" t="s">
        <v>30</v>
      </c>
      <c r="E4741">
        <v>1</v>
      </c>
      <c r="F4741">
        <v>230</v>
      </c>
      <c r="G4741">
        <v>0.155</v>
      </c>
      <c r="H4741">
        <v>671</v>
      </c>
    </row>
    <row r="4742" spans="1:8" x14ac:dyDescent="0.35">
      <c r="A4742" t="s">
        <v>8429</v>
      </c>
      <c r="B4742" t="s">
        <v>8430</v>
      </c>
      <c r="C4742">
        <v>202201</v>
      </c>
      <c r="D4742" t="s">
        <v>31</v>
      </c>
      <c r="E4742">
        <v>1</v>
      </c>
      <c r="F4742">
        <v>220</v>
      </c>
      <c r="G4742">
        <v>0.14799999999999999</v>
      </c>
      <c r="H4742">
        <v>671</v>
      </c>
    </row>
    <row r="4743" spans="1:8" x14ac:dyDescent="0.35">
      <c r="A4743" t="s">
        <v>8431</v>
      </c>
      <c r="B4743" t="s">
        <v>8432</v>
      </c>
      <c r="C4743">
        <v>202201</v>
      </c>
      <c r="D4743" t="s">
        <v>32</v>
      </c>
      <c r="E4743">
        <v>1</v>
      </c>
      <c r="F4743">
        <v>245</v>
      </c>
      <c r="G4743">
        <v>0.156</v>
      </c>
      <c r="H4743">
        <v>671</v>
      </c>
    </row>
    <row r="4744" spans="1:8" x14ac:dyDescent="0.35">
      <c r="A4744" t="s">
        <v>8433</v>
      </c>
      <c r="B4744" t="s">
        <v>8434</v>
      </c>
      <c r="C4744">
        <v>202201</v>
      </c>
      <c r="D4744" t="s">
        <v>33</v>
      </c>
      <c r="E4744">
        <v>1</v>
      </c>
      <c r="F4744">
        <v>245</v>
      </c>
      <c r="G4744">
        <v>0.14699999999999999</v>
      </c>
      <c r="H4744">
        <v>671</v>
      </c>
    </row>
    <row r="4745" spans="1:8" x14ac:dyDescent="0.35">
      <c r="A4745" t="s">
        <v>8435</v>
      </c>
      <c r="B4745" t="s">
        <v>8436</v>
      </c>
      <c r="C4745">
        <v>202201</v>
      </c>
      <c r="D4745" t="s">
        <v>34</v>
      </c>
      <c r="E4745">
        <v>1</v>
      </c>
      <c r="F4745">
        <v>235</v>
      </c>
      <c r="G4745">
        <v>0.13900000000000001</v>
      </c>
      <c r="H4745">
        <v>671</v>
      </c>
    </row>
    <row r="4746" spans="1:8" x14ac:dyDescent="0.35">
      <c r="A4746" t="s">
        <v>8437</v>
      </c>
      <c r="B4746" t="s">
        <v>8438</v>
      </c>
      <c r="C4746">
        <v>202201</v>
      </c>
      <c r="D4746" t="s">
        <v>35</v>
      </c>
      <c r="E4746">
        <v>1</v>
      </c>
      <c r="F4746">
        <v>240</v>
      </c>
      <c r="G4746">
        <v>0.153</v>
      </c>
      <c r="H4746">
        <v>671</v>
      </c>
    </row>
    <row r="4747" spans="1:8" x14ac:dyDescent="0.35">
      <c r="A4747" t="s">
        <v>8439</v>
      </c>
      <c r="B4747" t="s">
        <v>8440</v>
      </c>
      <c r="C4747">
        <v>202201</v>
      </c>
      <c r="D4747" t="s">
        <v>36</v>
      </c>
      <c r="E4747">
        <v>1</v>
      </c>
      <c r="F4747">
        <v>240</v>
      </c>
      <c r="G4747">
        <v>0.151</v>
      </c>
      <c r="H4747">
        <v>671</v>
      </c>
    </row>
    <row r="4748" spans="1:8" x14ac:dyDescent="0.35">
      <c r="A4748" t="s">
        <v>8441</v>
      </c>
      <c r="B4748" t="s">
        <v>8442</v>
      </c>
      <c r="C4748">
        <v>202201</v>
      </c>
      <c r="D4748" t="s">
        <v>208</v>
      </c>
      <c r="E4748">
        <v>1</v>
      </c>
      <c r="F4748">
        <v>380</v>
      </c>
      <c r="G4748">
        <v>0.19900000000000001</v>
      </c>
      <c r="H4748">
        <v>671</v>
      </c>
    </row>
    <row r="4749" spans="1:8" x14ac:dyDescent="0.35">
      <c r="A4749" t="s">
        <v>8443</v>
      </c>
      <c r="B4749" t="s">
        <v>8444</v>
      </c>
      <c r="C4749">
        <v>202201</v>
      </c>
      <c r="D4749" t="s">
        <v>5</v>
      </c>
      <c r="E4749">
        <v>1</v>
      </c>
      <c r="F4749">
        <v>285</v>
      </c>
      <c r="G4749">
        <v>0.20100000000000001</v>
      </c>
      <c r="H4749">
        <v>671</v>
      </c>
    </row>
    <row r="4750" spans="1:8" x14ac:dyDescent="0.35">
      <c r="A4750" t="s">
        <v>8445</v>
      </c>
      <c r="B4750" t="s">
        <v>8446</v>
      </c>
      <c r="C4750">
        <v>202201</v>
      </c>
      <c r="D4750" t="s">
        <v>3</v>
      </c>
      <c r="E4750">
        <v>1</v>
      </c>
      <c r="F4750">
        <v>130</v>
      </c>
      <c r="G4750">
        <v>8.1000000000000003E-2</v>
      </c>
      <c r="H4750">
        <v>672</v>
      </c>
    </row>
    <row r="4751" spans="1:8" x14ac:dyDescent="0.35">
      <c r="A4751" t="s">
        <v>8447</v>
      </c>
      <c r="B4751" t="s">
        <v>8448</v>
      </c>
      <c r="C4751">
        <v>202201</v>
      </c>
      <c r="D4751" t="s">
        <v>37</v>
      </c>
      <c r="E4751">
        <v>1</v>
      </c>
      <c r="F4751">
        <v>105</v>
      </c>
      <c r="G4751">
        <v>6.5000000000000002E-2</v>
      </c>
      <c r="H4751">
        <v>672</v>
      </c>
    </row>
    <row r="4752" spans="1:8" x14ac:dyDescent="0.35">
      <c r="A4752" t="s">
        <v>8449</v>
      </c>
      <c r="B4752" t="s">
        <v>8450</v>
      </c>
      <c r="C4752">
        <v>202201</v>
      </c>
      <c r="D4752" t="s">
        <v>38</v>
      </c>
      <c r="E4752">
        <v>1</v>
      </c>
      <c r="F4752">
        <v>100</v>
      </c>
      <c r="G4752">
        <v>6.9000000000000006E-2</v>
      </c>
      <c r="H4752">
        <v>672</v>
      </c>
    </row>
    <row r="4753" spans="1:8" x14ac:dyDescent="0.35">
      <c r="A4753" t="s">
        <v>8451</v>
      </c>
      <c r="B4753" t="s">
        <v>8452</v>
      </c>
      <c r="C4753">
        <v>202201</v>
      </c>
      <c r="D4753" t="s">
        <v>39</v>
      </c>
      <c r="E4753">
        <v>1</v>
      </c>
      <c r="F4753">
        <v>65</v>
      </c>
      <c r="G4753">
        <v>7.0000000000000007E-2</v>
      </c>
      <c r="H4753">
        <v>672</v>
      </c>
    </row>
    <row r="4754" spans="1:8" x14ac:dyDescent="0.35">
      <c r="A4754" t="s">
        <v>8453</v>
      </c>
      <c r="B4754" t="s">
        <v>8454</v>
      </c>
      <c r="C4754">
        <v>202201</v>
      </c>
      <c r="D4754" t="s">
        <v>40</v>
      </c>
      <c r="E4754">
        <v>1</v>
      </c>
      <c r="F4754">
        <v>55</v>
      </c>
      <c r="G4754">
        <v>8.1000000000000003E-2</v>
      </c>
      <c r="H4754">
        <v>672</v>
      </c>
    </row>
    <row r="4755" spans="1:8" x14ac:dyDescent="0.35">
      <c r="A4755" t="s">
        <v>8455</v>
      </c>
      <c r="B4755" t="s">
        <v>8456</v>
      </c>
      <c r="C4755">
        <v>202201</v>
      </c>
      <c r="D4755" t="s">
        <v>29</v>
      </c>
      <c r="E4755">
        <v>1</v>
      </c>
      <c r="F4755">
        <v>120</v>
      </c>
      <c r="G4755">
        <v>7.4999999999999997E-2</v>
      </c>
      <c r="H4755">
        <v>672</v>
      </c>
    </row>
    <row r="4756" spans="1:8" x14ac:dyDescent="0.35">
      <c r="A4756" t="s">
        <v>8457</v>
      </c>
      <c r="B4756" t="s">
        <v>8458</v>
      </c>
      <c r="C4756">
        <v>202201</v>
      </c>
      <c r="D4756" t="s">
        <v>30</v>
      </c>
      <c r="E4756">
        <v>1</v>
      </c>
      <c r="F4756">
        <v>115</v>
      </c>
      <c r="G4756">
        <v>7.2999999999999995E-2</v>
      </c>
      <c r="H4756">
        <v>672</v>
      </c>
    </row>
    <row r="4757" spans="1:8" x14ac:dyDescent="0.35">
      <c r="A4757" t="s">
        <v>8459</v>
      </c>
      <c r="B4757" t="s">
        <v>8460</v>
      </c>
      <c r="C4757">
        <v>202201</v>
      </c>
      <c r="D4757" t="s">
        <v>31</v>
      </c>
      <c r="E4757">
        <v>1</v>
      </c>
      <c r="F4757">
        <v>120</v>
      </c>
      <c r="G4757">
        <v>7.0999999999999994E-2</v>
      </c>
      <c r="H4757">
        <v>672</v>
      </c>
    </row>
    <row r="4758" spans="1:8" x14ac:dyDescent="0.35">
      <c r="A4758" t="s">
        <v>8461</v>
      </c>
      <c r="B4758" t="s">
        <v>8462</v>
      </c>
      <c r="C4758">
        <v>202201</v>
      </c>
      <c r="D4758" t="s">
        <v>32</v>
      </c>
      <c r="E4758">
        <v>1</v>
      </c>
      <c r="F4758">
        <v>130</v>
      </c>
      <c r="G4758">
        <v>7.6999999999999999E-2</v>
      </c>
      <c r="H4758">
        <v>672</v>
      </c>
    </row>
    <row r="4759" spans="1:8" x14ac:dyDescent="0.35">
      <c r="A4759" t="s">
        <v>8463</v>
      </c>
      <c r="B4759" t="s">
        <v>8464</v>
      </c>
      <c r="C4759">
        <v>202201</v>
      </c>
      <c r="D4759" t="s">
        <v>33</v>
      </c>
      <c r="E4759">
        <v>1</v>
      </c>
      <c r="F4759">
        <v>155</v>
      </c>
      <c r="G4759">
        <v>8.7999999999999995E-2</v>
      </c>
      <c r="H4759">
        <v>672</v>
      </c>
    </row>
    <row r="4760" spans="1:8" x14ac:dyDescent="0.35">
      <c r="A4760" t="s">
        <v>8465</v>
      </c>
      <c r="B4760" t="s">
        <v>8466</v>
      </c>
      <c r="C4760">
        <v>202201</v>
      </c>
      <c r="D4760" t="s">
        <v>34</v>
      </c>
      <c r="E4760">
        <v>1</v>
      </c>
      <c r="F4760">
        <v>130</v>
      </c>
      <c r="G4760">
        <v>7.6999999999999999E-2</v>
      </c>
      <c r="H4760">
        <v>672</v>
      </c>
    </row>
    <row r="4761" spans="1:8" x14ac:dyDescent="0.35">
      <c r="A4761" t="s">
        <v>8467</v>
      </c>
      <c r="B4761" t="s">
        <v>8468</v>
      </c>
      <c r="C4761">
        <v>202201</v>
      </c>
      <c r="D4761" t="s">
        <v>35</v>
      </c>
      <c r="E4761">
        <v>1</v>
      </c>
      <c r="F4761">
        <v>110</v>
      </c>
      <c r="G4761">
        <v>6.8000000000000005E-2</v>
      </c>
      <c r="H4761">
        <v>672</v>
      </c>
    </row>
    <row r="4762" spans="1:8" x14ac:dyDescent="0.35">
      <c r="A4762" t="s">
        <v>8469</v>
      </c>
      <c r="B4762" t="s">
        <v>8470</v>
      </c>
      <c r="C4762">
        <v>202201</v>
      </c>
      <c r="D4762" t="s">
        <v>36</v>
      </c>
      <c r="E4762">
        <v>1</v>
      </c>
      <c r="F4762">
        <v>120</v>
      </c>
      <c r="G4762">
        <v>7.3999999999999996E-2</v>
      </c>
      <c r="H4762">
        <v>672</v>
      </c>
    </row>
    <row r="4763" spans="1:8" x14ac:dyDescent="0.35">
      <c r="A4763" t="s">
        <v>8471</v>
      </c>
      <c r="B4763" t="s">
        <v>8472</v>
      </c>
      <c r="C4763">
        <v>202201</v>
      </c>
      <c r="D4763" t="s">
        <v>208</v>
      </c>
      <c r="E4763">
        <v>1</v>
      </c>
      <c r="F4763">
        <v>130</v>
      </c>
      <c r="G4763">
        <v>7.5999999999999998E-2</v>
      </c>
      <c r="H4763">
        <v>672</v>
      </c>
    </row>
    <row r="4764" spans="1:8" x14ac:dyDescent="0.35">
      <c r="A4764" t="s">
        <v>8473</v>
      </c>
      <c r="B4764" t="s">
        <v>8474</v>
      </c>
      <c r="C4764">
        <v>202201</v>
      </c>
      <c r="D4764" t="s">
        <v>5</v>
      </c>
      <c r="E4764">
        <v>1</v>
      </c>
      <c r="F4764">
        <v>125</v>
      </c>
      <c r="G4764">
        <v>8.1000000000000003E-2</v>
      </c>
      <c r="H4764">
        <v>672</v>
      </c>
    </row>
    <row r="4765" spans="1:8" x14ac:dyDescent="0.35">
      <c r="A4765" t="s">
        <v>8475</v>
      </c>
      <c r="B4765" t="s">
        <v>8476</v>
      </c>
      <c r="C4765">
        <v>202201</v>
      </c>
      <c r="D4765" t="s">
        <v>3</v>
      </c>
      <c r="E4765">
        <v>1</v>
      </c>
      <c r="F4765">
        <v>250</v>
      </c>
      <c r="G4765">
        <v>0.158</v>
      </c>
      <c r="H4765">
        <v>673</v>
      </c>
    </row>
    <row r="4766" spans="1:8" x14ac:dyDescent="0.35">
      <c r="A4766" t="s">
        <v>8477</v>
      </c>
      <c r="B4766" t="s">
        <v>8478</v>
      </c>
      <c r="C4766">
        <v>202201</v>
      </c>
      <c r="D4766" t="s">
        <v>37</v>
      </c>
      <c r="E4766">
        <v>1</v>
      </c>
      <c r="F4766">
        <v>180</v>
      </c>
      <c r="G4766">
        <v>0.11</v>
      </c>
      <c r="H4766">
        <v>673</v>
      </c>
    </row>
    <row r="4767" spans="1:8" x14ac:dyDescent="0.35">
      <c r="A4767" t="s">
        <v>8479</v>
      </c>
      <c r="B4767" t="s">
        <v>8480</v>
      </c>
      <c r="C4767">
        <v>202201</v>
      </c>
      <c r="D4767" t="s">
        <v>38</v>
      </c>
      <c r="E4767">
        <v>1</v>
      </c>
      <c r="F4767">
        <v>160</v>
      </c>
      <c r="G4767">
        <v>0.107</v>
      </c>
      <c r="H4767">
        <v>673</v>
      </c>
    </row>
    <row r="4768" spans="1:8" x14ac:dyDescent="0.35">
      <c r="A4768" t="s">
        <v>8481</v>
      </c>
      <c r="B4768" t="s">
        <v>8482</v>
      </c>
      <c r="C4768">
        <v>202201</v>
      </c>
      <c r="D4768" t="s">
        <v>39</v>
      </c>
      <c r="E4768">
        <v>1</v>
      </c>
      <c r="F4768">
        <v>90</v>
      </c>
      <c r="G4768">
        <v>0.107</v>
      </c>
      <c r="H4768">
        <v>673</v>
      </c>
    </row>
    <row r="4769" spans="1:8" x14ac:dyDescent="0.35">
      <c r="A4769" t="s">
        <v>8483</v>
      </c>
      <c r="B4769" t="s">
        <v>8484</v>
      </c>
      <c r="C4769">
        <v>202201</v>
      </c>
      <c r="D4769" t="s">
        <v>40</v>
      </c>
      <c r="E4769">
        <v>1</v>
      </c>
      <c r="F4769">
        <v>90</v>
      </c>
      <c r="G4769">
        <v>0.12</v>
      </c>
      <c r="H4769">
        <v>673</v>
      </c>
    </row>
    <row r="4770" spans="1:8" x14ac:dyDescent="0.35">
      <c r="A4770" t="s">
        <v>8485</v>
      </c>
      <c r="B4770" t="s">
        <v>8486</v>
      </c>
      <c r="C4770">
        <v>202201</v>
      </c>
      <c r="D4770" t="s">
        <v>29</v>
      </c>
      <c r="E4770">
        <v>1</v>
      </c>
      <c r="F4770">
        <v>245</v>
      </c>
      <c r="G4770">
        <v>0.15</v>
      </c>
      <c r="H4770">
        <v>673</v>
      </c>
    </row>
    <row r="4771" spans="1:8" x14ac:dyDescent="0.35">
      <c r="A4771" t="s">
        <v>8487</v>
      </c>
      <c r="B4771" t="s">
        <v>8488</v>
      </c>
      <c r="C4771">
        <v>202201</v>
      </c>
      <c r="D4771" t="s">
        <v>30</v>
      </c>
      <c r="E4771">
        <v>1</v>
      </c>
      <c r="F4771">
        <v>210</v>
      </c>
      <c r="G4771">
        <v>0.13300000000000001</v>
      </c>
      <c r="H4771">
        <v>673</v>
      </c>
    </row>
    <row r="4772" spans="1:8" x14ac:dyDescent="0.35">
      <c r="A4772" t="s">
        <v>8489</v>
      </c>
      <c r="B4772" t="s">
        <v>8490</v>
      </c>
      <c r="C4772">
        <v>202201</v>
      </c>
      <c r="D4772" t="s">
        <v>31</v>
      </c>
      <c r="E4772">
        <v>1</v>
      </c>
      <c r="F4772">
        <v>225</v>
      </c>
      <c r="G4772">
        <v>0.13700000000000001</v>
      </c>
      <c r="H4772">
        <v>673</v>
      </c>
    </row>
    <row r="4773" spans="1:8" x14ac:dyDescent="0.35">
      <c r="A4773" t="s">
        <v>8491</v>
      </c>
      <c r="B4773" t="s">
        <v>8492</v>
      </c>
      <c r="C4773">
        <v>202201</v>
      </c>
      <c r="D4773" t="s">
        <v>32</v>
      </c>
      <c r="E4773">
        <v>1</v>
      </c>
      <c r="F4773">
        <v>230</v>
      </c>
      <c r="G4773">
        <v>0.13900000000000001</v>
      </c>
      <c r="H4773">
        <v>673</v>
      </c>
    </row>
    <row r="4774" spans="1:8" x14ac:dyDescent="0.35">
      <c r="A4774" t="s">
        <v>8493</v>
      </c>
      <c r="B4774" t="s">
        <v>8494</v>
      </c>
      <c r="C4774">
        <v>202201</v>
      </c>
      <c r="D4774" t="s">
        <v>33</v>
      </c>
      <c r="E4774">
        <v>1</v>
      </c>
      <c r="F4774">
        <v>215</v>
      </c>
      <c r="G4774">
        <v>0.127</v>
      </c>
      <c r="H4774">
        <v>673</v>
      </c>
    </row>
    <row r="4775" spans="1:8" x14ac:dyDescent="0.35">
      <c r="A4775" t="s">
        <v>8495</v>
      </c>
      <c r="B4775" t="s">
        <v>8496</v>
      </c>
      <c r="C4775">
        <v>202201</v>
      </c>
      <c r="D4775" t="s">
        <v>34</v>
      </c>
      <c r="E4775">
        <v>1</v>
      </c>
      <c r="F4775">
        <v>205</v>
      </c>
      <c r="G4775">
        <v>0.121</v>
      </c>
      <c r="H4775">
        <v>673</v>
      </c>
    </row>
    <row r="4776" spans="1:8" x14ac:dyDescent="0.35">
      <c r="A4776" t="s">
        <v>8497</v>
      </c>
      <c r="B4776" t="s">
        <v>8498</v>
      </c>
      <c r="C4776">
        <v>202201</v>
      </c>
      <c r="D4776" t="s">
        <v>35</v>
      </c>
      <c r="E4776">
        <v>1</v>
      </c>
      <c r="F4776">
        <v>210</v>
      </c>
      <c r="G4776">
        <v>0.126</v>
      </c>
      <c r="H4776">
        <v>673</v>
      </c>
    </row>
    <row r="4777" spans="1:8" x14ac:dyDescent="0.35">
      <c r="A4777" t="s">
        <v>8499</v>
      </c>
      <c r="B4777" t="s">
        <v>8500</v>
      </c>
      <c r="C4777">
        <v>202201</v>
      </c>
      <c r="D4777" t="s">
        <v>36</v>
      </c>
      <c r="E4777">
        <v>1</v>
      </c>
      <c r="F4777">
        <v>205</v>
      </c>
      <c r="G4777">
        <v>0.123</v>
      </c>
      <c r="H4777">
        <v>673</v>
      </c>
    </row>
    <row r="4778" spans="1:8" x14ac:dyDescent="0.35">
      <c r="A4778" t="s">
        <v>8501</v>
      </c>
      <c r="B4778" t="s">
        <v>8502</v>
      </c>
      <c r="C4778">
        <v>202201</v>
      </c>
      <c r="D4778" t="s">
        <v>208</v>
      </c>
      <c r="E4778">
        <v>1</v>
      </c>
      <c r="F4778">
        <v>305</v>
      </c>
      <c r="G4778">
        <v>0.17699999999999999</v>
      </c>
      <c r="H4778">
        <v>673</v>
      </c>
    </row>
    <row r="4779" spans="1:8" x14ac:dyDescent="0.35">
      <c r="A4779" t="s">
        <v>8503</v>
      </c>
      <c r="B4779" t="s">
        <v>8504</v>
      </c>
      <c r="C4779">
        <v>202201</v>
      </c>
      <c r="D4779" t="s">
        <v>5</v>
      </c>
      <c r="E4779">
        <v>1</v>
      </c>
      <c r="F4779">
        <v>260</v>
      </c>
      <c r="G4779">
        <v>0.16200000000000001</v>
      </c>
      <c r="H4779">
        <v>673</v>
      </c>
    </row>
    <row r="4780" spans="1:8" x14ac:dyDescent="0.35">
      <c r="A4780" t="s">
        <v>8505</v>
      </c>
      <c r="B4780" t="s">
        <v>8505</v>
      </c>
      <c r="C4780">
        <v>202201</v>
      </c>
      <c r="D4780" t="s">
        <v>3</v>
      </c>
      <c r="E4780">
        <v>1</v>
      </c>
      <c r="F4780">
        <v>525</v>
      </c>
      <c r="G4780">
        <v>0.19800000000000001</v>
      </c>
      <c r="H4780">
        <v>674</v>
      </c>
    </row>
    <row r="4781" spans="1:8" x14ac:dyDescent="0.35">
      <c r="A4781" t="s">
        <v>8506</v>
      </c>
      <c r="B4781" t="s">
        <v>8506</v>
      </c>
      <c r="C4781">
        <v>202201</v>
      </c>
      <c r="D4781" t="s">
        <v>37</v>
      </c>
      <c r="E4781">
        <v>1</v>
      </c>
      <c r="F4781">
        <v>535</v>
      </c>
      <c r="G4781">
        <v>0.193</v>
      </c>
      <c r="H4781">
        <v>674</v>
      </c>
    </row>
    <row r="4782" spans="1:8" x14ac:dyDescent="0.35">
      <c r="A4782" t="s">
        <v>8507</v>
      </c>
      <c r="B4782" t="s">
        <v>8507</v>
      </c>
      <c r="C4782">
        <v>202201</v>
      </c>
      <c r="D4782" t="s">
        <v>38</v>
      </c>
      <c r="E4782">
        <v>1</v>
      </c>
      <c r="F4782">
        <v>505</v>
      </c>
      <c r="G4782">
        <v>0.183</v>
      </c>
      <c r="H4782">
        <v>674</v>
      </c>
    </row>
    <row r="4783" spans="1:8" x14ac:dyDescent="0.35">
      <c r="A4783" t="s">
        <v>8508</v>
      </c>
      <c r="B4783" t="s">
        <v>8508</v>
      </c>
      <c r="C4783">
        <v>202201</v>
      </c>
      <c r="D4783" t="s">
        <v>39</v>
      </c>
      <c r="E4783">
        <v>1</v>
      </c>
      <c r="F4783">
        <v>250</v>
      </c>
      <c r="G4783">
        <v>0.20899999999999999</v>
      </c>
      <c r="H4783">
        <v>674</v>
      </c>
    </row>
    <row r="4784" spans="1:8" x14ac:dyDescent="0.35">
      <c r="A4784" t="s">
        <v>8509</v>
      </c>
      <c r="B4784" t="s">
        <v>8509</v>
      </c>
      <c r="C4784">
        <v>202201</v>
      </c>
      <c r="D4784" t="s">
        <v>40</v>
      </c>
      <c r="E4784">
        <v>1</v>
      </c>
      <c r="F4784">
        <v>200</v>
      </c>
      <c r="G4784">
        <v>0.192</v>
      </c>
      <c r="H4784">
        <v>674</v>
      </c>
    </row>
    <row r="4785" spans="1:8" x14ac:dyDescent="0.35">
      <c r="A4785" t="s">
        <v>8510</v>
      </c>
      <c r="B4785" t="s">
        <v>8510</v>
      </c>
      <c r="C4785">
        <v>202201</v>
      </c>
      <c r="D4785" t="s">
        <v>29</v>
      </c>
      <c r="E4785">
        <v>1</v>
      </c>
      <c r="F4785">
        <v>525</v>
      </c>
      <c r="G4785">
        <v>0.19900000000000001</v>
      </c>
      <c r="H4785">
        <v>674</v>
      </c>
    </row>
    <row r="4786" spans="1:8" x14ac:dyDescent="0.35">
      <c r="A4786" t="s">
        <v>8511</v>
      </c>
      <c r="B4786" t="s">
        <v>8511</v>
      </c>
      <c r="C4786">
        <v>202201</v>
      </c>
      <c r="D4786" t="s">
        <v>30</v>
      </c>
      <c r="E4786">
        <v>1</v>
      </c>
      <c r="F4786">
        <v>475</v>
      </c>
      <c r="G4786">
        <v>0.17899999999999999</v>
      </c>
      <c r="H4786">
        <v>674</v>
      </c>
    </row>
    <row r="4787" spans="1:8" x14ac:dyDescent="0.35">
      <c r="A4787" t="s">
        <v>8512</v>
      </c>
      <c r="B4787" t="s">
        <v>8512</v>
      </c>
      <c r="C4787">
        <v>202201</v>
      </c>
      <c r="D4787" t="s">
        <v>31</v>
      </c>
      <c r="E4787">
        <v>1</v>
      </c>
      <c r="F4787">
        <v>505</v>
      </c>
      <c r="G4787">
        <v>0.185</v>
      </c>
      <c r="H4787">
        <v>674</v>
      </c>
    </row>
    <row r="4788" spans="1:8" x14ac:dyDescent="0.35">
      <c r="A4788" t="s">
        <v>8513</v>
      </c>
      <c r="B4788" t="s">
        <v>8513</v>
      </c>
      <c r="C4788">
        <v>202201</v>
      </c>
      <c r="D4788" t="s">
        <v>32</v>
      </c>
      <c r="E4788">
        <v>1</v>
      </c>
      <c r="F4788">
        <v>480</v>
      </c>
      <c r="G4788">
        <v>0.17299999999999999</v>
      </c>
      <c r="H4788">
        <v>674</v>
      </c>
    </row>
    <row r="4789" spans="1:8" x14ac:dyDescent="0.35">
      <c r="A4789" t="s">
        <v>8514</v>
      </c>
      <c r="B4789" t="s">
        <v>8514</v>
      </c>
      <c r="C4789">
        <v>202201</v>
      </c>
      <c r="D4789" t="s">
        <v>33</v>
      </c>
      <c r="E4789">
        <v>1</v>
      </c>
      <c r="F4789">
        <v>490</v>
      </c>
      <c r="G4789">
        <v>0.16900000000000001</v>
      </c>
      <c r="H4789">
        <v>674</v>
      </c>
    </row>
    <row r="4790" spans="1:8" x14ac:dyDescent="0.35">
      <c r="A4790" t="s">
        <v>8515</v>
      </c>
      <c r="B4790" t="s">
        <v>8515</v>
      </c>
      <c r="C4790">
        <v>202201</v>
      </c>
      <c r="D4790" t="s">
        <v>34</v>
      </c>
      <c r="E4790">
        <v>1</v>
      </c>
      <c r="F4790">
        <v>535</v>
      </c>
      <c r="G4790">
        <v>0.182</v>
      </c>
      <c r="H4790">
        <v>674</v>
      </c>
    </row>
    <row r="4791" spans="1:8" x14ac:dyDescent="0.35">
      <c r="A4791" t="s">
        <v>8516</v>
      </c>
      <c r="B4791" t="s">
        <v>8516</v>
      </c>
      <c r="C4791">
        <v>202201</v>
      </c>
      <c r="D4791" t="s">
        <v>35</v>
      </c>
      <c r="E4791">
        <v>1</v>
      </c>
      <c r="F4791">
        <v>555</v>
      </c>
      <c r="G4791">
        <v>0.189</v>
      </c>
      <c r="H4791">
        <v>674</v>
      </c>
    </row>
    <row r="4792" spans="1:8" x14ac:dyDescent="0.35">
      <c r="A4792" t="s">
        <v>8517</v>
      </c>
      <c r="B4792" t="s">
        <v>8517</v>
      </c>
      <c r="C4792">
        <v>202201</v>
      </c>
      <c r="D4792" t="s">
        <v>36</v>
      </c>
      <c r="E4792">
        <v>1</v>
      </c>
      <c r="F4792">
        <v>560</v>
      </c>
      <c r="G4792">
        <v>0.19500000000000001</v>
      </c>
      <c r="H4792">
        <v>674</v>
      </c>
    </row>
    <row r="4793" spans="1:8" x14ac:dyDescent="0.35">
      <c r="A4793" t="s">
        <v>8518</v>
      </c>
      <c r="B4793" t="s">
        <v>8518</v>
      </c>
      <c r="C4793">
        <v>202201</v>
      </c>
      <c r="D4793" t="s">
        <v>208</v>
      </c>
      <c r="E4793">
        <v>1</v>
      </c>
      <c r="F4793">
        <v>560</v>
      </c>
      <c r="G4793">
        <v>0.19400000000000001</v>
      </c>
      <c r="H4793">
        <v>674</v>
      </c>
    </row>
    <row r="4794" spans="1:8" x14ac:dyDescent="0.35">
      <c r="A4794" t="s">
        <v>8519</v>
      </c>
      <c r="B4794" t="s">
        <v>8519</v>
      </c>
      <c r="C4794">
        <v>202201</v>
      </c>
      <c r="D4794" t="s">
        <v>5</v>
      </c>
      <c r="E4794">
        <v>1</v>
      </c>
      <c r="F4794">
        <v>535</v>
      </c>
      <c r="G4794">
        <v>0.215</v>
      </c>
      <c r="H4794">
        <v>674</v>
      </c>
    </row>
    <row r="4795" spans="1:8" x14ac:dyDescent="0.35">
      <c r="A4795" t="s">
        <v>8520</v>
      </c>
      <c r="B4795" t="s">
        <v>8521</v>
      </c>
      <c r="C4795">
        <v>202201</v>
      </c>
      <c r="D4795" t="s">
        <v>3</v>
      </c>
      <c r="E4795">
        <v>1</v>
      </c>
      <c r="F4795">
        <v>95</v>
      </c>
      <c r="G4795">
        <v>0.13400000000000001</v>
      </c>
      <c r="H4795">
        <v>675</v>
      </c>
    </row>
    <row r="4796" spans="1:8" x14ac:dyDescent="0.35">
      <c r="A4796" t="s">
        <v>8522</v>
      </c>
      <c r="B4796" t="s">
        <v>8523</v>
      </c>
      <c r="C4796">
        <v>202201</v>
      </c>
      <c r="D4796" t="s">
        <v>29</v>
      </c>
      <c r="E4796">
        <v>1</v>
      </c>
      <c r="F4796">
        <v>105</v>
      </c>
      <c r="G4796">
        <v>0.13900000000000001</v>
      </c>
      <c r="H4796">
        <v>675</v>
      </c>
    </row>
    <row r="4797" spans="1:8" x14ac:dyDescent="0.35">
      <c r="A4797" t="s">
        <v>8524</v>
      </c>
      <c r="B4797" t="s">
        <v>8525</v>
      </c>
      <c r="C4797">
        <v>202201</v>
      </c>
      <c r="D4797" t="s">
        <v>30</v>
      </c>
      <c r="E4797">
        <v>1</v>
      </c>
      <c r="F4797">
        <v>95</v>
      </c>
      <c r="G4797">
        <v>0.13</v>
      </c>
      <c r="H4797">
        <v>675</v>
      </c>
    </row>
    <row r="4798" spans="1:8" x14ac:dyDescent="0.35">
      <c r="A4798" t="s">
        <v>8526</v>
      </c>
      <c r="B4798" t="s">
        <v>8527</v>
      </c>
      <c r="C4798">
        <v>202201</v>
      </c>
      <c r="D4798" t="s">
        <v>31</v>
      </c>
      <c r="E4798">
        <v>1</v>
      </c>
      <c r="F4798">
        <v>100</v>
      </c>
      <c r="G4798">
        <v>0.14299999999999999</v>
      </c>
      <c r="H4798">
        <v>675</v>
      </c>
    </row>
    <row r="4799" spans="1:8" x14ac:dyDescent="0.35">
      <c r="A4799" t="s">
        <v>8528</v>
      </c>
      <c r="B4799" t="s">
        <v>8529</v>
      </c>
      <c r="C4799">
        <v>202201</v>
      </c>
      <c r="D4799" t="s">
        <v>32</v>
      </c>
      <c r="E4799">
        <v>1</v>
      </c>
      <c r="F4799">
        <v>85</v>
      </c>
      <c r="G4799">
        <v>0.11600000000000001</v>
      </c>
      <c r="H4799">
        <v>675</v>
      </c>
    </row>
    <row r="4800" spans="1:8" x14ac:dyDescent="0.35">
      <c r="A4800" t="s">
        <v>8530</v>
      </c>
      <c r="B4800" t="s">
        <v>8531</v>
      </c>
      <c r="C4800">
        <v>202201</v>
      </c>
      <c r="D4800" t="s">
        <v>33</v>
      </c>
      <c r="E4800">
        <v>1</v>
      </c>
      <c r="F4800">
        <v>90</v>
      </c>
      <c r="G4800">
        <v>0.125</v>
      </c>
      <c r="H4800">
        <v>675</v>
      </c>
    </row>
    <row r="4801" spans="1:8" x14ac:dyDescent="0.35">
      <c r="A4801" t="s">
        <v>8532</v>
      </c>
      <c r="B4801" t="s">
        <v>8533</v>
      </c>
      <c r="C4801">
        <v>202201</v>
      </c>
      <c r="D4801" t="s">
        <v>208</v>
      </c>
      <c r="E4801">
        <v>1</v>
      </c>
      <c r="F4801">
        <v>80</v>
      </c>
      <c r="G4801">
        <v>9.2999999999999999E-2</v>
      </c>
      <c r="H4801">
        <v>675</v>
      </c>
    </row>
    <row r="4802" spans="1:8" x14ac:dyDescent="0.35">
      <c r="A4802" t="s">
        <v>8534</v>
      </c>
      <c r="B4802" t="s">
        <v>8535</v>
      </c>
      <c r="C4802">
        <v>202201</v>
      </c>
      <c r="D4802" t="s">
        <v>5</v>
      </c>
      <c r="E4802">
        <v>1</v>
      </c>
      <c r="F4802">
        <v>85</v>
      </c>
      <c r="G4802">
        <v>0.11799999999999999</v>
      </c>
      <c r="H4802">
        <v>675</v>
      </c>
    </row>
    <row r="4803" spans="1:8" x14ac:dyDescent="0.35">
      <c r="A4803" t="s">
        <v>8536</v>
      </c>
      <c r="B4803" t="s">
        <v>8537</v>
      </c>
      <c r="C4803">
        <v>202201</v>
      </c>
      <c r="D4803" t="s">
        <v>3</v>
      </c>
      <c r="E4803">
        <v>1</v>
      </c>
      <c r="F4803">
        <v>360</v>
      </c>
      <c r="G4803">
        <v>0.18</v>
      </c>
      <c r="H4803">
        <v>676</v>
      </c>
    </row>
    <row r="4804" spans="1:8" x14ac:dyDescent="0.35">
      <c r="A4804" t="s">
        <v>8538</v>
      </c>
      <c r="B4804" t="s">
        <v>8539</v>
      </c>
      <c r="C4804">
        <v>202201</v>
      </c>
      <c r="D4804" t="s">
        <v>37</v>
      </c>
      <c r="E4804">
        <v>1</v>
      </c>
      <c r="F4804">
        <v>330</v>
      </c>
      <c r="G4804">
        <v>0.16700000000000001</v>
      </c>
      <c r="H4804">
        <v>676</v>
      </c>
    </row>
    <row r="4805" spans="1:8" x14ac:dyDescent="0.35">
      <c r="A4805" t="s">
        <v>8540</v>
      </c>
      <c r="B4805" t="s">
        <v>8541</v>
      </c>
      <c r="C4805">
        <v>202201</v>
      </c>
      <c r="D4805" t="s">
        <v>38</v>
      </c>
      <c r="E4805">
        <v>1</v>
      </c>
      <c r="F4805">
        <v>300</v>
      </c>
      <c r="G4805">
        <v>0.156</v>
      </c>
      <c r="H4805">
        <v>676</v>
      </c>
    </row>
    <row r="4806" spans="1:8" x14ac:dyDescent="0.35">
      <c r="A4806" t="s">
        <v>8542</v>
      </c>
      <c r="B4806" t="s">
        <v>8543</v>
      </c>
      <c r="C4806">
        <v>202201</v>
      </c>
      <c r="D4806" t="s">
        <v>39</v>
      </c>
      <c r="E4806">
        <v>1</v>
      </c>
      <c r="F4806">
        <v>115</v>
      </c>
      <c r="G4806">
        <v>0.25800000000000001</v>
      </c>
      <c r="H4806">
        <v>676</v>
      </c>
    </row>
    <row r="4807" spans="1:8" x14ac:dyDescent="0.35">
      <c r="A4807" t="s">
        <v>8544</v>
      </c>
      <c r="B4807" t="s">
        <v>8545</v>
      </c>
      <c r="C4807">
        <v>202201</v>
      </c>
      <c r="D4807" t="s">
        <v>40</v>
      </c>
      <c r="E4807">
        <v>1</v>
      </c>
      <c r="F4807">
        <v>95</v>
      </c>
      <c r="G4807">
        <v>0.24399999999999999</v>
      </c>
      <c r="H4807">
        <v>676</v>
      </c>
    </row>
    <row r="4808" spans="1:8" x14ac:dyDescent="0.35">
      <c r="A4808" t="s">
        <v>8546</v>
      </c>
      <c r="B4808" t="s">
        <v>8547</v>
      </c>
      <c r="C4808">
        <v>202201</v>
      </c>
      <c r="D4808" t="s">
        <v>29</v>
      </c>
      <c r="E4808">
        <v>1</v>
      </c>
      <c r="F4808">
        <v>370</v>
      </c>
      <c r="G4808">
        <v>0.17799999999999999</v>
      </c>
      <c r="H4808">
        <v>676</v>
      </c>
    </row>
    <row r="4809" spans="1:8" x14ac:dyDescent="0.35">
      <c r="A4809" t="s">
        <v>8548</v>
      </c>
      <c r="B4809" t="s">
        <v>8549</v>
      </c>
      <c r="C4809">
        <v>202201</v>
      </c>
      <c r="D4809" t="s">
        <v>30</v>
      </c>
      <c r="E4809">
        <v>1</v>
      </c>
      <c r="F4809">
        <v>340</v>
      </c>
      <c r="G4809">
        <v>0.16900000000000001</v>
      </c>
      <c r="H4809">
        <v>676</v>
      </c>
    </row>
    <row r="4810" spans="1:8" x14ac:dyDescent="0.35">
      <c r="A4810" t="s">
        <v>8550</v>
      </c>
      <c r="B4810" t="s">
        <v>8551</v>
      </c>
      <c r="C4810">
        <v>202201</v>
      </c>
      <c r="D4810" t="s">
        <v>31</v>
      </c>
      <c r="E4810">
        <v>1</v>
      </c>
      <c r="F4810">
        <v>365</v>
      </c>
      <c r="G4810">
        <v>0.17599999999999999</v>
      </c>
      <c r="H4810">
        <v>676</v>
      </c>
    </row>
    <row r="4811" spans="1:8" x14ac:dyDescent="0.35">
      <c r="A4811" t="s">
        <v>8552</v>
      </c>
      <c r="B4811" t="s">
        <v>8553</v>
      </c>
      <c r="C4811">
        <v>202201</v>
      </c>
      <c r="D4811" t="s">
        <v>32</v>
      </c>
      <c r="E4811">
        <v>1</v>
      </c>
      <c r="F4811">
        <v>345</v>
      </c>
      <c r="G4811">
        <v>0.16700000000000001</v>
      </c>
      <c r="H4811">
        <v>676</v>
      </c>
    </row>
    <row r="4812" spans="1:8" x14ac:dyDescent="0.35">
      <c r="A4812" t="s">
        <v>8554</v>
      </c>
      <c r="B4812" t="s">
        <v>8555</v>
      </c>
      <c r="C4812">
        <v>202201</v>
      </c>
      <c r="D4812" t="s">
        <v>33</v>
      </c>
      <c r="E4812">
        <v>1</v>
      </c>
      <c r="F4812">
        <v>335</v>
      </c>
      <c r="G4812">
        <v>0.154</v>
      </c>
      <c r="H4812">
        <v>676</v>
      </c>
    </row>
    <row r="4813" spans="1:8" x14ac:dyDescent="0.35">
      <c r="A4813" t="s">
        <v>8556</v>
      </c>
      <c r="B4813" t="s">
        <v>8557</v>
      </c>
      <c r="C4813">
        <v>202201</v>
      </c>
      <c r="D4813" t="s">
        <v>34</v>
      </c>
      <c r="E4813">
        <v>1</v>
      </c>
      <c r="F4813">
        <v>355</v>
      </c>
      <c r="G4813">
        <v>0.17299999999999999</v>
      </c>
      <c r="H4813">
        <v>676</v>
      </c>
    </row>
    <row r="4814" spans="1:8" x14ac:dyDescent="0.35">
      <c r="A4814" t="s">
        <v>8558</v>
      </c>
      <c r="B4814" t="s">
        <v>8559</v>
      </c>
      <c r="C4814">
        <v>202201</v>
      </c>
      <c r="D4814" t="s">
        <v>35</v>
      </c>
      <c r="E4814">
        <v>1</v>
      </c>
      <c r="F4814">
        <v>310</v>
      </c>
      <c r="G4814">
        <v>0.152</v>
      </c>
      <c r="H4814">
        <v>676</v>
      </c>
    </row>
    <row r="4815" spans="1:8" x14ac:dyDescent="0.35">
      <c r="A4815" t="s">
        <v>8560</v>
      </c>
      <c r="B4815" t="s">
        <v>8561</v>
      </c>
      <c r="C4815">
        <v>202201</v>
      </c>
      <c r="D4815" t="s">
        <v>36</v>
      </c>
      <c r="E4815">
        <v>1</v>
      </c>
      <c r="F4815">
        <v>315</v>
      </c>
      <c r="G4815">
        <v>0.15</v>
      </c>
      <c r="H4815">
        <v>676</v>
      </c>
    </row>
    <row r="4816" spans="1:8" x14ac:dyDescent="0.35">
      <c r="A4816" t="s">
        <v>8562</v>
      </c>
      <c r="B4816" t="s">
        <v>8563</v>
      </c>
      <c r="C4816">
        <v>202201</v>
      </c>
      <c r="D4816" t="s">
        <v>208</v>
      </c>
      <c r="E4816">
        <v>1</v>
      </c>
      <c r="F4816">
        <v>355</v>
      </c>
      <c r="G4816">
        <v>0.152</v>
      </c>
      <c r="H4816">
        <v>676</v>
      </c>
    </row>
    <row r="4817" spans="1:8" x14ac:dyDescent="0.35">
      <c r="A4817" t="s">
        <v>8564</v>
      </c>
      <c r="B4817" t="s">
        <v>8565</v>
      </c>
      <c r="C4817">
        <v>202201</v>
      </c>
      <c r="D4817" t="s">
        <v>5</v>
      </c>
      <c r="E4817">
        <v>1</v>
      </c>
      <c r="F4817">
        <v>335</v>
      </c>
      <c r="G4817">
        <v>0.17499999999999999</v>
      </c>
      <c r="H4817">
        <v>676</v>
      </c>
    </row>
    <row r="4818" spans="1:8" x14ac:dyDescent="0.35">
      <c r="A4818" t="s">
        <v>8566</v>
      </c>
      <c r="B4818" t="s">
        <v>8566</v>
      </c>
      <c r="C4818">
        <v>202201</v>
      </c>
      <c r="D4818" t="s">
        <v>3</v>
      </c>
      <c r="E4818">
        <v>1</v>
      </c>
      <c r="F4818">
        <v>35</v>
      </c>
      <c r="G4818">
        <v>5.0999999999999997E-2</v>
      </c>
      <c r="H4818">
        <v>677</v>
      </c>
    </row>
    <row r="4819" spans="1:8" x14ac:dyDescent="0.35">
      <c r="A4819" t="s">
        <v>8567</v>
      </c>
      <c r="B4819" t="s">
        <v>8567</v>
      </c>
      <c r="C4819">
        <v>202201</v>
      </c>
      <c r="D4819" t="s">
        <v>38</v>
      </c>
      <c r="E4819">
        <v>1</v>
      </c>
      <c r="F4819" t="s">
        <v>389</v>
      </c>
      <c r="G4819" t="s">
        <v>389</v>
      </c>
      <c r="H4819">
        <v>677</v>
      </c>
    </row>
    <row r="4820" spans="1:8" x14ac:dyDescent="0.35">
      <c r="A4820" t="s">
        <v>8568</v>
      </c>
      <c r="B4820" t="s">
        <v>8568</v>
      </c>
      <c r="C4820">
        <v>202201</v>
      </c>
      <c r="D4820" t="s">
        <v>29</v>
      </c>
      <c r="E4820">
        <v>1</v>
      </c>
      <c r="F4820">
        <v>35</v>
      </c>
      <c r="G4820">
        <v>5.1999999999999998E-2</v>
      </c>
      <c r="H4820">
        <v>677</v>
      </c>
    </row>
    <row r="4821" spans="1:8" x14ac:dyDescent="0.35">
      <c r="A4821" t="s">
        <v>8569</v>
      </c>
      <c r="B4821" t="s">
        <v>8569</v>
      </c>
      <c r="C4821">
        <v>202201</v>
      </c>
      <c r="D4821" t="s">
        <v>30</v>
      </c>
      <c r="E4821">
        <v>1</v>
      </c>
      <c r="F4821">
        <v>25</v>
      </c>
      <c r="G4821">
        <v>0.03</v>
      </c>
      <c r="H4821">
        <v>677</v>
      </c>
    </row>
    <row r="4822" spans="1:8" x14ac:dyDescent="0.35">
      <c r="A4822" t="s">
        <v>8570</v>
      </c>
      <c r="B4822" t="s">
        <v>8570</v>
      </c>
      <c r="C4822">
        <v>202201</v>
      </c>
      <c r="D4822" t="s">
        <v>31</v>
      </c>
      <c r="E4822">
        <v>1</v>
      </c>
      <c r="F4822">
        <v>25</v>
      </c>
      <c r="G4822">
        <v>3.1E-2</v>
      </c>
      <c r="H4822">
        <v>677</v>
      </c>
    </row>
    <row r="4823" spans="1:8" x14ac:dyDescent="0.35">
      <c r="A4823" t="s">
        <v>8571</v>
      </c>
      <c r="B4823" t="s">
        <v>8571</v>
      </c>
      <c r="C4823">
        <v>202201</v>
      </c>
      <c r="D4823" t="s">
        <v>32</v>
      </c>
      <c r="E4823">
        <v>1</v>
      </c>
      <c r="F4823">
        <v>20</v>
      </c>
      <c r="G4823">
        <v>0.03</v>
      </c>
      <c r="H4823">
        <v>677</v>
      </c>
    </row>
    <row r="4824" spans="1:8" x14ac:dyDescent="0.35">
      <c r="A4824" t="s">
        <v>8572</v>
      </c>
      <c r="B4824" t="s">
        <v>8572</v>
      </c>
      <c r="C4824">
        <v>202201</v>
      </c>
      <c r="D4824" t="s">
        <v>33</v>
      </c>
      <c r="E4824">
        <v>1</v>
      </c>
      <c r="F4824">
        <v>40</v>
      </c>
      <c r="G4824">
        <v>5.0999999999999997E-2</v>
      </c>
      <c r="H4824">
        <v>677</v>
      </c>
    </row>
    <row r="4825" spans="1:8" x14ac:dyDescent="0.35">
      <c r="A4825" t="s">
        <v>8573</v>
      </c>
      <c r="B4825" t="s">
        <v>8573</v>
      </c>
      <c r="C4825">
        <v>202201</v>
      </c>
      <c r="D4825" t="s">
        <v>208</v>
      </c>
      <c r="E4825">
        <v>1</v>
      </c>
      <c r="F4825">
        <v>45</v>
      </c>
      <c r="G4825">
        <v>4.7E-2</v>
      </c>
      <c r="H4825">
        <v>677</v>
      </c>
    </row>
    <row r="4826" spans="1:8" x14ac:dyDescent="0.35">
      <c r="A4826" t="s">
        <v>8574</v>
      </c>
      <c r="B4826" t="s">
        <v>8574</v>
      </c>
      <c r="C4826">
        <v>202201</v>
      </c>
      <c r="D4826" t="s">
        <v>5</v>
      </c>
      <c r="E4826">
        <v>1</v>
      </c>
      <c r="F4826">
        <v>20</v>
      </c>
      <c r="G4826">
        <v>0.03</v>
      </c>
      <c r="H4826">
        <v>677</v>
      </c>
    </row>
    <row r="4827" spans="1:8" x14ac:dyDescent="0.35">
      <c r="A4827" t="s">
        <v>8575</v>
      </c>
      <c r="B4827" t="s">
        <v>8575</v>
      </c>
      <c r="C4827">
        <v>202201</v>
      </c>
      <c r="D4827" t="s">
        <v>3</v>
      </c>
      <c r="E4827">
        <v>1</v>
      </c>
      <c r="F4827">
        <v>120</v>
      </c>
      <c r="G4827">
        <v>0.11600000000000001</v>
      </c>
      <c r="H4827">
        <v>678</v>
      </c>
    </row>
    <row r="4828" spans="1:8" x14ac:dyDescent="0.35">
      <c r="A4828" t="s">
        <v>8576</v>
      </c>
      <c r="B4828" t="s">
        <v>8576</v>
      </c>
      <c r="C4828">
        <v>202201</v>
      </c>
      <c r="D4828" t="s">
        <v>37</v>
      </c>
      <c r="E4828">
        <v>1</v>
      </c>
      <c r="F4828">
        <v>125</v>
      </c>
      <c r="G4828">
        <v>0.115</v>
      </c>
      <c r="H4828">
        <v>678</v>
      </c>
    </row>
    <row r="4829" spans="1:8" x14ac:dyDescent="0.35">
      <c r="A4829" t="s">
        <v>8577</v>
      </c>
      <c r="B4829" t="s">
        <v>8577</v>
      </c>
      <c r="C4829">
        <v>202201</v>
      </c>
      <c r="D4829" t="s">
        <v>38</v>
      </c>
      <c r="E4829">
        <v>1</v>
      </c>
      <c r="F4829">
        <v>110</v>
      </c>
      <c r="G4829">
        <v>0.10100000000000001</v>
      </c>
      <c r="H4829">
        <v>678</v>
      </c>
    </row>
    <row r="4830" spans="1:8" x14ac:dyDescent="0.35">
      <c r="A4830" t="s">
        <v>8578</v>
      </c>
      <c r="B4830" t="s">
        <v>8578</v>
      </c>
      <c r="C4830">
        <v>202201</v>
      </c>
      <c r="D4830" t="s">
        <v>39</v>
      </c>
      <c r="E4830">
        <v>1</v>
      </c>
      <c r="F4830">
        <v>45</v>
      </c>
      <c r="G4830">
        <v>1</v>
      </c>
      <c r="H4830">
        <v>678</v>
      </c>
    </row>
    <row r="4831" spans="1:8" x14ac:dyDescent="0.35">
      <c r="A4831" t="s">
        <v>8579</v>
      </c>
      <c r="B4831" t="s">
        <v>8579</v>
      </c>
      <c r="C4831">
        <v>202201</v>
      </c>
      <c r="D4831" t="s">
        <v>40</v>
      </c>
      <c r="E4831">
        <v>1</v>
      </c>
      <c r="F4831">
        <v>45</v>
      </c>
      <c r="G4831">
        <v>1</v>
      </c>
      <c r="H4831">
        <v>678</v>
      </c>
    </row>
    <row r="4832" spans="1:8" x14ac:dyDescent="0.35">
      <c r="A4832" t="s">
        <v>8580</v>
      </c>
      <c r="B4832" t="s">
        <v>8580</v>
      </c>
      <c r="C4832">
        <v>202201</v>
      </c>
      <c r="D4832" t="s">
        <v>29</v>
      </c>
      <c r="E4832">
        <v>1</v>
      </c>
      <c r="F4832">
        <v>130</v>
      </c>
      <c r="G4832">
        <v>0.124</v>
      </c>
      <c r="H4832">
        <v>678</v>
      </c>
    </row>
    <row r="4833" spans="1:8" x14ac:dyDescent="0.35">
      <c r="A4833" t="s">
        <v>8581</v>
      </c>
      <c r="B4833" t="s">
        <v>8581</v>
      </c>
      <c r="C4833">
        <v>202201</v>
      </c>
      <c r="D4833" t="s">
        <v>30</v>
      </c>
      <c r="E4833">
        <v>1</v>
      </c>
      <c r="F4833">
        <v>130</v>
      </c>
      <c r="G4833">
        <v>0.121</v>
      </c>
      <c r="H4833">
        <v>678</v>
      </c>
    </row>
    <row r="4834" spans="1:8" x14ac:dyDescent="0.35">
      <c r="A4834" t="s">
        <v>8582</v>
      </c>
      <c r="B4834" t="s">
        <v>8582</v>
      </c>
      <c r="C4834">
        <v>202201</v>
      </c>
      <c r="D4834" t="s">
        <v>31</v>
      </c>
      <c r="E4834">
        <v>1</v>
      </c>
      <c r="F4834">
        <v>120</v>
      </c>
      <c r="G4834">
        <v>0.108</v>
      </c>
      <c r="H4834">
        <v>678</v>
      </c>
    </row>
    <row r="4835" spans="1:8" x14ac:dyDescent="0.35">
      <c r="A4835" t="s">
        <v>8583</v>
      </c>
      <c r="B4835" t="s">
        <v>8583</v>
      </c>
      <c r="C4835">
        <v>202201</v>
      </c>
      <c r="D4835" t="s">
        <v>32</v>
      </c>
      <c r="E4835">
        <v>1</v>
      </c>
      <c r="F4835">
        <v>115</v>
      </c>
      <c r="G4835">
        <v>0.105</v>
      </c>
      <c r="H4835">
        <v>678</v>
      </c>
    </row>
    <row r="4836" spans="1:8" x14ac:dyDescent="0.35">
      <c r="A4836" t="s">
        <v>8584</v>
      </c>
      <c r="B4836" t="s">
        <v>8584</v>
      </c>
      <c r="C4836">
        <v>202201</v>
      </c>
      <c r="D4836" t="s">
        <v>33</v>
      </c>
      <c r="E4836">
        <v>1</v>
      </c>
      <c r="F4836">
        <v>100</v>
      </c>
      <c r="G4836">
        <v>9.1999999999999998E-2</v>
      </c>
      <c r="H4836">
        <v>678</v>
      </c>
    </row>
    <row r="4837" spans="1:8" x14ac:dyDescent="0.35">
      <c r="A4837" t="s">
        <v>8585</v>
      </c>
      <c r="B4837" t="s">
        <v>8585</v>
      </c>
      <c r="C4837">
        <v>202201</v>
      </c>
      <c r="D4837" t="s">
        <v>34</v>
      </c>
      <c r="E4837">
        <v>1</v>
      </c>
      <c r="F4837">
        <v>140</v>
      </c>
      <c r="G4837">
        <v>0.121</v>
      </c>
      <c r="H4837">
        <v>678</v>
      </c>
    </row>
    <row r="4838" spans="1:8" x14ac:dyDescent="0.35">
      <c r="A4838" t="s">
        <v>8586</v>
      </c>
      <c r="B4838" t="s">
        <v>8586</v>
      </c>
      <c r="C4838">
        <v>202201</v>
      </c>
      <c r="D4838" t="s">
        <v>35</v>
      </c>
      <c r="E4838">
        <v>1</v>
      </c>
      <c r="F4838">
        <v>125</v>
      </c>
      <c r="G4838">
        <v>0.113</v>
      </c>
      <c r="H4838">
        <v>678</v>
      </c>
    </row>
    <row r="4839" spans="1:8" x14ac:dyDescent="0.35">
      <c r="A4839" t="s">
        <v>8587</v>
      </c>
      <c r="B4839" t="s">
        <v>8587</v>
      </c>
      <c r="C4839">
        <v>202201</v>
      </c>
      <c r="D4839" t="s">
        <v>36</v>
      </c>
      <c r="E4839">
        <v>1</v>
      </c>
      <c r="F4839">
        <v>135</v>
      </c>
      <c r="G4839">
        <v>0.121</v>
      </c>
      <c r="H4839">
        <v>678</v>
      </c>
    </row>
    <row r="4840" spans="1:8" x14ac:dyDescent="0.35">
      <c r="A4840" t="s">
        <v>8588</v>
      </c>
      <c r="B4840" t="s">
        <v>8588</v>
      </c>
      <c r="C4840">
        <v>202201</v>
      </c>
      <c r="D4840" t="s">
        <v>208</v>
      </c>
      <c r="E4840">
        <v>1</v>
      </c>
      <c r="F4840">
        <v>100</v>
      </c>
      <c r="G4840">
        <v>0.108</v>
      </c>
      <c r="H4840">
        <v>678</v>
      </c>
    </row>
    <row r="4841" spans="1:8" x14ac:dyDescent="0.35">
      <c r="A4841" t="s">
        <v>8589</v>
      </c>
      <c r="B4841" t="s">
        <v>8589</v>
      </c>
      <c r="C4841">
        <v>202201</v>
      </c>
      <c r="D4841" t="s">
        <v>5</v>
      </c>
      <c r="E4841">
        <v>1</v>
      </c>
      <c r="F4841">
        <v>115</v>
      </c>
      <c r="G4841">
        <v>0.11</v>
      </c>
      <c r="H4841">
        <v>678</v>
      </c>
    </row>
    <row r="4842" spans="1:8" x14ac:dyDescent="0.35">
      <c r="A4842" t="s">
        <v>8590</v>
      </c>
      <c r="B4842" t="s">
        <v>8591</v>
      </c>
      <c r="C4842">
        <v>202201</v>
      </c>
      <c r="D4842" t="s">
        <v>3</v>
      </c>
      <c r="E4842">
        <v>1</v>
      </c>
      <c r="F4842">
        <v>45</v>
      </c>
      <c r="G4842">
        <v>5.0999999999999997E-2</v>
      </c>
      <c r="H4842">
        <v>679</v>
      </c>
    </row>
    <row r="4843" spans="1:8" x14ac:dyDescent="0.35">
      <c r="A4843" t="s">
        <v>8592</v>
      </c>
      <c r="B4843" t="s">
        <v>8593</v>
      </c>
      <c r="C4843">
        <v>202201</v>
      </c>
      <c r="D4843" t="s">
        <v>29</v>
      </c>
      <c r="E4843">
        <v>1</v>
      </c>
      <c r="F4843">
        <v>55</v>
      </c>
      <c r="G4843">
        <v>5.8000000000000003E-2</v>
      </c>
      <c r="H4843">
        <v>679</v>
      </c>
    </row>
    <row r="4844" spans="1:8" x14ac:dyDescent="0.35">
      <c r="A4844" t="s">
        <v>8594</v>
      </c>
      <c r="B4844" t="s">
        <v>8595</v>
      </c>
      <c r="C4844">
        <v>202201</v>
      </c>
      <c r="D4844" t="s">
        <v>30</v>
      </c>
      <c r="E4844">
        <v>1</v>
      </c>
      <c r="F4844">
        <v>30</v>
      </c>
      <c r="G4844">
        <v>3.7999999999999999E-2</v>
      </c>
      <c r="H4844">
        <v>679</v>
      </c>
    </row>
    <row r="4845" spans="1:8" x14ac:dyDescent="0.35">
      <c r="A4845" t="s">
        <v>8596</v>
      </c>
      <c r="B4845" t="s">
        <v>8597</v>
      </c>
      <c r="C4845">
        <v>202201</v>
      </c>
      <c r="D4845" t="s">
        <v>31</v>
      </c>
      <c r="E4845">
        <v>1</v>
      </c>
      <c r="F4845">
        <v>45</v>
      </c>
      <c r="G4845">
        <v>5.0999999999999997E-2</v>
      </c>
      <c r="H4845">
        <v>679</v>
      </c>
    </row>
    <row r="4846" spans="1:8" x14ac:dyDescent="0.35">
      <c r="A4846" t="s">
        <v>8598</v>
      </c>
      <c r="B4846" t="s">
        <v>8599</v>
      </c>
      <c r="C4846">
        <v>202201</v>
      </c>
      <c r="D4846" t="s">
        <v>32</v>
      </c>
      <c r="E4846">
        <v>1</v>
      </c>
      <c r="F4846">
        <v>45</v>
      </c>
      <c r="G4846">
        <v>4.9000000000000002E-2</v>
      </c>
      <c r="H4846">
        <v>679</v>
      </c>
    </row>
    <row r="4847" spans="1:8" x14ac:dyDescent="0.35">
      <c r="A4847" t="s">
        <v>8600</v>
      </c>
      <c r="B4847" t="s">
        <v>8601</v>
      </c>
      <c r="C4847">
        <v>202201</v>
      </c>
      <c r="D4847" t="s">
        <v>33</v>
      </c>
      <c r="E4847">
        <v>1</v>
      </c>
      <c r="F4847">
        <v>40</v>
      </c>
      <c r="G4847">
        <v>4.4999999999999998E-2</v>
      </c>
      <c r="H4847">
        <v>679</v>
      </c>
    </row>
    <row r="4848" spans="1:8" x14ac:dyDescent="0.35">
      <c r="A4848" t="s">
        <v>8602</v>
      </c>
      <c r="B4848" t="s">
        <v>8603</v>
      </c>
      <c r="C4848">
        <v>202201</v>
      </c>
      <c r="D4848" t="s">
        <v>208</v>
      </c>
      <c r="E4848">
        <v>1</v>
      </c>
      <c r="F4848">
        <v>50</v>
      </c>
      <c r="G4848">
        <v>0.125</v>
      </c>
      <c r="H4848">
        <v>679</v>
      </c>
    </row>
    <row r="4849" spans="1:8" x14ac:dyDescent="0.35">
      <c r="A4849" t="s">
        <v>8604</v>
      </c>
      <c r="B4849" t="s">
        <v>8605</v>
      </c>
      <c r="C4849">
        <v>202201</v>
      </c>
      <c r="D4849" t="s">
        <v>5</v>
      </c>
      <c r="E4849">
        <v>1</v>
      </c>
      <c r="F4849">
        <v>80</v>
      </c>
      <c r="G4849">
        <v>9.5000000000000001E-2</v>
      </c>
      <c r="H4849">
        <v>679</v>
      </c>
    </row>
    <row r="4850" spans="1:8" x14ac:dyDescent="0.35">
      <c r="A4850" t="s">
        <v>8606</v>
      </c>
      <c r="B4850" t="s">
        <v>8607</v>
      </c>
      <c r="C4850">
        <v>202201</v>
      </c>
      <c r="D4850" t="s">
        <v>3</v>
      </c>
      <c r="E4850">
        <v>1</v>
      </c>
      <c r="F4850">
        <v>110</v>
      </c>
      <c r="G4850">
        <v>5.5E-2</v>
      </c>
      <c r="H4850">
        <v>680</v>
      </c>
    </row>
    <row r="4851" spans="1:8" x14ac:dyDescent="0.35">
      <c r="A4851" t="s">
        <v>8608</v>
      </c>
      <c r="B4851" t="s">
        <v>8609</v>
      </c>
      <c r="C4851">
        <v>202201</v>
      </c>
      <c r="D4851" t="s">
        <v>37</v>
      </c>
      <c r="E4851">
        <v>1</v>
      </c>
      <c r="F4851">
        <v>95</v>
      </c>
      <c r="G4851">
        <v>0.05</v>
      </c>
      <c r="H4851">
        <v>680</v>
      </c>
    </row>
    <row r="4852" spans="1:8" x14ac:dyDescent="0.35">
      <c r="A4852" t="s">
        <v>8610</v>
      </c>
      <c r="B4852" t="s">
        <v>8611</v>
      </c>
      <c r="C4852">
        <v>202201</v>
      </c>
      <c r="D4852" t="s">
        <v>38</v>
      </c>
      <c r="E4852">
        <v>1</v>
      </c>
      <c r="F4852">
        <v>70</v>
      </c>
      <c r="G4852">
        <v>4.1000000000000002E-2</v>
      </c>
      <c r="H4852">
        <v>680</v>
      </c>
    </row>
    <row r="4853" spans="1:8" x14ac:dyDescent="0.35">
      <c r="A4853" t="s">
        <v>8612</v>
      </c>
      <c r="B4853" t="s">
        <v>8613</v>
      </c>
      <c r="C4853">
        <v>202201</v>
      </c>
      <c r="D4853" t="s">
        <v>39</v>
      </c>
      <c r="E4853">
        <v>1</v>
      </c>
      <c r="F4853">
        <v>35</v>
      </c>
      <c r="G4853">
        <v>3.7999999999999999E-2</v>
      </c>
      <c r="H4853">
        <v>680</v>
      </c>
    </row>
    <row r="4854" spans="1:8" x14ac:dyDescent="0.35">
      <c r="A4854" t="s">
        <v>8614</v>
      </c>
      <c r="B4854" t="s">
        <v>8615</v>
      </c>
      <c r="C4854">
        <v>202201</v>
      </c>
      <c r="D4854" t="s">
        <v>29</v>
      </c>
      <c r="E4854">
        <v>1</v>
      </c>
      <c r="F4854">
        <v>100</v>
      </c>
      <c r="G4854">
        <v>4.9000000000000002E-2</v>
      </c>
      <c r="H4854">
        <v>680</v>
      </c>
    </row>
    <row r="4855" spans="1:8" x14ac:dyDescent="0.35">
      <c r="A4855" t="s">
        <v>8616</v>
      </c>
      <c r="B4855" t="s">
        <v>8617</v>
      </c>
      <c r="C4855">
        <v>202201</v>
      </c>
      <c r="D4855" t="s">
        <v>30</v>
      </c>
      <c r="E4855">
        <v>1</v>
      </c>
      <c r="F4855">
        <v>105</v>
      </c>
      <c r="G4855">
        <v>5.2999999999999999E-2</v>
      </c>
      <c r="H4855">
        <v>680</v>
      </c>
    </row>
    <row r="4856" spans="1:8" x14ac:dyDescent="0.35">
      <c r="A4856" t="s">
        <v>8618</v>
      </c>
      <c r="B4856" t="s">
        <v>8619</v>
      </c>
      <c r="C4856">
        <v>202201</v>
      </c>
      <c r="D4856" t="s">
        <v>31</v>
      </c>
      <c r="E4856">
        <v>1</v>
      </c>
      <c r="F4856">
        <v>90</v>
      </c>
      <c r="G4856">
        <v>4.5999999999999999E-2</v>
      </c>
      <c r="H4856">
        <v>680</v>
      </c>
    </row>
    <row r="4857" spans="1:8" x14ac:dyDescent="0.35">
      <c r="A4857" t="s">
        <v>8620</v>
      </c>
      <c r="B4857" t="s">
        <v>8621</v>
      </c>
      <c r="C4857">
        <v>202201</v>
      </c>
      <c r="D4857" t="s">
        <v>32</v>
      </c>
      <c r="E4857">
        <v>1</v>
      </c>
      <c r="F4857">
        <v>100</v>
      </c>
      <c r="G4857">
        <v>0.05</v>
      </c>
      <c r="H4857">
        <v>680</v>
      </c>
    </row>
    <row r="4858" spans="1:8" x14ac:dyDescent="0.35">
      <c r="A4858" t="s">
        <v>8622</v>
      </c>
      <c r="B4858" t="s">
        <v>8623</v>
      </c>
      <c r="C4858">
        <v>202201</v>
      </c>
      <c r="D4858" t="s">
        <v>33</v>
      </c>
      <c r="E4858">
        <v>1</v>
      </c>
      <c r="F4858">
        <v>85</v>
      </c>
      <c r="G4858">
        <v>4.2000000000000003E-2</v>
      </c>
      <c r="H4858">
        <v>680</v>
      </c>
    </row>
    <row r="4859" spans="1:8" x14ac:dyDescent="0.35">
      <c r="A4859" t="s">
        <v>8624</v>
      </c>
      <c r="B4859" t="s">
        <v>8625</v>
      </c>
      <c r="C4859">
        <v>202201</v>
      </c>
      <c r="D4859" t="s">
        <v>34</v>
      </c>
      <c r="E4859">
        <v>1</v>
      </c>
      <c r="F4859">
        <v>100</v>
      </c>
      <c r="G4859">
        <v>5.0999999999999997E-2</v>
      </c>
      <c r="H4859">
        <v>680</v>
      </c>
    </row>
    <row r="4860" spans="1:8" x14ac:dyDescent="0.35">
      <c r="A4860" t="s">
        <v>8626</v>
      </c>
      <c r="B4860" t="s">
        <v>8627</v>
      </c>
      <c r="C4860">
        <v>202201</v>
      </c>
      <c r="D4860" t="s">
        <v>35</v>
      </c>
      <c r="E4860">
        <v>1</v>
      </c>
      <c r="F4860">
        <v>100</v>
      </c>
      <c r="G4860">
        <v>5.1999999999999998E-2</v>
      </c>
      <c r="H4860">
        <v>680</v>
      </c>
    </row>
    <row r="4861" spans="1:8" x14ac:dyDescent="0.35">
      <c r="A4861" t="s">
        <v>8628</v>
      </c>
      <c r="B4861" t="s">
        <v>8629</v>
      </c>
      <c r="C4861">
        <v>202201</v>
      </c>
      <c r="D4861" t="s">
        <v>36</v>
      </c>
      <c r="E4861">
        <v>1</v>
      </c>
      <c r="F4861">
        <v>105</v>
      </c>
      <c r="G4861">
        <v>5.0999999999999997E-2</v>
      </c>
      <c r="H4861">
        <v>680</v>
      </c>
    </row>
    <row r="4862" spans="1:8" x14ac:dyDescent="0.35">
      <c r="A4862" t="s">
        <v>8630</v>
      </c>
      <c r="B4862" t="s">
        <v>8631</v>
      </c>
      <c r="C4862">
        <v>202201</v>
      </c>
      <c r="D4862" t="s">
        <v>208</v>
      </c>
      <c r="E4862">
        <v>1</v>
      </c>
      <c r="F4862">
        <v>105</v>
      </c>
      <c r="G4862">
        <v>5.8000000000000003E-2</v>
      </c>
      <c r="H4862">
        <v>680</v>
      </c>
    </row>
    <row r="4863" spans="1:8" x14ac:dyDescent="0.35">
      <c r="A4863" t="s">
        <v>8632</v>
      </c>
      <c r="B4863" t="s">
        <v>8633</v>
      </c>
      <c r="C4863">
        <v>202201</v>
      </c>
      <c r="D4863" t="s">
        <v>5</v>
      </c>
      <c r="E4863">
        <v>1</v>
      </c>
      <c r="F4863">
        <v>110</v>
      </c>
      <c r="G4863">
        <v>5.5E-2</v>
      </c>
      <c r="H4863">
        <v>680</v>
      </c>
    </row>
    <row r="4864" spans="1:8" x14ac:dyDescent="0.35">
      <c r="A4864" t="s">
        <v>8634</v>
      </c>
      <c r="B4864" t="s">
        <v>8635</v>
      </c>
      <c r="C4864">
        <v>202201</v>
      </c>
      <c r="D4864" t="s">
        <v>3</v>
      </c>
      <c r="E4864">
        <v>1</v>
      </c>
      <c r="F4864">
        <v>740</v>
      </c>
      <c r="G4864">
        <v>0.17599999999999999</v>
      </c>
      <c r="H4864">
        <v>681</v>
      </c>
    </row>
    <row r="4865" spans="1:8" x14ac:dyDescent="0.35">
      <c r="A4865" t="s">
        <v>8636</v>
      </c>
      <c r="B4865" t="s">
        <v>8637</v>
      </c>
      <c r="C4865">
        <v>202201</v>
      </c>
      <c r="D4865" t="s">
        <v>37</v>
      </c>
      <c r="E4865">
        <v>1</v>
      </c>
      <c r="F4865">
        <v>535</v>
      </c>
      <c r="G4865">
        <v>0.14099999999999999</v>
      </c>
      <c r="H4865">
        <v>681</v>
      </c>
    </row>
    <row r="4866" spans="1:8" x14ac:dyDescent="0.35">
      <c r="A4866" t="s">
        <v>8638</v>
      </c>
      <c r="B4866" t="s">
        <v>8639</v>
      </c>
      <c r="C4866">
        <v>202201</v>
      </c>
      <c r="D4866" t="s">
        <v>38</v>
      </c>
      <c r="E4866">
        <v>1</v>
      </c>
      <c r="F4866">
        <v>530</v>
      </c>
      <c r="G4866">
        <v>0.14799999999999999</v>
      </c>
      <c r="H4866">
        <v>681</v>
      </c>
    </row>
    <row r="4867" spans="1:8" x14ac:dyDescent="0.35">
      <c r="A4867" t="s">
        <v>8640</v>
      </c>
      <c r="B4867" t="s">
        <v>8641</v>
      </c>
      <c r="C4867">
        <v>202201</v>
      </c>
      <c r="D4867" t="s">
        <v>39</v>
      </c>
      <c r="E4867">
        <v>1</v>
      </c>
      <c r="F4867">
        <v>305</v>
      </c>
      <c r="G4867">
        <v>0.17799999999999999</v>
      </c>
      <c r="H4867">
        <v>681</v>
      </c>
    </row>
    <row r="4868" spans="1:8" x14ac:dyDescent="0.35">
      <c r="A4868" t="s">
        <v>8642</v>
      </c>
      <c r="B4868" t="s">
        <v>8643</v>
      </c>
      <c r="C4868">
        <v>202201</v>
      </c>
      <c r="D4868" t="s">
        <v>40</v>
      </c>
      <c r="E4868">
        <v>1</v>
      </c>
      <c r="F4868">
        <v>310</v>
      </c>
      <c r="G4868">
        <v>0.20100000000000001</v>
      </c>
      <c r="H4868">
        <v>681</v>
      </c>
    </row>
    <row r="4869" spans="1:8" x14ac:dyDescent="0.35">
      <c r="A4869" t="s">
        <v>8644</v>
      </c>
      <c r="B4869" t="s">
        <v>8645</v>
      </c>
      <c r="C4869">
        <v>202201</v>
      </c>
      <c r="D4869" t="s">
        <v>29</v>
      </c>
      <c r="E4869">
        <v>1</v>
      </c>
      <c r="F4869">
        <v>650</v>
      </c>
      <c r="G4869">
        <v>0.158</v>
      </c>
      <c r="H4869">
        <v>681</v>
      </c>
    </row>
    <row r="4870" spans="1:8" x14ac:dyDescent="0.35">
      <c r="A4870" t="s">
        <v>8646</v>
      </c>
      <c r="B4870" t="s">
        <v>8647</v>
      </c>
      <c r="C4870">
        <v>202201</v>
      </c>
      <c r="D4870" t="s">
        <v>30</v>
      </c>
      <c r="E4870">
        <v>1</v>
      </c>
      <c r="F4870">
        <v>660</v>
      </c>
      <c r="G4870">
        <v>0.159</v>
      </c>
      <c r="H4870">
        <v>681</v>
      </c>
    </row>
    <row r="4871" spans="1:8" x14ac:dyDescent="0.35">
      <c r="A4871" t="s">
        <v>8648</v>
      </c>
      <c r="B4871" t="s">
        <v>8649</v>
      </c>
      <c r="C4871">
        <v>202201</v>
      </c>
      <c r="D4871" t="s">
        <v>31</v>
      </c>
      <c r="E4871">
        <v>1</v>
      </c>
      <c r="F4871">
        <v>660</v>
      </c>
      <c r="G4871">
        <v>0.16</v>
      </c>
      <c r="H4871">
        <v>681</v>
      </c>
    </row>
    <row r="4872" spans="1:8" x14ac:dyDescent="0.35">
      <c r="A4872" t="s">
        <v>8650</v>
      </c>
      <c r="B4872" t="s">
        <v>8651</v>
      </c>
      <c r="C4872">
        <v>202201</v>
      </c>
      <c r="D4872" t="s">
        <v>32</v>
      </c>
      <c r="E4872">
        <v>1</v>
      </c>
      <c r="F4872">
        <v>685</v>
      </c>
      <c r="G4872">
        <v>0.158</v>
      </c>
      <c r="H4872">
        <v>681</v>
      </c>
    </row>
    <row r="4873" spans="1:8" x14ac:dyDescent="0.35">
      <c r="A4873" t="s">
        <v>8652</v>
      </c>
      <c r="B4873" t="s">
        <v>8653</v>
      </c>
      <c r="C4873">
        <v>202201</v>
      </c>
      <c r="D4873" t="s">
        <v>33</v>
      </c>
      <c r="E4873">
        <v>1</v>
      </c>
      <c r="F4873">
        <v>610</v>
      </c>
      <c r="G4873">
        <v>0.14299999999999999</v>
      </c>
      <c r="H4873">
        <v>681</v>
      </c>
    </row>
    <row r="4874" spans="1:8" x14ac:dyDescent="0.35">
      <c r="A4874" t="s">
        <v>8654</v>
      </c>
      <c r="B4874" t="s">
        <v>8655</v>
      </c>
      <c r="C4874">
        <v>202201</v>
      </c>
      <c r="D4874" t="s">
        <v>34</v>
      </c>
      <c r="E4874">
        <v>1</v>
      </c>
      <c r="F4874">
        <v>610</v>
      </c>
      <c r="G4874">
        <v>0.15</v>
      </c>
      <c r="H4874">
        <v>681</v>
      </c>
    </row>
    <row r="4875" spans="1:8" x14ac:dyDescent="0.35">
      <c r="A4875" t="s">
        <v>8656</v>
      </c>
      <c r="B4875" t="s">
        <v>8657</v>
      </c>
      <c r="C4875">
        <v>202201</v>
      </c>
      <c r="D4875" t="s">
        <v>35</v>
      </c>
      <c r="E4875">
        <v>1</v>
      </c>
      <c r="F4875">
        <v>600</v>
      </c>
      <c r="G4875">
        <v>0.14799999999999999</v>
      </c>
      <c r="H4875">
        <v>681</v>
      </c>
    </row>
    <row r="4876" spans="1:8" x14ac:dyDescent="0.35">
      <c r="A4876" t="s">
        <v>8658</v>
      </c>
      <c r="B4876" t="s">
        <v>8659</v>
      </c>
      <c r="C4876">
        <v>202201</v>
      </c>
      <c r="D4876" t="s">
        <v>36</v>
      </c>
      <c r="E4876">
        <v>1</v>
      </c>
      <c r="F4876">
        <v>585</v>
      </c>
      <c r="G4876">
        <v>0.14599999999999999</v>
      </c>
      <c r="H4876">
        <v>681</v>
      </c>
    </row>
    <row r="4877" spans="1:8" x14ac:dyDescent="0.35">
      <c r="A4877" t="s">
        <v>8660</v>
      </c>
      <c r="B4877" t="s">
        <v>8661</v>
      </c>
      <c r="C4877">
        <v>202201</v>
      </c>
      <c r="D4877" t="s">
        <v>208</v>
      </c>
      <c r="E4877">
        <v>1</v>
      </c>
      <c r="F4877">
        <v>735</v>
      </c>
      <c r="G4877">
        <v>0.18099999999999999</v>
      </c>
      <c r="H4877">
        <v>681</v>
      </c>
    </row>
    <row r="4878" spans="1:8" x14ac:dyDescent="0.35">
      <c r="A4878" t="s">
        <v>8662</v>
      </c>
      <c r="B4878" t="s">
        <v>8663</v>
      </c>
      <c r="C4878">
        <v>202201</v>
      </c>
      <c r="D4878" t="s">
        <v>5</v>
      </c>
      <c r="E4878">
        <v>1</v>
      </c>
      <c r="F4878">
        <v>645</v>
      </c>
      <c r="G4878">
        <v>0.16800000000000001</v>
      </c>
      <c r="H4878">
        <v>681</v>
      </c>
    </row>
    <row r="4879" spans="1:8" x14ac:dyDescent="0.35">
      <c r="A4879" t="s">
        <v>8664</v>
      </c>
      <c r="B4879" t="s">
        <v>8665</v>
      </c>
      <c r="C4879">
        <v>202301</v>
      </c>
      <c r="D4879" t="s">
        <v>3</v>
      </c>
      <c r="E4879">
        <v>1</v>
      </c>
      <c r="F4879">
        <v>630</v>
      </c>
      <c r="G4879">
        <v>0.93899999999999995</v>
      </c>
      <c r="H4879">
        <v>660</v>
      </c>
    </row>
    <row r="4880" spans="1:8" x14ac:dyDescent="0.35">
      <c r="A4880" t="s">
        <v>8666</v>
      </c>
      <c r="B4880" t="s">
        <v>8667</v>
      </c>
      <c r="C4880">
        <v>202301</v>
      </c>
      <c r="D4880" t="s">
        <v>37</v>
      </c>
      <c r="E4880">
        <v>1</v>
      </c>
      <c r="F4880">
        <v>485</v>
      </c>
      <c r="G4880">
        <v>0.72</v>
      </c>
      <c r="H4880">
        <v>660</v>
      </c>
    </row>
    <row r="4881" spans="1:8" x14ac:dyDescent="0.35">
      <c r="A4881" t="s">
        <v>8668</v>
      </c>
      <c r="B4881" t="s">
        <v>8669</v>
      </c>
      <c r="C4881">
        <v>202301</v>
      </c>
      <c r="D4881" t="s">
        <v>38</v>
      </c>
      <c r="E4881">
        <v>1</v>
      </c>
      <c r="F4881">
        <v>475</v>
      </c>
      <c r="G4881">
        <v>0.751</v>
      </c>
      <c r="H4881">
        <v>660</v>
      </c>
    </row>
    <row r="4882" spans="1:8" x14ac:dyDescent="0.35">
      <c r="A4882" t="s">
        <v>8670</v>
      </c>
      <c r="B4882" t="s">
        <v>8671</v>
      </c>
      <c r="C4882">
        <v>202301</v>
      </c>
      <c r="D4882" t="s">
        <v>39</v>
      </c>
      <c r="E4882">
        <v>1</v>
      </c>
      <c r="F4882">
        <v>205</v>
      </c>
      <c r="G4882">
        <v>0.69599999999999995</v>
      </c>
      <c r="H4882">
        <v>660</v>
      </c>
    </row>
    <row r="4883" spans="1:8" x14ac:dyDescent="0.35">
      <c r="A4883" t="s">
        <v>8672</v>
      </c>
      <c r="B4883" t="s">
        <v>8673</v>
      </c>
      <c r="C4883">
        <v>202301</v>
      </c>
      <c r="D4883" t="s">
        <v>40</v>
      </c>
      <c r="E4883">
        <v>1</v>
      </c>
      <c r="F4883">
        <v>190</v>
      </c>
      <c r="G4883">
        <v>0.73599999999999999</v>
      </c>
      <c r="H4883">
        <v>660</v>
      </c>
    </row>
    <row r="4884" spans="1:8" x14ac:dyDescent="0.35">
      <c r="A4884" t="s">
        <v>8674</v>
      </c>
      <c r="B4884" t="s">
        <v>8675</v>
      </c>
      <c r="C4884">
        <v>202301</v>
      </c>
      <c r="D4884" t="s">
        <v>29</v>
      </c>
      <c r="E4884">
        <v>1</v>
      </c>
      <c r="F4884">
        <v>655</v>
      </c>
      <c r="G4884">
        <v>0.91500000000000004</v>
      </c>
      <c r="H4884">
        <v>660</v>
      </c>
    </row>
    <row r="4885" spans="1:8" x14ac:dyDescent="0.35">
      <c r="A4885" t="s">
        <v>8676</v>
      </c>
      <c r="B4885" t="s">
        <v>8677</v>
      </c>
      <c r="C4885">
        <v>202301</v>
      </c>
      <c r="D4885" t="s">
        <v>30</v>
      </c>
      <c r="E4885">
        <v>1</v>
      </c>
      <c r="F4885">
        <v>635</v>
      </c>
      <c r="G4885">
        <v>0.92600000000000005</v>
      </c>
      <c r="H4885">
        <v>660</v>
      </c>
    </row>
    <row r="4886" spans="1:8" x14ac:dyDescent="0.35">
      <c r="A4886" t="s">
        <v>8678</v>
      </c>
      <c r="B4886" t="s">
        <v>8679</v>
      </c>
      <c r="C4886">
        <v>202301</v>
      </c>
      <c r="D4886" t="s">
        <v>31</v>
      </c>
      <c r="E4886">
        <v>1</v>
      </c>
      <c r="F4886">
        <v>675</v>
      </c>
      <c r="G4886">
        <v>0.91500000000000004</v>
      </c>
      <c r="H4886">
        <v>660</v>
      </c>
    </row>
    <row r="4887" spans="1:8" x14ac:dyDescent="0.35">
      <c r="A4887" t="s">
        <v>8680</v>
      </c>
      <c r="B4887" t="s">
        <v>8681</v>
      </c>
      <c r="C4887">
        <v>202301</v>
      </c>
      <c r="D4887" t="s">
        <v>32</v>
      </c>
      <c r="E4887">
        <v>1</v>
      </c>
      <c r="F4887">
        <v>695</v>
      </c>
      <c r="G4887">
        <v>0.89900000000000002</v>
      </c>
      <c r="H4887">
        <v>660</v>
      </c>
    </row>
    <row r="4888" spans="1:8" x14ac:dyDescent="0.35">
      <c r="A4888" t="s">
        <v>8682</v>
      </c>
      <c r="B4888" t="s">
        <v>8683</v>
      </c>
      <c r="C4888">
        <v>202301</v>
      </c>
      <c r="D4888" t="s">
        <v>33</v>
      </c>
      <c r="E4888">
        <v>1</v>
      </c>
      <c r="F4888">
        <v>700</v>
      </c>
      <c r="G4888">
        <v>0.90200000000000002</v>
      </c>
      <c r="H4888">
        <v>660</v>
      </c>
    </row>
    <row r="4889" spans="1:8" x14ac:dyDescent="0.35">
      <c r="A4889" t="s">
        <v>8684</v>
      </c>
      <c r="B4889" t="s">
        <v>8685</v>
      </c>
      <c r="C4889">
        <v>202301</v>
      </c>
      <c r="D4889" t="s">
        <v>34</v>
      </c>
      <c r="E4889">
        <v>1</v>
      </c>
      <c r="F4889">
        <v>570</v>
      </c>
      <c r="G4889">
        <v>0.76300000000000001</v>
      </c>
      <c r="H4889">
        <v>660</v>
      </c>
    </row>
    <row r="4890" spans="1:8" x14ac:dyDescent="0.35">
      <c r="A4890" t="s">
        <v>8686</v>
      </c>
      <c r="B4890" t="s">
        <v>8687</v>
      </c>
      <c r="C4890">
        <v>202301</v>
      </c>
      <c r="D4890" t="s">
        <v>35</v>
      </c>
      <c r="E4890">
        <v>1</v>
      </c>
      <c r="F4890">
        <v>540</v>
      </c>
      <c r="G4890">
        <v>0.76600000000000001</v>
      </c>
      <c r="H4890">
        <v>660</v>
      </c>
    </row>
    <row r="4891" spans="1:8" x14ac:dyDescent="0.35">
      <c r="A4891" t="s">
        <v>8688</v>
      </c>
      <c r="B4891" t="s">
        <v>8689</v>
      </c>
      <c r="C4891">
        <v>202301</v>
      </c>
      <c r="D4891" t="s">
        <v>36</v>
      </c>
      <c r="E4891">
        <v>1</v>
      </c>
      <c r="F4891">
        <v>510</v>
      </c>
      <c r="G4891">
        <v>0.71899999999999997</v>
      </c>
      <c r="H4891">
        <v>660</v>
      </c>
    </row>
    <row r="4892" spans="1:8" x14ac:dyDescent="0.35">
      <c r="A4892" t="s">
        <v>8690</v>
      </c>
      <c r="B4892" t="s">
        <v>8691</v>
      </c>
      <c r="C4892">
        <v>202301</v>
      </c>
      <c r="D4892" t="s">
        <v>208</v>
      </c>
      <c r="E4892">
        <v>1</v>
      </c>
      <c r="F4892">
        <v>490</v>
      </c>
      <c r="G4892">
        <v>0.89700000000000002</v>
      </c>
      <c r="H4892">
        <v>660</v>
      </c>
    </row>
    <row r="4893" spans="1:8" x14ac:dyDescent="0.35">
      <c r="A4893" t="s">
        <v>8692</v>
      </c>
      <c r="B4893" t="s">
        <v>8693</v>
      </c>
      <c r="C4893">
        <v>202301</v>
      </c>
      <c r="D4893" t="s">
        <v>5</v>
      </c>
      <c r="E4893">
        <v>1</v>
      </c>
      <c r="F4893">
        <v>590</v>
      </c>
      <c r="G4893">
        <v>0.89200000000000002</v>
      </c>
      <c r="H4893">
        <v>660</v>
      </c>
    </row>
    <row r="4894" spans="1:8" x14ac:dyDescent="0.35">
      <c r="A4894" t="s">
        <v>8694</v>
      </c>
      <c r="B4894" t="s">
        <v>8694</v>
      </c>
      <c r="C4894">
        <v>202301</v>
      </c>
      <c r="D4894" t="s">
        <v>3</v>
      </c>
      <c r="E4894">
        <v>1</v>
      </c>
      <c r="F4894">
        <v>1080</v>
      </c>
      <c r="G4894">
        <v>0.98199999999999998</v>
      </c>
      <c r="H4894">
        <v>661</v>
      </c>
    </row>
    <row r="4895" spans="1:8" x14ac:dyDescent="0.35">
      <c r="A4895" t="s">
        <v>8695</v>
      </c>
      <c r="B4895" t="s">
        <v>8695</v>
      </c>
      <c r="C4895">
        <v>202301</v>
      </c>
      <c r="D4895" t="s">
        <v>37</v>
      </c>
      <c r="E4895">
        <v>1</v>
      </c>
      <c r="F4895">
        <v>1115</v>
      </c>
      <c r="G4895">
        <v>0.84399999999999997</v>
      </c>
      <c r="H4895">
        <v>661</v>
      </c>
    </row>
    <row r="4896" spans="1:8" x14ac:dyDescent="0.35">
      <c r="A4896" t="s">
        <v>8696</v>
      </c>
      <c r="B4896" t="s">
        <v>8696</v>
      </c>
      <c r="C4896">
        <v>202301</v>
      </c>
      <c r="D4896" t="s">
        <v>38</v>
      </c>
      <c r="E4896">
        <v>1</v>
      </c>
      <c r="F4896">
        <v>1120</v>
      </c>
      <c r="G4896">
        <v>0.874</v>
      </c>
      <c r="H4896">
        <v>661</v>
      </c>
    </row>
    <row r="4897" spans="1:8" x14ac:dyDescent="0.35">
      <c r="A4897" t="s">
        <v>8697</v>
      </c>
      <c r="B4897" t="s">
        <v>8697</v>
      </c>
      <c r="C4897">
        <v>202301</v>
      </c>
      <c r="D4897" t="s">
        <v>39</v>
      </c>
      <c r="E4897">
        <v>1</v>
      </c>
      <c r="F4897">
        <v>340</v>
      </c>
      <c r="G4897">
        <v>0.81399999999999995</v>
      </c>
      <c r="H4897">
        <v>661</v>
      </c>
    </row>
    <row r="4898" spans="1:8" x14ac:dyDescent="0.35">
      <c r="A4898" t="s">
        <v>8698</v>
      </c>
      <c r="B4898" t="s">
        <v>8698</v>
      </c>
      <c r="C4898">
        <v>202301</v>
      </c>
      <c r="D4898" t="s">
        <v>40</v>
      </c>
      <c r="E4898">
        <v>1</v>
      </c>
      <c r="F4898">
        <v>260</v>
      </c>
      <c r="G4898">
        <v>0.79300000000000004</v>
      </c>
      <c r="H4898">
        <v>661</v>
      </c>
    </row>
    <row r="4899" spans="1:8" x14ac:dyDescent="0.35">
      <c r="A4899" t="s">
        <v>8699</v>
      </c>
      <c r="B4899" t="s">
        <v>8699</v>
      </c>
      <c r="C4899">
        <v>202301</v>
      </c>
      <c r="D4899" t="s">
        <v>29</v>
      </c>
      <c r="E4899">
        <v>1</v>
      </c>
      <c r="F4899">
        <v>1180</v>
      </c>
      <c r="G4899">
        <v>0.97899999999999998</v>
      </c>
      <c r="H4899">
        <v>661</v>
      </c>
    </row>
    <row r="4900" spans="1:8" x14ac:dyDescent="0.35">
      <c r="A4900" t="s">
        <v>8700</v>
      </c>
      <c r="B4900" t="s">
        <v>8700</v>
      </c>
      <c r="C4900">
        <v>202301</v>
      </c>
      <c r="D4900" t="s">
        <v>30</v>
      </c>
      <c r="E4900">
        <v>1</v>
      </c>
      <c r="F4900">
        <v>1115</v>
      </c>
      <c r="G4900">
        <v>0.97099999999999997</v>
      </c>
      <c r="H4900">
        <v>661</v>
      </c>
    </row>
    <row r="4901" spans="1:8" x14ac:dyDescent="0.35">
      <c r="A4901" t="s">
        <v>8701</v>
      </c>
      <c r="B4901" t="s">
        <v>8701</v>
      </c>
      <c r="C4901">
        <v>202301</v>
      </c>
      <c r="D4901" t="s">
        <v>31</v>
      </c>
      <c r="E4901">
        <v>1</v>
      </c>
      <c r="F4901">
        <v>1150</v>
      </c>
      <c r="G4901">
        <v>0.97099999999999997</v>
      </c>
      <c r="H4901">
        <v>661</v>
      </c>
    </row>
    <row r="4902" spans="1:8" x14ac:dyDescent="0.35">
      <c r="A4902" t="s">
        <v>8702</v>
      </c>
      <c r="B4902" t="s">
        <v>8702</v>
      </c>
      <c r="C4902">
        <v>202301</v>
      </c>
      <c r="D4902" t="s">
        <v>32</v>
      </c>
      <c r="E4902">
        <v>1</v>
      </c>
      <c r="F4902">
        <v>1210</v>
      </c>
      <c r="G4902">
        <v>0.97699999999999998</v>
      </c>
      <c r="H4902">
        <v>661</v>
      </c>
    </row>
    <row r="4903" spans="1:8" x14ac:dyDescent="0.35">
      <c r="A4903" t="s">
        <v>8703</v>
      </c>
      <c r="B4903" t="s">
        <v>8703</v>
      </c>
      <c r="C4903">
        <v>202301</v>
      </c>
      <c r="D4903" t="s">
        <v>33</v>
      </c>
      <c r="E4903">
        <v>1</v>
      </c>
      <c r="F4903">
        <v>1305</v>
      </c>
      <c r="G4903">
        <v>0.98299999999999998</v>
      </c>
      <c r="H4903">
        <v>661</v>
      </c>
    </row>
    <row r="4904" spans="1:8" x14ac:dyDescent="0.35">
      <c r="A4904" t="s">
        <v>8704</v>
      </c>
      <c r="B4904" t="s">
        <v>8704</v>
      </c>
      <c r="C4904">
        <v>202301</v>
      </c>
      <c r="D4904" t="s">
        <v>34</v>
      </c>
      <c r="E4904">
        <v>1</v>
      </c>
      <c r="F4904">
        <v>1070</v>
      </c>
      <c r="G4904">
        <v>0.80600000000000005</v>
      </c>
      <c r="H4904">
        <v>661</v>
      </c>
    </row>
    <row r="4905" spans="1:8" x14ac:dyDescent="0.35">
      <c r="A4905" t="s">
        <v>8705</v>
      </c>
      <c r="B4905" t="s">
        <v>8705</v>
      </c>
      <c r="C4905">
        <v>202301</v>
      </c>
      <c r="D4905" t="s">
        <v>35</v>
      </c>
      <c r="E4905">
        <v>1</v>
      </c>
      <c r="F4905">
        <v>1120</v>
      </c>
      <c r="G4905">
        <v>0.81399999999999995</v>
      </c>
      <c r="H4905">
        <v>661</v>
      </c>
    </row>
    <row r="4906" spans="1:8" x14ac:dyDescent="0.35">
      <c r="A4906" t="s">
        <v>8706</v>
      </c>
      <c r="B4906" t="s">
        <v>8706</v>
      </c>
      <c r="C4906">
        <v>202301</v>
      </c>
      <c r="D4906" t="s">
        <v>36</v>
      </c>
      <c r="E4906">
        <v>1</v>
      </c>
      <c r="F4906">
        <v>1130</v>
      </c>
      <c r="G4906">
        <v>0.85</v>
      </c>
      <c r="H4906">
        <v>661</v>
      </c>
    </row>
    <row r="4907" spans="1:8" x14ac:dyDescent="0.35">
      <c r="A4907" t="s">
        <v>8707</v>
      </c>
      <c r="B4907" t="s">
        <v>8707</v>
      </c>
      <c r="C4907">
        <v>202301</v>
      </c>
      <c r="D4907" t="s">
        <v>208</v>
      </c>
      <c r="E4907">
        <v>1</v>
      </c>
      <c r="F4907">
        <v>895</v>
      </c>
      <c r="G4907">
        <v>0.89700000000000002</v>
      </c>
      <c r="H4907">
        <v>661</v>
      </c>
    </row>
    <row r="4908" spans="1:8" x14ac:dyDescent="0.35">
      <c r="A4908" t="s">
        <v>8708</v>
      </c>
      <c r="B4908" t="s">
        <v>8708</v>
      </c>
      <c r="C4908">
        <v>202301</v>
      </c>
      <c r="D4908" t="s">
        <v>5</v>
      </c>
      <c r="E4908">
        <v>1</v>
      </c>
      <c r="F4908">
        <v>1005</v>
      </c>
      <c r="G4908">
        <v>0.89500000000000002</v>
      </c>
      <c r="H4908">
        <v>661</v>
      </c>
    </row>
    <row r="4909" spans="1:8" x14ac:dyDescent="0.35">
      <c r="A4909" t="s">
        <v>8709</v>
      </c>
      <c r="B4909" t="s">
        <v>8709</v>
      </c>
      <c r="C4909">
        <v>202301</v>
      </c>
      <c r="D4909" t="s">
        <v>3</v>
      </c>
      <c r="E4909">
        <v>1</v>
      </c>
      <c r="F4909">
        <v>265</v>
      </c>
      <c r="G4909">
        <v>0.25</v>
      </c>
      <c r="H4909">
        <v>662</v>
      </c>
    </row>
    <row r="4910" spans="1:8" x14ac:dyDescent="0.35">
      <c r="A4910" t="s">
        <v>8710</v>
      </c>
      <c r="B4910" t="s">
        <v>8710</v>
      </c>
      <c r="C4910">
        <v>202301</v>
      </c>
      <c r="D4910" t="s">
        <v>37</v>
      </c>
      <c r="E4910">
        <v>1</v>
      </c>
      <c r="F4910">
        <v>220</v>
      </c>
      <c r="G4910">
        <v>0.19900000000000001</v>
      </c>
      <c r="H4910">
        <v>662</v>
      </c>
    </row>
    <row r="4911" spans="1:8" x14ac:dyDescent="0.35">
      <c r="A4911" t="s">
        <v>8711</v>
      </c>
      <c r="B4911" t="s">
        <v>8711</v>
      </c>
      <c r="C4911">
        <v>202301</v>
      </c>
      <c r="D4911" t="s">
        <v>38</v>
      </c>
      <c r="E4911">
        <v>1</v>
      </c>
      <c r="F4911">
        <v>185</v>
      </c>
      <c r="G4911">
        <v>0.17799999999999999</v>
      </c>
      <c r="H4911">
        <v>662</v>
      </c>
    </row>
    <row r="4912" spans="1:8" x14ac:dyDescent="0.35">
      <c r="A4912" t="s">
        <v>8712</v>
      </c>
      <c r="B4912" t="s">
        <v>8712</v>
      </c>
      <c r="C4912">
        <v>202301</v>
      </c>
      <c r="D4912" t="s">
        <v>39</v>
      </c>
      <c r="E4912">
        <v>1</v>
      </c>
      <c r="F4912">
        <v>115</v>
      </c>
      <c r="G4912">
        <v>0.21</v>
      </c>
      <c r="H4912">
        <v>662</v>
      </c>
    </row>
    <row r="4913" spans="1:8" x14ac:dyDescent="0.35">
      <c r="A4913" t="s">
        <v>8713</v>
      </c>
      <c r="B4913" t="s">
        <v>8713</v>
      </c>
      <c r="C4913">
        <v>202301</v>
      </c>
      <c r="D4913" t="s">
        <v>40</v>
      </c>
      <c r="E4913">
        <v>1</v>
      </c>
      <c r="F4913">
        <v>110</v>
      </c>
      <c r="G4913">
        <v>0.21299999999999999</v>
      </c>
      <c r="H4913">
        <v>662</v>
      </c>
    </row>
    <row r="4914" spans="1:8" x14ac:dyDescent="0.35">
      <c r="A4914" t="s">
        <v>8714</v>
      </c>
      <c r="B4914" t="s">
        <v>8714</v>
      </c>
      <c r="C4914">
        <v>202301</v>
      </c>
      <c r="D4914" t="s">
        <v>29</v>
      </c>
      <c r="E4914">
        <v>1</v>
      </c>
      <c r="F4914">
        <v>270</v>
      </c>
      <c r="G4914">
        <v>0.25</v>
      </c>
      <c r="H4914">
        <v>662</v>
      </c>
    </row>
    <row r="4915" spans="1:8" x14ac:dyDescent="0.35">
      <c r="A4915" t="s">
        <v>8715</v>
      </c>
      <c r="B4915" t="s">
        <v>8715</v>
      </c>
      <c r="C4915">
        <v>202301</v>
      </c>
      <c r="D4915" t="s">
        <v>30</v>
      </c>
      <c r="E4915">
        <v>1</v>
      </c>
      <c r="F4915">
        <v>270</v>
      </c>
      <c r="G4915">
        <v>0.249</v>
      </c>
      <c r="H4915">
        <v>662</v>
      </c>
    </row>
    <row r="4916" spans="1:8" x14ac:dyDescent="0.35">
      <c r="A4916" t="s">
        <v>8716</v>
      </c>
      <c r="B4916" t="s">
        <v>8716</v>
      </c>
      <c r="C4916">
        <v>202301</v>
      </c>
      <c r="D4916" t="s">
        <v>31</v>
      </c>
      <c r="E4916">
        <v>1</v>
      </c>
      <c r="F4916">
        <v>260</v>
      </c>
      <c r="G4916">
        <v>0.23599999999999999</v>
      </c>
      <c r="H4916">
        <v>662</v>
      </c>
    </row>
    <row r="4917" spans="1:8" x14ac:dyDescent="0.35">
      <c r="A4917" t="s">
        <v>8717</v>
      </c>
      <c r="B4917" t="s">
        <v>8717</v>
      </c>
      <c r="C4917">
        <v>202301</v>
      </c>
      <c r="D4917" t="s">
        <v>32</v>
      </c>
      <c r="E4917">
        <v>1</v>
      </c>
      <c r="F4917">
        <v>280</v>
      </c>
      <c r="G4917">
        <v>0.23899999999999999</v>
      </c>
      <c r="H4917">
        <v>662</v>
      </c>
    </row>
    <row r="4918" spans="1:8" x14ac:dyDescent="0.35">
      <c r="A4918" t="s">
        <v>8718</v>
      </c>
      <c r="B4918" t="s">
        <v>8718</v>
      </c>
      <c r="C4918">
        <v>202301</v>
      </c>
      <c r="D4918" t="s">
        <v>33</v>
      </c>
      <c r="E4918">
        <v>1</v>
      </c>
      <c r="F4918">
        <v>275</v>
      </c>
      <c r="G4918">
        <v>0.22600000000000001</v>
      </c>
      <c r="H4918">
        <v>662</v>
      </c>
    </row>
    <row r="4919" spans="1:8" x14ac:dyDescent="0.35">
      <c r="A4919" t="s">
        <v>8719</v>
      </c>
      <c r="B4919" t="s">
        <v>8719</v>
      </c>
      <c r="C4919">
        <v>202301</v>
      </c>
      <c r="D4919" t="s">
        <v>34</v>
      </c>
      <c r="E4919">
        <v>1</v>
      </c>
      <c r="F4919">
        <v>240</v>
      </c>
      <c r="G4919">
        <v>0.20100000000000001</v>
      </c>
      <c r="H4919">
        <v>662</v>
      </c>
    </row>
    <row r="4920" spans="1:8" x14ac:dyDescent="0.35">
      <c r="A4920" t="s">
        <v>8720</v>
      </c>
      <c r="B4920" t="s">
        <v>8720</v>
      </c>
      <c r="C4920">
        <v>202301</v>
      </c>
      <c r="D4920" t="s">
        <v>35</v>
      </c>
      <c r="E4920">
        <v>1</v>
      </c>
      <c r="F4920">
        <v>240</v>
      </c>
      <c r="G4920">
        <v>0.20499999999999999</v>
      </c>
      <c r="H4920">
        <v>662</v>
      </c>
    </row>
    <row r="4921" spans="1:8" x14ac:dyDescent="0.35">
      <c r="A4921" t="s">
        <v>8721</v>
      </c>
      <c r="B4921" t="s">
        <v>8721</v>
      </c>
      <c r="C4921">
        <v>202301</v>
      </c>
      <c r="D4921" t="s">
        <v>36</v>
      </c>
      <c r="E4921">
        <v>1</v>
      </c>
      <c r="F4921">
        <v>200</v>
      </c>
      <c r="G4921">
        <v>0.182</v>
      </c>
      <c r="H4921">
        <v>662</v>
      </c>
    </row>
    <row r="4922" spans="1:8" x14ac:dyDescent="0.35">
      <c r="A4922" t="s">
        <v>8722</v>
      </c>
      <c r="B4922" t="s">
        <v>8722</v>
      </c>
      <c r="C4922">
        <v>202301</v>
      </c>
      <c r="D4922" t="s">
        <v>208</v>
      </c>
      <c r="E4922">
        <v>1</v>
      </c>
      <c r="F4922">
        <v>310</v>
      </c>
      <c r="G4922">
        <v>0.311</v>
      </c>
      <c r="H4922">
        <v>662</v>
      </c>
    </row>
    <row r="4923" spans="1:8" x14ac:dyDescent="0.35">
      <c r="A4923" t="s">
        <v>8723</v>
      </c>
      <c r="B4923" t="s">
        <v>8723</v>
      </c>
      <c r="C4923">
        <v>202301</v>
      </c>
      <c r="D4923" t="s">
        <v>5</v>
      </c>
      <c r="E4923">
        <v>1</v>
      </c>
      <c r="F4923">
        <v>270</v>
      </c>
      <c r="G4923">
        <v>0.26600000000000001</v>
      </c>
      <c r="H4923">
        <v>662</v>
      </c>
    </row>
    <row r="4924" spans="1:8" x14ac:dyDescent="0.35">
      <c r="A4924" t="s">
        <v>8724</v>
      </c>
      <c r="B4924" t="s">
        <v>8725</v>
      </c>
      <c r="C4924">
        <v>202301</v>
      </c>
      <c r="D4924" t="s">
        <v>3</v>
      </c>
      <c r="E4924">
        <v>1</v>
      </c>
      <c r="F4924">
        <v>270</v>
      </c>
      <c r="G4924">
        <v>0.26300000000000001</v>
      </c>
      <c r="H4924">
        <v>663</v>
      </c>
    </row>
    <row r="4925" spans="1:8" x14ac:dyDescent="0.35">
      <c r="A4925" t="s">
        <v>8726</v>
      </c>
      <c r="B4925" t="s">
        <v>8727</v>
      </c>
      <c r="C4925">
        <v>202301</v>
      </c>
      <c r="D4925" t="s">
        <v>37</v>
      </c>
      <c r="E4925">
        <v>1</v>
      </c>
      <c r="F4925">
        <v>285</v>
      </c>
      <c r="G4925">
        <v>0.215</v>
      </c>
      <c r="H4925">
        <v>663</v>
      </c>
    </row>
    <row r="4926" spans="1:8" x14ac:dyDescent="0.35">
      <c r="A4926" t="s">
        <v>8728</v>
      </c>
      <c r="B4926" t="s">
        <v>8729</v>
      </c>
      <c r="C4926">
        <v>202301</v>
      </c>
      <c r="D4926" t="s">
        <v>38</v>
      </c>
      <c r="E4926">
        <v>1</v>
      </c>
      <c r="F4926">
        <v>250</v>
      </c>
      <c r="G4926">
        <v>0.217</v>
      </c>
      <c r="H4926">
        <v>663</v>
      </c>
    </row>
    <row r="4927" spans="1:8" x14ac:dyDescent="0.35">
      <c r="A4927" t="s">
        <v>8730</v>
      </c>
      <c r="B4927" t="s">
        <v>8731</v>
      </c>
      <c r="C4927">
        <v>202301</v>
      </c>
      <c r="D4927" t="s">
        <v>39</v>
      </c>
      <c r="E4927">
        <v>1</v>
      </c>
      <c r="F4927">
        <v>120</v>
      </c>
      <c r="G4927">
        <v>0.29199999999999998</v>
      </c>
      <c r="H4927">
        <v>663</v>
      </c>
    </row>
    <row r="4928" spans="1:8" x14ac:dyDescent="0.35">
      <c r="A4928" t="s">
        <v>8732</v>
      </c>
      <c r="B4928" t="s">
        <v>8733</v>
      </c>
      <c r="C4928">
        <v>202301</v>
      </c>
      <c r="D4928" t="s">
        <v>40</v>
      </c>
      <c r="E4928">
        <v>1</v>
      </c>
      <c r="F4928">
        <v>95</v>
      </c>
      <c r="G4928">
        <v>0.246</v>
      </c>
      <c r="H4928">
        <v>663</v>
      </c>
    </row>
    <row r="4929" spans="1:8" x14ac:dyDescent="0.35">
      <c r="A4929" t="s">
        <v>8734</v>
      </c>
      <c r="B4929" t="s">
        <v>8735</v>
      </c>
      <c r="C4929">
        <v>202301</v>
      </c>
      <c r="D4929" t="s">
        <v>29</v>
      </c>
      <c r="E4929">
        <v>1</v>
      </c>
      <c r="F4929">
        <v>285</v>
      </c>
      <c r="G4929">
        <v>0.26600000000000001</v>
      </c>
      <c r="H4929">
        <v>663</v>
      </c>
    </row>
    <row r="4930" spans="1:8" x14ac:dyDescent="0.35">
      <c r="A4930" t="s">
        <v>8736</v>
      </c>
      <c r="B4930" t="s">
        <v>8737</v>
      </c>
      <c r="C4930">
        <v>202301</v>
      </c>
      <c r="D4930" t="s">
        <v>30</v>
      </c>
      <c r="E4930">
        <v>1</v>
      </c>
      <c r="F4930">
        <v>290</v>
      </c>
      <c r="G4930">
        <v>0.25900000000000001</v>
      </c>
      <c r="H4930">
        <v>663</v>
      </c>
    </row>
    <row r="4931" spans="1:8" x14ac:dyDescent="0.35">
      <c r="A4931" t="s">
        <v>8738</v>
      </c>
      <c r="B4931" t="s">
        <v>8739</v>
      </c>
      <c r="C4931">
        <v>202301</v>
      </c>
      <c r="D4931" t="s">
        <v>31</v>
      </c>
      <c r="E4931">
        <v>1</v>
      </c>
      <c r="F4931">
        <v>285</v>
      </c>
      <c r="G4931">
        <v>0.254</v>
      </c>
      <c r="H4931">
        <v>663</v>
      </c>
    </row>
    <row r="4932" spans="1:8" x14ac:dyDescent="0.35">
      <c r="A4932" t="s">
        <v>8740</v>
      </c>
      <c r="B4932" t="s">
        <v>8741</v>
      </c>
      <c r="C4932">
        <v>202301</v>
      </c>
      <c r="D4932" t="s">
        <v>32</v>
      </c>
      <c r="E4932">
        <v>1</v>
      </c>
      <c r="F4932">
        <v>290</v>
      </c>
      <c r="G4932">
        <v>0.251</v>
      </c>
      <c r="H4932">
        <v>663</v>
      </c>
    </row>
    <row r="4933" spans="1:8" x14ac:dyDescent="0.35">
      <c r="A4933" t="s">
        <v>8742</v>
      </c>
      <c r="B4933" t="s">
        <v>8743</v>
      </c>
      <c r="C4933">
        <v>202301</v>
      </c>
      <c r="D4933" t="s">
        <v>33</v>
      </c>
      <c r="E4933">
        <v>1</v>
      </c>
      <c r="F4933">
        <v>245</v>
      </c>
      <c r="G4933">
        <v>0.222</v>
      </c>
      <c r="H4933">
        <v>663</v>
      </c>
    </row>
    <row r="4934" spans="1:8" x14ac:dyDescent="0.35">
      <c r="A4934" t="s">
        <v>8744</v>
      </c>
      <c r="B4934" t="s">
        <v>8745</v>
      </c>
      <c r="C4934">
        <v>202301</v>
      </c>
      <c r="D4934" t="s">
        <v>34</v>
      </c>
      <c r="E4934">
        <v>1</v>
      </c>
      <c r="F4934">
        <v>295</v>
      </c>
      <c r="G4934">
        <v>0.22500000000000001</v>
      </c>
      <c r="H4934">
        <v>663</v>
      </c>
    </row>
    <row r="4935" spans="1:8" x14ac:dyDescent="0.35">
      <c r="A4935" t="s">
        <v>8746</v>
      </c>
      <c r="B4935" t="s">
        <v>8747</v>
      </c>
      <c r="C4935">
        <v>202301</v>
      </c>
      <c r="D4935" t="s">
        <v>35</v>
      </c>
      <c r="E4935">
        <v>1</v>
      </c>
      <c r="F4935">
        <v>275</v>
      </c>
      <c r="G4935">
        <v>0.214</v>
      </c>
      <c r="H4935">
        <v>663</v>
      </c>
    </row>
    <row r="4936" spans="1:8" x14ac:dyDescent="0.35">
      <c r="A4936" t="s">
        <v>8748</v>
      </c>
      <c r="B4936" t="s">
        <v>8749</v>
      </c>
      <c r="C4936">
        <v>202301</v>
      </c>
      <c r="D4936" t="s">
        <v>36</v>
      </c>
      <c r="E4936">
        <v>1</v>
      </c>
      <c r="F4936">
        <v>270</v>
      </c>
      <c r="G4936">
        <v>0.215</v>
      </c>
      <c r="H4936">
        <v>663</v>
      </c>
    </row>
    <row r="4937" spans="1:8" x14ac:dyDescent="0.35">
      <c r="A4937" t="s">
        <v>8750</v>
      </c>
      <c r="B4937" t="s">
        <v>8751</v>
      </c>
      <c r="C4937">
        <v>202301</v>
      </c>
      <c r="D4937" t="s">
        <v>208</v>
      </c>
      <c r="E4937">
        <v>1</v>
      </c>
      <c r="F4937">
        <v>190</v>
      </c>
      <c r="G4937">
        <v>0.193</v>
      </c>
      <c r="H4937">
        <v>663</v>
      </c>
    </row>
    <row r="4938" spans="1:8" x14ac:dyDescent="0.35">
      <c r="A4938" t="s">
        <v>8752</v>
      </c>
      <c r="B4938" t="s">
        <v>8753</v>
      </c>
      <c r="C4938">
        <v>202301</v>
      </c>
      <c r="D4938" t="s">
        <v>5</v>
      </c>
      <c r="E4938">
        <v>1</v>
      </c>
      <c r="F4938">
        <v>265</v>
      </c>
      <c r="G4938">
        <v>0.26200000000000001</v>
      </c>
      <c r="H4938">
        <v>663</v>
      </c>
    </row>
    <row r="4939" spans="1:8" x14ac:dyDescent="0.35">
      <c r="A4939" t="s">
        <v>8754</v>
      </c>
      <c r="B4939" t="s">
        <v>8755</v>
      </c>
      <c r="C4939">
        <v>202301</v>
      </c>
      <c r="D4939" t="s">
        <v>3</v>
      </c>
      <c r="E4939">
        <v>1</v>
      </c>
      <c r="F4939">
        <v>110</v>
      </c>
      <c r="G4939">
        <v>6.5000000000000002E-2</v>
      </c>
      <c r="H4939">
        <v>664</v>
      </c>
    </row>
    <row r="4940" spans="1:8" x14ac:dyDescent="0.35">
      <c r="A4940" t="s">
        <v>8756</v>
      </c>
      <c r="B4940" t="s">
        <v>8757</v>
      </c>
      <c r="C4940">
        <v>202301</v>
      </c>
      <c r="D4940" t="s">
        <v>37</v>
      </c>
      <c r="E4940">
        <v>1</v>
      </c>
      <c r="F4940">
        <v>85</v>
      </c>
      <c r="G4940">
        <v>0.05</v>
      </c>
      <c r="H4940">
        <v>664</v>
      </c>
    </row>
    <row r="4941" spans="1:8" x14ac:dyDescent="0.35">
      <c r="A4941" t="s">
        <v>8758</v>
      </c>
      <c r="B4941" t="s">
        <v>8759</v>
      </c>
      <c r="C4941">
        <v>202301</v>
      </c>
      <c r="D4941" t="s">
        <v>38</v>
      </c>
      <c r="E4941">
        <v>1</v>
      </c>
      <c r="F4941">
        <v>90</v>
      </c>
      <c r="G4941">
        <v>5.3999999999999999E-2</v>
      </c>
      <c r="H4941">
        <v>664</v>
      </c>
    </row>
    <row r="4942" spans="1:8" x14ac:dyDescent="0.35">
      <c r="A4942" t="s">
        <v>8760</v>
      </c>
      <c r="B4942" t="s">
        <v>8761</v>
      </c>
      <c r="C4942">
        <v>202301</v>
      </c>
      <c r="D4942" t="s">
        <v>39</v>
      </c>
      <c r="E4942">
        <v>1</v>
      </c>
      <c r="F4942">
        <v>35</v>
      </c>
      <c r="G4942">
        <v>7.2999999999999995E-2</v>
      </c>
      <c r="H4942">
        <v>664</v>
      </c>
    </row>
    <row r="4943" spans="1:8" x14ac:dyDescent="0.35">
      <c r="A4943" t="s">
        <v>8762</v>
      </c>
      <c r="B4943" t="s">
        <v>8763</v>
      </c>
      <c r="C4943">
        <v>202301</v>
      </c>
      <c r="D4943" t="s">
        <v>40</v>
      </c>
      <c r="E4943">
        <v>1</v>
      </c>
      <c r="F4943">
        <v>25</v>
      </c>
      <c r="G4943">
        <v>5.3999999999999999E-2</v>
      </c>
      <c r="H4943">
        <v>664</v>
      </c>
    </row>
    <row r="4944" spans="1:8" x14ac:dyDescent="0.35">
      <c r="A4944" t="s">
        <v>8764</v>
      </c>
      <c r="B4944" t="s">
        <v>8765</v>
      </c>
      <c r="C4944">
        <v>202301</v>
      </c>
      <c r="D4944" t="s">
        <v>29</v>
      </c>
      <c r="E4944">
        <v>1</v>
      </c>
      <c r="F4944">
        <v>125</v>
      </c>
      <c r="G4944">
        <v>7.5999999999999998E-2</v>
      </c>
      <c r="H4944">
        <v>664</v>
      </c>
    </row>
    <row r="4945" spans="1:8" x14ac:dyDescent="0.35">
      <c r="A4945" t="s">
        <v>8766</v>
      </c>
      <c r="B4945" t="s">
        <v>8767</v>
      </c>
      <c r="C4945">
        <v>202301</v>
      </c>
      <c r="D4945" t="s">
        <v>30</v>
      </c>
      <c r="E4945">
        <v>1</v>
      </c>
      <c r="F4945">
        <v>100</v>
      </c>
      <c r="G4945">
        <v>6.2E-2</v>
      </c>
      <c r="H4945">
        <v>664</v>
      </c>
    </row>
    <row r="4946" spans="1:8" x14ac:dyDescent="0.35">
      <c r="A4946" t="s">
        <v>8768</v>
      </c>
      <c r="B4946" t="s">
        <v>8769</v>
      </c>
      <c r="C4946">
        <v>202301</v>
      </c>
      <c r="D4946" t="s">
        <v>31</v>
      </c>
      <c r="E4946">
        <v>1</v>
      </c>
      <c r="F4946">
        <v>100</v>
      </c>
      <c r="G4946">
        <v>5.8999999999999997E-2</v>
      </c>
      <c r="H4946">
        <v>664</v>
      </c>
    </row>
    <row r="4947" spans="1:8" x14ac:dyDescent="0.35">
      <c r="A4947" t="s">
        <v>8770</v>
      </c>
      <c r="B4947" t="s">
        <v>8771</v>
      </c>
      <c r="C4947">
        <v>202301</v>
      </c>
      <c r="D4947" t="s">
        <v>32</v>
      </c>
      <c r="E4947">
        <v>1</v>
      </c>
      <c r="F4947">
        <v>105</v>
      </c>
      <c r="G4947">
        <v>0.06</v>
      </c>
      <c r="H4947">
        <v>664</v>
      </c>
    </row>
    <row r="4948" spans="1:8" x14ac:dyDescent="0.35">
      <c r="A4948" t="s">
        <v>8772</v>
      </c>
      <c r="B4948" t="s">
        <v>8773</v>
      </c>
      <c r="C4948">
        <v>202301</v>
      </c>
      <c r="D4948" t="s">
        <v>33</v>
      </c>
      <c r="E4948">
        <v>1</v>
      </c>
      <c r="F4948">
        <v>110</v>
      </c>
      <c r="G4948">
        <v>0.06</v>
      </c>
      <c r="H4948">
        <v>664</v>
      </c>
    </row>
    <row r="4949" spans="1:8" x14ac:dyDescent="0.35">
      <c r="A4949" t="s">
        <v>8774</v>
      </c>
      <c r="B4949" t="s">
        <v>8775</v>
      </c>
      <c r="C4949">
        <v>202301</v>
      </c>
      <c r="D4949" t="s">
        <v>34</v>
      </c>
      <c r="E4949">
        <v>1</v>
      </c>
      <c r="F4949">
        <v>105</v>
      </c>
      <c r="G4949">
        <v>6.0999999999999999E-2</v>
      </c>
      <c r="H4949">
        <v>664</v>
      </c>
    </row>
    <row r="4950" spans="1:8" x14ac:dyDescent="0.35">
      <c r="A4950" t="s">
        <v>8776</v>
      </c>
      <c r="B4950" t="s">
        <v>8777</v>
      </c>
      <c r="C4950">
        <v>202301</v>
      </c>
      <c r="D4950" t="s">
        <v>35</v>
      </c>
      <c r="E4950">
        <v>1</v>
      </c>
      <c r="F4950">
        <v>115</v>
      </c>
      <c r="G4950">
        <v>6.4000000000000001E-2</v>
      </c>
      <c r="H4950">
        <v>664</v>
      </c>
    </row>
    <row r="4951" spans="1:8" x14ac:dyDescent="0.35">
      <c r="A4951" t="s">
        <v>8778</v>
      </c>
      <c r="B4951" t="s">
        <v>8779</v>
      </c>
      <c r="C4951">
        <v>202301</v>
      </c>
      <c r="D4951" t="s">
        <v>36</v>
      </c>
      <c r="E4951">
        <v>1</v>
      </c>
      <c r="F4951">
        <v>110</v>
      </c>
      <c r="G4951">
        <v>6.4000000000000001E-2</v>
      </c>
      <c r="H4951">
        <v>664</v>
      </c>
    </row>
    <row r="4952" spans="1:8" x14ac:dyDescent="0.35">
      <c r="A4952" t="s">
        <v>8780</v>
      </c>
      <c r="B4952" t="s">
        <v>8781</v>
      </c>
      <c r="C4952">
        <v>202301</v>
      </c>
      <c r="D4952" t="s">
        <v>208</v>
      </c>
      <c r="E4952">
        <v>1</v>
      </c>
      <c r="F4952">
        <v>85</v>
      </c>
      <c r="G4952">
        <v>5.8000000000000003E-2</v>
      </c>
      <c r="H4952">
        <v>664</v>
      </c>
    </row>
    <row r="4953" spans="1:8" x14ac:dyDescent="0.35">
      <c r="A4953" t="s">
        <v>8782</v>
      </c>
      <c r="B4953" t="s">
        <v>8783</v>
      </c>
      <c r="C4953">
        <v>202301</v>
      </c>
      <c r="D4953" t="s">
        <v>5</v>
      </c>
      <c r="E4953">
        <v>1</v>
      </c>
      <c r="F4953">
        <v>110</v>
      </c>
      <c r="G4953">
        <v>7.1999999999999995E-2</v>
      </c>
      <c r="H4953">
        <v>664</v>
      </c>
    </row>
    <row r="4954" spans="1:8" x14ac:dyDescent="0.35">
      <c r="A4954" t="s">
        <v>8784</v>
      </c>
      <c r="B4954" t="s">
        <v>8785</v>
      </c>
      <c r="C4954">
        <v>202301</v>
      </c>
      <c r="D4954" t="s">
        <v>3</v>
      </c>
      <c r="E4954">
        <v>1</v>
      </c>
      <c r="F4954">
        <v>205</v>
      </c>
      <c r="G4954">
        <v>0.13600000000000001</v>
      </c>
      <c r="H4954">
        <v>665</v>
      </c>
    </row>
    <row r="4955" spans="1:8" x14ac:dyDescent="0.35">
      <c r="A4955" t="s">
        <v>8786</v>
      </c>
      <c r="B4955" t="s">
        <v>8787</v>
      </c>
      <c r="C4955">
        <v>202301</v>
      </c>
      <c r="D4955" t="s">
        <v>37</v>
      </c>
      <c r="E4955">
        <v>1</v>
      </c>
      <c r="F4955">
        <v>145</v>
      </c>
      <c r="G4955">
        <v>0.108</v>
      </c>
      <c r="H4955">
        <v>665</v>
      </c>
    </row>
    <row r="4956" spans="1:8" x14ac:dyDescent="0.35">
      <c r="A4956" t="s">
        <v>8788</v>
      </c>
      <c r="B4956" t="s">
        <v>8789</v>
      </c>
      <c r="C4956">
        <v>202301</v>
      </c>
      <c r="D4956" t="s">
        <v>38</v>
      </c>
      <c r="E4956">
        <v>1</v>
      </c>
      <c r="F4956">
        <v>140</v>
      </c>
      <c r="G4956">
        <v>0.115</v>
      </c>
      <c r="H4956">
        <v>665</v>
      </c>
    </row>
    <row r="4957" spans="1:8" x14ac:dyDescent="0.35">
      <c r="A4957" t="s">
        <v>8790</v>
      </c>
      <c r="B4957" t="s">
        <v>8791</v>
      </c>
      <c r="C4957">
        <v>202301</v>
      </c>
      <c r="D4957" t="s">
        <v>39</v>
      </c>
      <c r="E4957">
        <v>1</v>
      </c>
      <c r="F4957">
        <v>40</v>
      </c>
      <c r="G4957">
        <v>0.35299999999999998</v>
      </c>
      <c r="H4957">
        <v>665</v>
      </c>
    </row>
    <row r="4958" spans="1:8" x14ac:dyDescent="0.35">
      <c r="A4958" t="s">
        <v>8792</v>
      </c>
      <c r="B4958" t="s">
        <v>8793</v>
      </c>
      <c r="C4958">
        <v>202301</v>
      </c>
      <c r="D4958" t="s">
        <v>40</v>
      </c>
      <c r="E4958">
        <v>1</v>
      </c>
      <c r="F4958">
        <v>35</v>
      </c>
      <c r="G4958">
        <v>0.374</v>
      </c>
      <c r="H4958">
        <v>665</v>
      </c>
    </row>
    <row r="4959" spans="1:8" x14ac:dyDescent="0.35">
      <c r="A4959" t="s">
        <v>8794</v>
      </c>
      <c r="B4959" t="s">
        <v>8795</v>
      </c>
      <c r="C4959">
        <v>202301</v>
      </c>
      <c r="D4959" t="s">
        <v>29</v>
      </c>
      <c r="E4959">
        <v>1</v>
      </c>
      <c r="F4959">
        <v>175</v>
      </c>
      <c r="G4959">
        <v>0.12</v>
      </c>
      <c r="H4959">
        <v>665</v>
      </c>
    </row>
    <row r="4960" spans="1:8" x14ac:dyDescent="0.35">
      <c r="A4960" t="s">
        <v>8796</v>
      </c>
      <c r="B4960" t="s">
        <v>8797</v>
      </c>
      <c r="C4960">
        <v>202301</v>
      </c>
      <c r="D4960" t="s">
        <v>30</v>
      </c>
      <c r="E4960">
        <v>1</v>
      </c>
      <c r="F4960">
        <v>205</v>
      </c>
      <c r="G4960">
        <v>0.13700000000000001</v>
      </c>
      <c r="H4960">
        <v>665</v>
      </c>
    </row>
    <row r="4961" spans="1:8" x14ac:dyDescent="0.35">
      <c r="A4961" t="s">
        <v>8798</v>
      </c>
      <c r="B4961" t="s">
        <v>8799</v>
      </c>
      <c r="C4961">
        <v>202301</v>
      </c>
      <c r="D4961" t="s">
        <v>31</v>
      </c>
      <c r="E4961">
        <v>1</v>
      </c>
      <c r="F4961">
        <v>210</v>
      </c>
      <c r="G4961">
        <v>0.13600000000000001</v>
      </c>
      <c r="H4961">
        <v>665</v>
      </c>
    </row>
    <row r="4962" spans="1:8" x14ac:dyDescent="0.35">
      <c r="A4962" t="s">
        <v>8800</v>
      </c>
      <c r="B4962" t="s">
        <v>8801</v>
      </c>
      <c r="C4962">
        <v>202301</v>
      </c>
      <c r="D4962" t="s">
        <v>32</v>
      </c>
      <c r="E4962">
        <v>1</v>
      </c>
      <c r="F4962">
        <v>215</v>
      </c>
      <c r="G4962">
        <v>0.13500000000000001</v>
      </c>
      <c r="H4962">
        <v>665</v>
      </c>
    </row>
    <row r="4963" spans="1:8" x14ac:dyDescent="0.35">
      <c r="A4963" t="s">
        <v>8802</v>
      </c>
      <c r="B4963" t="s">
        <v>8803</v>
      </c>
      <c r="C4963">
        <v>202301</v>
      </c>
      <c r="D4963" t="s">
        <v>33</v>
      </c>
      <c r="E4963">
        <v>1</v>
      </c>
      <c r="F4963">
        <v>190</v>
      </c>
      <c r="G4963">
        <v>0.11700000000000001</v>
      </c>
      <c r="H4963">
        <v>665</v>
      </c>
    </row>
    <row r="4964" spans="1:8" x14ac:dyDescent="0.35">
      <c r="A4964" t="s">
        <v>8804</v>
      </c>
      <c r="B4964" t="s">
        <v>8805</v>
      </c>
      <c r="C4964">
        <v>202301</v>
      </c>
      <c r="D4964" t="s">
        <v>34</v>
      </c>
      <c r="E4964">
        <v>1</v>
      </c>
      <c r="F4964">
        <v>185</v>
      </c>
      <c r="G4964">
        <v>0.13400000000000001</v>
      </c>
      <c r="H4964">
        <v>665</v>
      </c>
    </row>
    <row r="4965" spans="1:8" x14ac:dyDescent="0.35">
      <c r="A4965" t="s">
        <v>8806</v>
      </c>
      <c r="B4965" t="s">
        <v>8807</v>
      </c>
      <c r="C4965">
        <v>202301</v>
      </c>
      <c r="D4965" t="s">
        <v>35</v>
      </c>
      <c r="E4965">
        <v>1</v>
      </c>
      <c r="F4965">
        <v>155</v>
      </c>
      <c r="G4965">
        <v>0.11799999999999999</v>
      </c>
      <c r="H4965">
        <v>665</v>
      </c>
    </row>
    <row r="4966" spans="1:8" x14ac:dyDescent="0.35">
      <c r="A4966" t="s">
        <v>8808</v>
      </c>
      <c r="B4966" t="s">
        <v>8809</v>
      </c>
      <c r="C4966">
        <v>202301</v>
      </c>
      <c r="D4966" t="s">
        <v>36</v>
      </c>
      <c r="E4966">
        <v>1</v>
      </c>
      <c r="F4966">
        <v>155</v>
      </c>
      <c r="G4966">
        <v>0.11899999999999999</v>
      </c>
      <c r="H4966">
        <v>665</v>
      </c>
    </row>
    <row r="4967" spans="1:8" x14ac:dyDescent="0.35">
      <c r="A4967" t="s">
        <v>8810</v>
      </c>
      <c r="B4967" t="s">
        <v>8811</v>
      </c>
      <c r="C4967">
        <v>202301</v>
      </c>
      <c r="D4967" t="s">
        <v>208</v>
      </c>
      <c r="E4967">
        <v>1</v>
      </c>
      <c r="F4967">
        <v>145</v>
      </c>
      <c r="G4967">
        <v>0.107</v>
      </c>
      <c r="H4967">
        <v>665</v>
      </c>
    </row>
    <row r="4968" spans="1:8" x14ac:dyDescent="0.35">
      <c r="A4968" t="s">
        <v>8812</v>
      </c>
      <c r="B4968" t="s">
        <v>8813</v>
      </c>
      <c r="C4968">
        <v>202301</v>
      </c>
      <c r="D4968" t="s">
        <v>5</v>
      </c>
      <c r="E4968">
        <v>1</v>
      </c>
      <c r="F4968">
        <v>165</v>
      </c>
      <c r="G4968">
        <v>0.11700000000000001</v>
      </c>
      <c r="H4968">
        <v>665</v>
      </c>
    </row>
    <row r="4969" spans="1:8" x14ac:dyDescent="0.35">
      <c r="A4969" t="s">
        <v>8814</v>
      </c>
      <c r="B4969" t="s">
        <v>8814</v>
      </c>
      <c r="C4969">
        <v>202301</v>
      </c>
      <c r="D4969" t="s">
        <v>3</v>
      </c>
      <c r="E4969">
        <v>1</v>
      </c>
      <c r="F4969">
        <v>275</v>
      </c>
      <c r="G4969">
        <v>0.22</v>
      </c>
      <c r="H4969">
        <v>666</v>
      </c>
    </row>
    <row r="4970" spans="1:8" x14ac:dyDescent="0.35">
      <c r="A4970" t="s">
        <v>8815</v>
      </c>
      <c r="B4970" t="s">
        <v>8815</v>
      </c>
      <c r="C4970">
        <v>202301</v>
      </c>
      <c r="D4970" t="s">
        <v>37</v>
      </c>
      <c r="E4970">
        <v>1</v>
      </c>
      <c r="F4970">
        <v>150</v>
      </c>
      <c r="G4970">
        <v>0.11</v>
      </c>
      <c r="H4970">
        <v>666</v>
      </c>
    </row>
    <row r="4971" spans="1:8" x14ac:dyDescent="0.35">
      <c r="A4971" t="s">
        <v>8816</v>
      </c>
      <c r="B4971" t="s">
        <v>8816</v>
      </c>
      <c r="C4971">
        <v>202301</v>
      </c>
      <c r="D4971" t="s">
        <v>38</v>
      </c>
      <c r="E4971">
        <v>1</v>
      </c>
      <c r="F4971">
        <v>150</v>
      </c>
      <c r="G4971">
        <v>0.123</v>
      </c>
      <c r="H4971">
        <v>666</v>
      </c>
    </row>
    <row r="4972" spans="1:8" x14ac:dyDescent="0.35">
      <c r="A4972" t="s">
        <v>8817</v>
      </c>
      <c r="B4972" t="s">
        <v>8817</v>
      </c>
      <c r="C4972">
        <v>202301</v>
      </c>
      <c r="D4972" t="s">
        <v>39</v>
      </c>
      <c r="E4972">
        <v>1</v>
      </c>
      <c r="F4972">
        <v>65</v>
      </c>
      <c r="G4972">
        <v>0.13</v>
      </c>
      <c r="H4972">
        <v>666</v>
      </c>
    </row>
    <row r="4973" spans="1:8" x14ac:dyDescent="0.35">
      <c r="A4973" t="s">
        <v>8818</v>
      </c>
      <c r="B4973" t="s">
        <v>8818</v>
      </c>
      <c r="C4973">
        <v>202301</v>
      </c>
      <c r="D4973" t="s">
        <v>40</v>
      </c>
      <c r="E4973">
        <v>1</v>
      </c>
      <c r="F4973">
        <v>55</v>
      </c>
      <c r="G4973">
        <v>0.13400000000000001</v>
      </c>
      <c r="H4973">
        <v>666</v>
      </c>
    </row>
    <row r="4974" spans="1:8" x14ac:dyDescent="0.35">
      <c r="A4974" t="s">
        <v>8819</v>
      </c>
      <c r="B4974" t="s">
        <v>8819</v>
      </c>
      <c r="C4974">
        <v>202301</v>
      </c>
      <c r="D4974" t="s">
        <v>29</v>
      </c>
      <c r="E4974">
        <v>1</v>
      </c>
      <c r="F4974">
        <v>270</v>
      </c>
      <c r="G4974">
        <v>0.21199999999999999</v>
      </c>
      <c r="H4974">
        <v>666</v>
      </c>
    </row>
    <row r="4975" spans="1:8" x14ac:dyDescent="0.35">
      <c r="A4975" t="s">
        <v>8820</v>
      </c>
      <c r="B4975" t="s">
        <v>8820</v>
      </c>
      <c r="C4975">
        <v>202301</v>
      </c>
      <c r="D4975" t="s">
        <v>30</v>
      </c>
      <c r="E4975">
        <v>1</v>
      </c>
      <c r="F4975">
        <v>280</v>
      </c>
      <c r="G4975">
        <v>0.22</v>
      </c>
      <c r="H4975">
        <v>666</v>
      </c>
    </row>
    <row r="4976" spans="1:8" x14ac:dyDescent="0.35">
      <c r="A4976" t="s">
        <v>8821</v>
      </c>
      <c r="B4976" t="s">
        <v>8821</v>
      </c>
      <c r="C4976">
        <v>202301</v>
      </c>
      <c r="D4976" t="s">
        <v>31</v>
      </c>
      <c r="E4976">
        <v>1</v>
      </c>
      <c r="F4976">
        <v>280</v>
      </c>
      <c r="G4976">
        <v>0.21099999999999999</v>
      </c>
      <c r="H4976">
        <v>666</v>
      </c>
    </row>
    <row r="4977" spans="1:8" x14ac:dyDescent="0.35">
      <c r="A4977" t="s">
        <v>8822</v>
      </c>
      <c r="B4977" t="s">
        <v>8822</v>
      </c>
      <c r="C4977">
        <v>202301</v>
      </c>
      <c r="D4977" t="s">
        <v>32</v>
      </c>
      <c r="E4977">
        <v>1</v>
      </c>
      <c r="F4977">
        <v>250</v>
      </c>
      <c r="G4977">
        <v>0.193</v>
      </c>
      <c r="H4977">
        <v>666</v>
      </c>
    </row>
    <row r="4978" spans="1:8" x14ac:dyDescent="0.35">
      <c r="A4978" t="s">
        <v>8823</v>
      </c>
      <c r="B4978" t="s">
        <v>8823</v>
      </c>
      <c r="C4978">
        <v>202301</v>
      </c>
      <c r="D4978" t="s">
        <v>33</v>
      </c>
      <c r="E4978">
        <v>1</v>
      </c>
      <c r="F4978">
        <v>240</v>
      </c>
      <c r="G4978">
        <v>0.18099999999999999</v>
      </c>
      <c r="H4978">
        <v>666</v>
      </c>
    </row>
    <row r="4979" spans="1:8" x14ac:dyDescent="0.35">
      <c r="A4979" t="s">
        <v>8824</v>
      </c>
      <c r="B4979" t="s">
        <v>8824</v>
      </c>
      <c r="C4979">
        <v>202301</v>
      </c>
      <c r="D4979" t="s">
        <v>34</v>
      </c>
      <c r="E4979">
        <v>1</v>
      </c>
      <c r="F4979">
        <v>180</v>
      </c>
      <c r="G4979">
        <v>0.13300000000000001</v>
      </c>
      <c r="H4979">
        <v>666</v>
      </c>
    </row>
    <row r="4980" spans="1:8" x14ac:dyDescent="0.35">
      <c r="A4980" t="s">
        <v>8825</v>
      </c>
      <c r="B4980" t="s">
        <v>8825</v>
      </c>
      <c r="C4980">
        <v>202301</v>
      </c>
      <c r="D4980" t="s">
        <v>35</v>
      </c>
      <c r="E4980">
        <v>1</v>
      </c>
      <c r="F4980">
        <v>125</v>
      </c>
      <c r="G4980">
        <v>0.10100000000000001</v>
      </c>
      <c r="H4980">
        <v>666</v>
      </c>
    </row>
    <row r="4981" spans="1:8" x14ac:dyDescent="0.35">
      <c r="A4981" t="s">
        <v>8826</v>
      </c>
      <c r="B4981" t="s">
        <v>8826</v>
      </c>
      <c r="C4981">
        <v>202301</v>
      </c>
      <c r="D4981" t="s">
        <v>36</v>
      </c>
      <c r="E4981">
        <v>1</v>
      </c>
      <c r="F4981">
        <v>160</v>
      </c>
      <c r="G4981">
        <v>0.124</v>
      </c>
      <c r="H4981">
        <v>666</v>
      </c>
    </row>
    <row r="4982" spans="1:8" x14ac:dyDescent="0.35">
      <c r="A4982" t="s">
        <v>8827</v>
      </c>
      <c r="B4982" t="s">
        <v>8827</v>
      </c>
      <c r="C4982">
        <v>202301</v>
      </c>
      <c r="D4982" t="s">
        <v>208</v>
      </c>
      <c r="E4982">
        <v>1</v>
      </c>
      <c r="F4982">
        <v>75</v>
      </c>
      <c r="G4982">
        <v>0.14899999999999999</v>
      </c>
      <c r="H4982">
        <v>666</v>
      </c>
    </row>
    <row r="4983" spans="1:8" x14ac:dyDescent="0.35">
      <c r="A4983" t="s">
        <v>8828</v>
      </c>
      <c r="B4983" t="s">
        <v>8828</v>
      </c>
      <c r="C4983">
        <v>202301</v>
      </c>
      <c r="D4983" t="s">
        <v>5</v>
      </c>
      <c r="E4983">
        <v>1</v>
      </c>
      <c r="F4983">
        <v>290</v>
      </c>
      <c r="G4983">
        <v>0.23899999999999999</v>
      </c>
      <c r="H4983">
        <v>666</v>
      </c>
    </row>
    <row r="4984" spans="1:8" x14ac:dyDescent="0.35">
      <c r="A4984" t="s">
        <v>8829</v>
      </c>
      <c r="B4984" t="s">
        <v>8829</v>
      </c>
      <c r="C4984">
        <v>202301</v>
      </c>
      <c r="D4984" t="s">
        <v>3</v>
      </c>
      <c r="E4984">
        <v>1</v>
      </c>
      <c r="F4984">
        <v>470</v>
      </c>
      <c r="G4984">
        <v>0.78900000000000003</v>
      </c>
      <c r="H4984">
        <v>667</v>
      </c>
    </row>
    <row r="4985" spans="1:8" x14ac:dyDescent="0.35">
      <c r="A4985" t="s">
        <v>8830</v>
      </c>
      <c r="B4985" t="s">
        <v>8830</v>
      </c>
      <c r="C4985">
        <v>202301</v>
      </c>
      <c r="D4985" t="s">
        <v>37</v>
      </c>
      <c r="E4985">
        <v>1</v>
      </c>
      <c r="F4985">
        <v>470</v>
      </c>
      <c r="G4985">
        <v>0.66200000000000003</v>
      </c>
      <c r="H4985">
        <v>667</v>
      </c>
    </row>
    <row r="4986" spans="1:8" x14ac:dyDescent="0.35">
      <c r="A4986" t="s">
        <v>8831</v>
      </c>
      <c r="B4986" t="s">
        <v>8831</v>
      </c>
      <c r="C4986">
        <v>202301</v>
      </c>
      <c r="D4986" t="s">
        <v>38</v>
      </c>
      <c r="E4986">
        <v>1</v>
      </c>
      <c r="F4986">
        <v>480</v>
      </c>
      <c r="G4986">
        <v>0.64800000000000002</v>
      </c>
      <c r="H4986">
        <v>667</v>
      </c>
    </row>
    <row r="4987" spans="1:8" x14ac:dyDescent="0.35">
      <c r="A4987" t="s">
        <v>8832</v>
      </c>
      <c r="B4987" t="s">
        <v>8832</v>
      </c>
      <c r="C4987">
        <v>202301</v>
      </c>
      <c r="D4987" t="s">
        <v>39</v>
      </c>
      <c r="E4987">
        <v>1</v>
      </c>
      <c r="F4987">
        <v>190</v>
      </c>
      <c r="G4987">
        <v>0.53400000000000003</v>
      </c>
      <c r="H4987">
        <v>667</v>
      </c>
    </row>
    <row r="4988" spans="1:8" x14ac:dyDescent="0.35">
      <c r="A4988" t="s">
        <v>8833</v>
      </c>
      <c r="B4988" t="s">
        <v>8833</v>
      </c>
      <c r="C4988">
        <v>202301</v>
      </c>
      <c r="D4988" t="s">
        <v>40</v>
      </c>
      <c r="E4988">
        <v>1</v>
      </c>
      <c r="F4988">
        <v>170</v>
      </c>
      <c r="G4988">
        <v>0.47699999999999998</v>
      </c>
      <c r="H4988">
        <v>667</v>
      </c>
    </row>
    <row r="4989" spans="1:8" x14ac:dyDescent="0.35">
      <c r="A4989" t="s">
        <v>8834</v>
      </c>
      <c r="B4989" t="s">
        <v>8834</v>
      </c>
      <c r="C4989">
        <v>202301</v>
      </c>
      <c r="D4989" t="s">
        <v>29</v>
      </c>
      <c r="E4989">
        <v>1</v>
      </c>
      <c r="F4989">
        <v>505</v>
      </c>
      <c r="G4989">
        <v>0.746</v>
      </c>
      <c r="H4989">
        <v>667</v>
      </c>
    </row>
    <row r="4990" spans="1:8" x14ac:dyDescent="0.35">
      <c r="A4990" t="s">
        <v>8835</v>
      </c>
      <c r="B4990" t="s">
        <v>8835</v>
      </c>
      <c r="C4990">
        <v>202301</v>
      </c>
      <c r="D4990" t="s">
        <v>30</v>
      </c>
      <c r="E4990">
        <v>1</v>
      </c>
      <c r="F4990">
        <v>530</v>
      </c>
      <c r="G4990">
        <v>0.75</v>
      </c>
      <c r="H4990">
        <v>667</v>
      </c>
    </row>
    <row r="4991" spans="1:8" x14ac:dyDescent="0.35">
      <c r="A4991" t="s">
        <v>8836</v>
      </c>
      <c r="B4991" t="s">
        <v>8836</v>
      </c>
      <c r="C4991">
        <v>202301</v>
      </c>
      <c r="D4991" t="s">
        <v>31</v>
      </c>
      <c r="E4991">
        <v>1</v>
      </c>
      <c r="F4991">
        <v>455</v>
      </c>
      <c r="G4991">
        <v>0.71599999999999997</v>
      </c>
      <c r="H4991">
        <v>667</v>
      </c>
    </row>
    <row r="4992" spans="1:8" x14ac:dyDescent="0.35">
      <c r="A4992" t="s">
        <v>8837</v>
      </c>
      <c r="B4992" t="s">
        <v>8837</v>
      </c>
      <c r="C4992">
        <v>202301</v>
      </c>
      <c r="D4992" t="s">
        <v>32</v>
      </c>
      <c r="E4992">
        <v>1</v>
      </c>
      <c r="F4992">
        <v>490</v>
      </c>
      <c r="G4992">
        <v>0.73099999999999998</v>
      </c>
      <c r="H4992">
        <v>667</v>
      </c>
    </row>
    <row r="4993" spans="1:8" x14ac:dyDescent="0.35">
      <c r="A4993" t="s">
        <v>8838</v>
      </c>
      <c r="B4993" t="s">
        <v>8838</v>
      </c>
      <c r="C4993">
        <v>202301</v>
      </c>
      <c r="D4993" t="s">
        <v>33</v>
      </c>
      <c r="E4993">
        <v>1</v>
      </c>
      <c r="F4993">
        <v>525</v>
      </c>
      <c r="G4993">
        <v>0.72499999999999998</v>
      </c>
      <c r="H4993">
        <v>667</v>
      </c>
    </row>
    <row r="4994" spans="1:8" x14ac:dyDescent="0.35">
      <c r="A4994" t="s">
        <v>8839</v>
      </c>
      <c r="B4994" t="s">
        <v>8839</v>
      </c>
      <c r="C4994">
        <v>202301</v>
      </c>
      <c r="D4994" t="s">
        <v>34</v>
      </c>
      <c r="E4994">
        <v>1</v>
      </c>
      <c r="F4994">
        <v>465</v>
      </c>
      <c r="G4994">
        <v>0.63500000000000001</v>
      </c>
      <c r="H4994">
        <v>667</v>
      </c>
    </row>
    <row r="4995" spans="1:8" x14ac:dyDescent="0.35">
      <c r="A4995" t="s">
        <v>8840</v>
      </c>
      <c r="B4995" t="s">
        <v>8840</v>
      </c>
      <c r="C4995">
        <v>202301</v>
      </c>
      <c r="D4995" t="s">
        <v>35</v>
      </c>
      <c r="E4995">
        <v>1</v>
      </c>
      <c r="F4995">
        <v>525</v>
      </c>
      <c r="G4995">
        <v>0.66300000000000003</v>
      </c>
      <c r="H4995">
        <v>667</v>
      </c>
    </row>
    <row r="4996" spans="1:8" x14ac:dyDescent="0.35">
      <c r="A4996" t="s">
        <v>8841</v>
      </c>
      <c r="B4996" t="s">
        <v>8841</v>
      </c>
      <c r="C4996">
        <v>202301</v>
      </c>
      <c r="D4996" t="s">
        <v>36</v>
      </c>
      <c r="E4996">
        <v>1</v>
      </c>
      <c r="F4996">
        <v>450</v>
      </c>
      <c r="G4996">
        <v>0.68600000000000005</v>
      </c>
      <c r="H4996">
        <v>667</v>
      </c>
    </row>
    <row r="4997" spans="1:8" x14ac:dyDescent="0.35">
      <c r="A4997" t="s">
        <v>8842</v>
      </c>
      <c r="B4997" t="s">
        <v>8842</v>
      </c>
      <c r="C4997">
        <v>202301</v>
      </c>
      <c r="D4997" t="s">
        <v>208</v>
      </c>
      <c r="E4997">
        <v>1</v>
      </c>
      <c r="F4997">
        <v>385</v>
      </c>
      <c r="G4997">
        <v>0.77600000000000002</v>
      </c>
      <c r="H4997">
        <v>667</v>
      </c>
    </row>
    <row r="4998" spans="1:8" x14ac:dyDescent="0.35">
      <c r="A4998" t="s">
        <v>8843</v>
      </c>
      <c r="B4998" t="s">
        <v>8843</v>
      </c>
      <c r="C4998">
        <v>202301</v>
      </c>
      <c r="D4998" t="s">
        <v>5</v>
      </c>
      <c r="E4998">
        <v>1</v>
      </c>
      <c r="F4998">
        <v>510</v>
      </c>
      <c r="G4998">
        <v>0.81899999999999995</v>
      </c>
      <c r="H4998">
        <v>667</v>
      </c>
    </row>
    <row r="4999" spans="1:8" x14ac:dyDescent="0.35">
      <c r="A4999" t="s">
        <v>8844</v>
      </c>
      <c r="B4999" t="s">
        <v>8845</v>
      </c>
      <c r="C4999">
        <v>202301</v>
      </c>
      <c r="D4999" t="s">
        <v>3</v>
      </c>
      <c r="E4999">
        <v>1</v>
      </c>
      <c r="F4999">
        <v>300</v>
      </c>
      <c r="G4999">
        <v>0.245</v>
      </c>
      <c r="H4999">
        <v>668</v>
      </c>
    </row>
    <row r="5000" spans="1:8" x14ac:dyDescent="0.35">
      <c r="A5000" t="s">
        <v>8846</v>
      </c>
      <c r="B5000" t="s">
        <v>8847</v>
      </c>
      <c r="C5000">
        <v>202301</v>
      </c>
      <c r="D5000" t="s">
        <v>37</v>
      </c>
      <c r="E5000">
        <v>1</v>
      </c>
      <c r="F5000">
        <v>175</v>
      </c>
      <c r="G5000">
        <v>0.14499999999999999</v>
      </c>
      <c r="H5000">
        <v>668</v>
      </c>
    </row>
    <row r="5001" spans="1:8" x14ac:dyDescent="0.35">
      <c r="A5001" t="s">
        <v>8848</v>
      </c>
      <c r="B5001" t="s">
        <v>8849</v>
      </c>
      <c r="C5001">
        <v>202301</v>
      </c>
      <c r="D5001" t="s">
        <v>38</v>
      </c>
      <c r="E5001">
        <v>1</v>
      </c>
      <c r="F5001">
        <v>175</v>
      </c>
      <c r="G5001">
        <v>0.14399999999999999</v>
      </c>
      <c r="H5001">
        <v>668</v>
      </c>
    </row>
    <row r="5002" spans="1:8" x14ac:dyDescent="0.35">
      <c r="A5002" t="s">
        <v>8850</v>
      </c>
      <c r="B5002" t="s">
        <v>8851</v>
      </c>
      <c r="C5002">
        <v>202301</v>
      </c>
      <c r="D5002" t="s">
        <v>39</v>
      </c>
      <c r="E5002">
        <v>1</v>
      </c>
      <c r="F5002">
        <v>90</v>
      </c>
      <c r="G5002">
        <v>0.27</v>
      </c>
      <c r="H5002">
        <v>668</v>
      </c>
    </row>
    <row r="5003" spans="1:8" x14ac:dyDescent="0.35">
      <c r="A5003" t="s">
        <v>8852</v>
      </c>
      <c r="B5003" t="s">
        <v>8853</v>
      </c>
      <c r="C5003">
        <v>202301</v>
      </c>
      <c r="D5003" t="s">
        <v>40</v>
      </c>
      <c r="E5003">
        <v>1</v>
      </c>
      <c r="F5003">
        <v>80</v>
      </c>
      <c r="G5003">
        <v>0.27700000000000002</v>
      </c>
      <c r="H5003">
        <v>668</v>
      </c>
    </row>
    <row r="5004" spans="1:8" x14ac:dyDescent="0.35">
      <c r="A5004" t="s">
        <v>8854</v>
      </c>
      <c r="B5004" t="s">
        <v>8855</v>
      </c>
      <c r="C5004">
        <v>202301</v>
      </c>
      <c r="D5004" t="s">
        <v>29</v>
      </c>
      <c r="E5004">
        <v>1</v>
      </c>
      <c r="F5004">
        <v>295</v>
      </c>
      <c r="G5004">
        <v>0.24199999999999999</v>
      </c>
      <c r="H5004">
        <v>668</v>
      </c>
    </row>
    <row r="5005" spans="1:8" x14ac:dyDescent="0.35">
      <c r="A5005" t="s">
        <v>8856</v>
      </c>
      <c r="B5005" t="s">
        <v>8857</v>
      </c>
      <c r="C5005">
        <v>202301</v>
      </c>
      <c r="D5005" t="s">
        <v>30</v>
      </c>
      <c r="E5005">
        <v>1</v>
      </c>
      <c r="F5005">
        <v>290</v>
      </c>
      <c r="G5005">
        <v>0.223</v>
      </c>
      <c r="H5005">
        <v>668</v>
      </c>
    </row>
    <row r="5006" spans="1:8" x14ac:dyDescent="0.35">
      <c r="A5006" t="s">
        <v>8858</v>
      </c>
      <c r="B5006" t="s">
        <v>8859</v>
      </c>
      <c r="C5006">
        <v>202301</v>
      </c>
      <c r="D5006" t="s">
        <v>31</v>
      </c>
      <c r="E5006">
        <v>1</v>
      </c>
      <c r="F5006">
        <v>305</v>
      </c>
      <c r="G5006">
        <v>0.22800000000000001</v>
      </c>
      <c r="H5006">
        <v>668</v>
      </c>
    </row>
    <row r="5007" spans="1:8" x14ac:dyDescent="0.35">
      <c r="A5007" t="s">
        <v>8860</v>
      </c>
      <c r="B5007" t="s">
        <v>8861</v>
      </c>
      <c r="C5007">
        <v>202301</v>
      </c>
      <c r="D5007" t="s">
        <v>32</v>
      </c>
      <c r="E5007">
        <v>1</v>
      </c>
      <c r="F5007">
        <v>250</v>
      </c>
      <c r="G5007">
        <v>0.20599999999999999</v>
      </c>
      <c r="H5007">
        <v>668</v>
      </c>
    </row>
    <row r="5008" spans="1:8" x14ac:dyDescent="0.35">
      <c r="A5008" t="s">
        <v>8862</v>
      </c>
      <c r="B5008" t="s">
        <v>8863</v>
      </c>
      <c r="C5008">
        <v>202301</v>
      </c>
      <c r="D5008" t="s">
        <v>33</v>
      </c>
      <c r="E5008">
        <v>1</v>
      </c>
      <c r="F5008">
        <v>285</v>
      </c>
      <c r="G5008">
        <v>0.19700000000000001</v>
      </c>
      <c r="H5008">
        <v>668</v>
      </c>
    </row>
    <row r="5009" spans="1:8" x14ac:dyDescent="0.35">
      <c r="A5009" t="s">
        <v>8864</v>
      </c>
      <c r="B5009" t="s">
        <v>8865</v>
      </c>
      <c r="C5009">
        <v>202301</v>
      </c>
      <c r="D5009" t="s">
        <v>34</v>
      </c>
      <c r="E5009">
        <v>1</v>
      </c>
      <c r="F5009">
        <v>250</v>
      </c>
      <c r="G5009">
        <v>0.19400000000000001</v>
      </c>
      <c r="H5009">
        <v>668</v>
      </c>
    </row>
    <row r="5010" spans="1:8" x14ac:dyDescent="0.35">
      <c r="A5010" t="s">
        <v>8866</v>
      </c>
      <c r="B5010" t="s">
        <v>8867</v>
      </c>
      <c r="C5010">
        <v>202301</v>
      </c>
      <c r="D5010" t="s">
        <v>35</v>
      </c>
      <c r="E5010">
        <v>1</v>
      </c>
      <c r="F5010">
        <v>285</v>
      </c>
      <c r="G5010">
        <v>0.223</v>
      </c>
      <c r="H5010">
        <v>668</v>
      </c>
    </row>
    <row r="5011" spans="1:8" x14ac:dyDescent="0.35">
      <c r="A5011" t="s">
        <v>8868</v>
      </c>
      <c r="B5011" t="s">
        <v>8869</v>
      </c>
      <c r="C5011">
        <v>202301</v>
      </c>
      <c r="D5011" t="s">
        <v>36</v>
      </c>
      <c r="E5011">
        <v>1</v>
      </c>
      <c r="F5011">
        <v>205</v>
      </c>
      <c r="G5011">
        <v>0.17100000000000001</v>
      </c>
      <c r="H5011">
        <v>668</v>
      </c>
    </row>
    <row r="5012" spans="1:8" x14ac:dyDescent="0.35">
      <c r="A5012" t="s">
        <v>8870</v>
      </c>
      <c r="B5012" t="s">
        <v>8871</v>
      </c>
      <c r="C5012">
        <v>202301</v>
      </c>
      <c r="D5012" t="s">
        <v>208</v>
      </c>
      <c r="E5012">
        <v>1</v>
      </c>
      <c r="F5012">
        <v>310</v>
      </c>
      <c r="G5012">
        <v>0.251</v>
      </c>
      <c r="H5012">
        <v>668</v>
      </c>
    </row>
    <row r="5013" spans="1:8" x14ac:dyDescent="0.35">
      <c r="A5013" t="s">
        <v>8872</v>
      </c>
      <c r="B5013" t="s">
        <v>8873</v>
      </c>
      <c r="C5013">
        <v>202301</v>
      </c>
      <c r="D5013" t="s">
        <v>5</v>
      </c>
      <c r="E5013">
        <v>1</v>
      </c>
      <c r="F5013">
        <v>340</v>
      </c>
      <c r="G5013">
        <v>0.29499999999999998</v>
      </c>
      <c r="H5013">
        <v>668</v>
      </c>
    </row>
    <row r="5014" spans="1:8" x14ac:dyDescent="0.35">
      <c r="A5014" t="s">
        <v>8874</v>
      </c>
      <c r="B5014" t="s">
        <v>8875</v>
      </c>
      <c r="C5014">
        <v>202301</v>
      </c>
      <c r="D5014" t="s">
        <v>3</v>
      </c>
      <c r="E5014">
        <v>1</v>
      </c>
      <c r="F5014">
        <v>1120</v>
      </c>
      <c r="G5014">
        <v>0.59099999999999997</v>
      </c>
      <c r="H5014">
        <v>669</v>
      </c>
    </row>
    <row r="5015" spans="1:8" x14ac:dyDescent="0.35">
      <c r="A5015" t="s">
        <v>8876</v>
      </c>
      <c r="B5015" t="s">
        <v>8877</v>
      </c>
      <c r="C5015">
        <v>202301</v>
      </c>
      <c r="D5015" t="s">
        <v>37</v>
      </c>
      <c r="E5015">
        <v>1</v>
      </c>
      <c r="F5015">
        <v>935</v>
      </c>
      <c r="G5015">
        <v>0.437</v>
      </c>
      <c r="H5015">
        <v>669</v>
      </c>
    </row>
    <row r="5016" spans="1:8" x14ac:dyDescent="0.35">
      <c r="A5016" t="s">
        <v>8878</v>
      </c>
      <c r="B5016" t="s">
        <v>8879</v>
      </c>
      <c r="C5016">
        <v>202301</v>
      </c>
      <c r="D5016" t="s">
        <v>38</v>
      </c>
      <c r="E5016">
        <v>1</v>
      </c>
      <c r="F5016">
        <v>830</v>
      </c>
      <c r="G5016">
        <v>0.41899999999999998</v>
      </c>
      <c r="H5016">
        <v>669</v>
      </c>
    </row>
    <row r="5017" spans="1:8" x14ac:dyDescent="0.35">
      <c r="A5017" t="s">
        <v>8880</v>
      </c>
      <c r="B5017" t="s">
        <v>8881</v>
      </c>
      <c r="C5017">
        <v>202301</v>
      </c>
      <c r="D5017" t="s">
        <v>39</v>
      </c>
      <c r="E5017">
        <v>1</v>
      </c>
      <c r="F5017">
        <v>460</v>
      </c>
      <c r="G5017">
        <v>0.66600000000000004</v>
      </c>
      <c r="H5017">
        <v>669</v>
      </c>
    </row>
    <row r="5018" spans="1:8" x14ac:dyDescent="0.35">
      <c r="A5018" t="s">
        <v>8882</v>
      </c>
      <c r="B5018" t="s">
        <v>8883</v>
      </c>
      <c r="C5018">
        <v>202301</v>
      </c>
      <c r="D5018" t="s">
        <v>40</v>
      </c>
      <c r="E5018">
        <v>1</v>
      </c>
      <c r="F5018">
        <v>400</v>
      </c>
      <c r="G5018">
        <v>0.66100000000000003</v>
      </c>
      <c r="H5018">
        <v>669</v>
      </c>
    </row>
    <row r="5019" spans="1:8" x14ac:dyDescent="0.35">
      <c r="A5019" t="s">
        <v>8884</v>
      </c>
      <c r="B5019" t="s">
        <v>8885</v>
      </c>
      <c r="C5019">
        <v>202301</v>
      </c>
      <c r="D5019" t="s">
        <v>283</v>
      </c>
      <c r="E5019">
        <v>1</v>
      </c>
      <c r="F5019" t="s">
        <v>389</v>
      </c>
      <c r="G5019" t="s">
        <v>389</v>
      </c>
      <c r="H5019">
        <v>669</v>
      </c>
    </row>
    <row r="5020" spans="1:8" x14ac:dyDescent="0.35">
      <c r="A5020" t="s">
        <v>8886</v>
      </c>
      <c r="B5020" t="s">
        <v>8887</v>
      </c>
      <c r="C5020">
        <v>202301</v>
      </c>
      <c r="D5020" t="s">
        <v>29</v>
      </c>
      <c r="E5020">
        <v>1</v>
      </c>
      <c r="F5020">
        <v>1190</v>
      </c>
      <c r="G5020">
        <v>0.61299999999999999</v>
      </c>
      <c r="H5020">
        <v>669</v>
      </c>
    </row>
    <row r="5021" spans="1:8" x14ac:dyDescent="0.35">
      <c r="A5021" t="s">
        <v>8888</v>
      </c>
      <c r="B5021" t="s">
        <v>8889</v>
      </c>
      <c r="C5021">
        <v>202301</v>
      </c>
      <c r="D5021" t="s">
        <v>30</v>
      </c>
      <c r="E5021">
        <v>1</v>
      </c>
      <c r="F5021">
        <v>1155</v>
      </c>
      <c r="G5021">
        <v>0.58099999999999996</v>
      </c>
      <c r="H5021">
        <v>669</v>
      </c>
    </row>
    <row r="5022" spans="1:8" x14ac:dyDescent="0.35">
      <c r="A5022" t="s">
        <v>8890</v>
      </c>
      <c r="B5022" t="s">
        <v>8891</v>
      </c>
      <c r="C5022">
        <v>202301</v>
      </c>
      <c r="D5022" t="s">
        <v>31</v>
      </c>
      <c r="E5022">
        <v>1</v>
      </c>
      <c r="F5022">
        <v>1115</v>
      </c>
      <c r="G5022">
        <v>0.56100000000000005</v>
      </c>
      <c r="H5022">
        <v>669</v>
      </c>
    </row>
    <row r="5023" spans="1:8" x14ac:dyDescent="0.35">
      <c r="A5023" t="s">
        <v>8892</v>
      </c>
      <c r="B5023" t="s">
        <v>8893</v>
      </c>
      <c r="C5023">
        <v>202301</v>
      </c>
      <c r="D5023" t="s">
        <v>32</v>
      </c>
      <c r="E5023">
        <v>1</v>
      </c>
      <c r="F5023">
        <v>1110</v>
      </c>
      <c r="G5023">
        <v>0.55000000000000004</v>
      </c>
      <c r="H5023">
        <v>669</v>
      </c>
    </row>
    <row r="5024" spans="1:8" x14ac:dyDescent="0.35">
      <c r="A5024" t="s">
        <v>8894</v>
      </c>
      <c r="B5024" t="s">
        <v>8895</v>
      </c>
      <c r="C5024">
        <v>202301</v>
      </c>
      <c r="D5024" t="s">
        <v>33</v>
      </c>
      <c r="E5024">
        <v>1</v>
      </c>
      <c r="F5024">
        <v>1120</v>
      </c>
      <c r="G5024">
        <v>0.52800000000000002</v>
      </c>
      <c r="H5024">
        <v>669</v>
      </c>
    </row>
    <row r="5025" spans="1:8" x14ac:dyDescent="0.35">
      <c r="A5025" t="s">
        <v>8896</v>
      </c>
      <c r="B5025" t="s">
        <v>8897</v>
      </c>
      <c r="C5025">
        <v>202301</v>
      </c>
      <c r="D5025" t="s">
        <v>34</v>
      </c>
      <c r="E5025">
        <v>1</v>
      </c>
      <c r="F5025">
        <v>880</v>
      </c>
      <c r="G5025">
        <v>0.39800000000000002</v>
      </c>
      <c r="H5025">
        <v>669</v>
      </c>
    </row>
    <row r="5026" spans="1:8" x14ac:dyDescent="0.35">
      <c r="A5026" t="s">
        <v>8898</v>
      </c>
      <c r="B5026" t="s">
        <v>8899</v>
      </c>
      <c r="C5026">
        <v>202301</v>
      </c>
      <c r="D5026" t="s">
        <v>35</v>
      </c>
      <c r="E5026">
        <v>1</v>
      </c>
      <c r="F5026">
        <v>880</v>
      </c>
      <c r="G5026">
        <v>0.433</v>
      </c>
      <c r="H5026">
        <v>669</v>
      </c>
    </row>
    <row r="5027" spans="1:8" x14ac:dyDescent="0.35">
      <c r="A5027" t="s">
        <v>8900</v>
      </c>
      <c r="B5027" t="s">
        <v>8901</v>
      </c>
      <c r="C5027">
        <v>202301</v>
      </c>
      <c r="D5027" t="s">
        <v>36</v>
      </c>
      <c r="E5027">
        <v>1</v>
      </c>
      <c r="F5027">
        <v>900</v>
      </c>
      <c r="G5027">
        <v>0.44600000000000001</v>
      </c>
      <c r="H5027">
        <v>669</v>
      </c>
    </row>
    <row r="5028" spans="1:8" x14ac:dyDescent="0.35">
      <c r="A5028" t="s">
        <v>8902</v>
      </c>
      <c r="B5028" t="s">
        <v>8903</v>
      </c>
      <c r="C5028">
        <v>202301</v>
      </c>
      <c r="D5028" t="s">
        <v>208</v>
      </c>
      <c r="E5028">
        <v>1</v>
      </c>
      <c r="F5028">
        <v>1015</v>
      </c>
      <c r="G5028">
        <v>0.56799999999999995</v>
      </c>
      <c r="H5028">
        <v>669</v>
      </c>
    </row>
    <row r="5029" spans="1:8" x14ac:dyDescent="0.35">
      <c r="A5029" t="s">
        <v>8904</v>
      </c>
      <c r="B5029" t="s">
        <v>8905</v>
      </c>
      <c r="C5029">
        <v>202301</v>
      </c>
      <c r="D5029" t="s">
        <v>5</v>
      </c>
      <c r="E5029">
        <v>1</v>
      </c>
      <c r="F5029">
        <v>1130</v>
      </c>
      <c r="G5029">
        <v>0.62</v>
      </c>
      <c r="H5029">
        <v>669</v>
      </c>
    </row>
    <row r="5030" spans="1:8" x14ac:dyDescent="0.35">
      <c r="A5030" t="s">
        <v>8906</v>
      </c>
      <c r="B5030" t="s">
        <v>8907</v>
      </c>
      <c r="C5030">
        <v>202301</v>
      </c>
      <c r="D5030" t="s">
        <v>3</v>
      </c>
      <c r="E5030">
        <v>1</v>
      </c>
      <c r="F5030">
        <v>350</v>
      </c>
      <c r="G5030">
        <v>0.14199999999999999</v>
      </c>
      <c r="H5030">
        <v>670</v>
      </c>
    </row>
    <row r="5031" spans="1:8" x14ac:dyDescent="0.35">
      <c r="A5031" t="s">
        <v>8908</v>
      </c>
      <c r="B5031" t="s">
        <v>8909</v>
      </c>
      <c r="C5031">
        <v>202301</v>
      </c>
      <c r="D5031" t="s">
        <v>37</v>
      </c>
      <c r="E5031">
        <v>1</v>
      </c>
      <c r="F5031">
        <v>360</v>
      </c>
      <c r="G5031">
        <v>0.13100000000000001</v>
      </c>
      <c r="H5031">
        <v>670</v>
      </c>
    </row>
    <row r="5032" spans="1:8" x14ac:dyDescent="0.35">
      <c r="A5032" t="s">
        <v>8910</v>
      </c>
      <c r="B5032" t="s">
        <v>8911</v>
      </c>
      <c r="C5032">
        <v>202301</v>
      </c>
      <c r="D5032" t="s">
        <v>38</v>
      </c>
      <c r="E5032">
        <v>1</v>
      </c>
      <c r="F5032">
        <v>310</v>
      </c>
      <c r="G5032">
        <v>0.12</v>
      </c>
      <c r="H5032">
        <v>670</v>
      </c>
    </row>
    <row r="5033" spans="1:8" x14ac:dyDescent="0.35">
      <c r="A5033" t="s">
        <v>8912</v>
      </c>
      <c r="B5033" t="s">
        <v>8913</v>
      </c>
      <c r="C5033">
        <v>202301</v>
      </c>
      <c r="D5033" t="s">
        <v>39</v>
      </c>
      <c r="E5033">
        <v>1</v>
      </c>
      <c r="F5033">
        <v>150</v>
      </c>
      <c r="G5033">
        <v>0.219</v>
      </c>
      <c r="H5033">
        <v>670</v>
      </c>
    </row>
    <row r="5034" spans="1:8" x14ac:dyDescent="0.35">
      <c r="A5034" t="s">
        <v>8914</v>
      </c>
      <c r="B5034" t="s">
        <v>8915</v>
      </c>
      <c r="C5034">
        <v>202301</v>
      </c>
      <c r="D5034" t="s">
        <v>40</v>
      </c>
      <c r="E5034">
        <v>1</v>
      </c>
      <c r="F5034">
        <v>135</v>
      </c>
      <c r="G5034">
        <v>0.22900000000000001</v>
      </c>
      <c r="H5034">
        <v>670</v>
      </c>
    </row>
    <row r="5035" spans="1:8" x14ac:dyDescent="0.35">
      <c r="A5035" t="s">
        <v>8916</v>
      </c>
      <c r="B5035" t="s">
        <v>8917</v>
      </c>
      <c r="C5035">
        <v>202301</v>
      </c>
      <c r="D5035" t="s">
        <v>29</v>
      </c>
      <c r="E5035">
        <v>1</v>
      </c>
      <c r="F5035">
        <v>370</v>
      </c>
      <c r="G5035">
        <v>0.14299999999999999</v>
      </c>
      <c r="H5035">
        <v>670</v>
      </c>
    </row>
    <row r="5036" spans="1:8" x14ac:dyDescent="0.35">
      <c r="A5036" t="s">
        <v>8918</v>
      </c>
      <c r="B5036" t="s">
        <v>8919</v>
      </c>
      <c r="C5036">
        <v>202301</v>
      </c>
      <c r="D5036" t="s">
        <v>30</v>
      </c>
      <c r="E5036">
        <v>1</v>
      </c>
      <c r="F5036">
        <v>375</v>
      </c>
      <c r="G5036">
        <v>0.14099999999999999</v>
      </c>
      <c r="H5036">
        <v>670</v>
      </c>
    </row>
    <row r="5037" spans="1:8" x14ac:dyDescent="0.35">
      <c r="A5037" t="s">
        <v>8920</v>
      </c>
      <c r="B5037" t="s">
        <v>8921</v>
      </c>
      <c r="C5037">
        <v>202301</v>
      </c>
      <c r="D5037" t="s">
        <v>31</v>
      </c>
      <c r="E5037">
        <v>1</v>
      </c>
      <c r="F5037">
        <v>365</v>
      </c>
      <c r="G5037">
        <v>0.13800000000000001</v>
      </c>
      <c r="H5037">
        <v>670</v>
      </c>
    </row>
    <row r="5038" spans="1:8" x14ac:dyDescent="0.35">
      <c r="A5038" t="s">
        <v>8922</v>
      </c>
      <c r="B5038" t="s">
        <v>8923</v>
      </c>
      <c r="C5038">
        <v>202301</v>
      </c>
      <c r="D5038" t="s">
        <v>32</v>
      </c>
      <c r="E5038">
        <v>1</v>
      </c>
      <c r="F5038">
        <v>360</v>
      </c>
      <c r="G5038">
        <v>0.13700000000000001</v>
      </c>
      <c r="H5038">
        <v>670</v>
      </c>
    </row>
    <row r="5039" spans="1:8" x14ac:dyDescent="0.35">
      <c r="A5039" t="s">
        <v>8924</v>
      </c>
      <c r="B5039" t="s">
        <v>8925</v>
      </c>
      <c r="C5039">
        <v>202301</v>
      </c>
      <c r="D5039" t="s">
        <v>33</v>
      </c>
      <c r="E5039">
        <v>1</v>
      </c>
      <c r="F5039">
        <v>395</v>
      </c>
      <c r="G5039">
        <v>0.13900000000000001</v>
      </c>
      <c r="H5039">
        <v>670</v>
      </c>
    </row>
    <row r="5040" spans="1:8" x14ac:dyDescent="0.35">
      <c r="A5040" t="s">
        <v>8926</v>
      </c>
      <c r="B5040" t="s">
        <v>8927</v>
      </c>
      <c r="C5040">
        <v>202301</v>
      </c>
      <c r="D5040" t="s">
        <v>34</v>
      </c>
      <c r="E5040">
        <v>1</v>
      </c>
      <c r="F5040">
        <v>355</v>
      </c>
      <c r="G5040">
        <v>0.129</v>
      </c>
      <c r="H5040">
        <v>670</v>
      </c>
    </row>
    <row r="5041" spans="1:8" x14ac:dyDescent="0.35">
      <c r="A5041" t="s">
        <v>8928</v>
      </c>
      <c r="B5041" t="s">
        <v>8929</v>
      </c>
      <c r="C5041">
        <v>202301</v>
      </c>
      <c r="D5041" t="s">
        <v>35</v>
      </c>
      <c r="E5041">
        <v>1</v>
      </c>
      <c r="F5041">
        <v>360</v>
      </c>
      <c r="G5041">
        <v>0.13800000000000001</v>
      </c>
      <c r="H5041">
        <v>670</v>
      </c>
    </row>
    <row r="5042" spans="1:8" x14ac:dyDescent="0.35">
      <c r="A5042" t="s">
        <v>8930</v>
      </c>
      <c r="B5042" t="s">
        <v>8931</v>
      </c>
      <c r="C5042">
        <v>202301</v>
      </c>
      <c r="D5042" t="s">
        <v>36</v>
      </c>
      <c r="E5042">
        <v>1</v>
      </c>
      <c r="F5042">
        <v>345</v>
      </c>
      <c r="G5042">
        <v>0.13400000000000001</v>
      </c>
      <c r="H5042">
        <v>670</v>
      </c>
    </row>
    <row r="5043" spans="1:8" x14ac:dyDescent="0.35">
      <c r="A5043" t="s">
        <v>8932</v>
      </c>
      <c r="B5043" t="s">
        <v>8933</v>
      </c>
      <c r="C5043">
        <v>202301</v>
      </c>
      <c r="D5043" t="s">
        <v>208</v>
      </c>
      <c r="E5043">
        <v>1</v>
      </c>
      <c r="F5043">
        <v>480</v>
      </c>
      <c r="G5043">
        <v>0.159</v>
      </c>
      <c r="H5043">
        <v>670</v>
      </c>
    </row>
    <row r="5044" spans="1:8" x14ac:dyDescent="0.35">
      <c r="A5044" t="s">
        <v>8934</v>
      </c>
      <c r="B5044" t="s">
        <v>8935</v>
      </c>
      <c r="C5044">
        <v>202301</v>
      </c>
      <c r="D5044" t="s">
        <v>5</v>
      </c>
      <c r="E5044">
        <v>1</v>
      </c>
      <c r="F5044">
        <v>385</v>
      </c>
      <c r="G5044">
        <v>0.154</v>
      </c>
      <c r="H5044">
        <v>670</v>
      </c>
    </row>
    <row r="5045" spans="1:8" x14ac:dyDescent="0.35">
      <c r="A5045" t="s">
        <v>8936</v>
      </c>
      <c r="B5045" t="s">
        <v>8937</v>
      </c>
      <c r="C5045">
        <v>202301</v>
      </c>
      <c r="D5045" t="s">
        <v>3</v>
      </c>
      <c r="E5045">
        <v>1</v>
      </c>
      <c r="F5045">
        <v>290</v>
      </c>
      <c r="G5045">
        <v>0.19800000000000001</v>
      </c>
      <c r="H5045">
        <v>671</v>
      </c>
    </row>
    <row r="5046" spans="1:8" x14ac:dyDescent="0.35">
      <c r="A5046" t="s">
        <v>8938</v>
      </c>
      <c r="B5046" t="s">
        <v>8939</v>
      </c>
      <c r="C5046">
        <v>202301</v>
      </c>
      <c r="D5046" t="s">
        <v>37</v>
      </c>
      <c r="E5046">
        <v>1</v>
      </c>
      <c r="F5046">
        <v>240</v>
      </c>
      <c r="G5046">
        <v>0.15</v>
      </c>
      <c r="H5046">
        <v>671</v>
      </c>
    </row>
    <row r="5047" spans="1:8" x14ac:dyDescent="0.35">
      <c r="A5047" t="s">
        <v>8940</v>
      </c>
      <c r="B5047" t="s">
        <v>8941</v>
      </c>
      <c r="C5047">
        <v>202301</v>
      </c>
      <c r="D5047" t="s">
        <v>38</v>
      </c>
      <c r="E5047">
        <v>1</v>
      </c>
      <c r="F5047">
        <v>235</v>
      </c>
      <c r="G5047">
        <v>0.152</v>
      </c>
      <c r="H5047">
        <v>671</v>
      </c>
    </row>
    <row r="5048" spans="1:8" x14ac:dyDescent="0.35">
      <c r="A5048" t="s">
        <v>8942</v>
      </c>
      <c r="B5048" t="s">
        <v>8943</v>
      </c>
      <c r="C5048">
        <v>202301</v>
      </c>
      <c r="D5048" t="s">
        <v>39</v>
      </c>
      <c r="E5048">
        <v>1</v>
      </c>
      <c r="F5048">
        <v>105</v>
      </c>
      <c r="G5048">
        <v>0.42199999999999999</v>
      </c>
      <c r="H5048">
        <v>671</v>
      </c>
    </row>
    <row r="5049" spans="1:8" x14ac:dyDescent="0.35">
      <c r="A5049" t="s">
        <v>8944</v>
      </c>
      <c r="B5049" t="s">
        <v>8945</v>
      </c>
      <c r="C5049">
        <v>202301</v>
      </c>
      <c r="D5049" t="s">
        <v>40</v>
      </c>
      <c r="E5049">
        <v>1</v>
      </c>
      <c r="F5049">
        <v>100</v>
      </c>
      <c r="G5049">
        <v>0.55400000000000005</v>
      </c>
      <c r="H5049">
        <v>671</v>
      </c>
    </row>
    <row r="5050" spans="1:8" x14ac:dyDescent="0.35">
      <c r="A5050" t="s">
        <v>8946</v>
      </c>
      <c r="B5050" t="s">
        <v>8947</v>
      </c>
      <c r="C5050">
        <v>202301</v>
      </c>
      <c r="D5050" t="s">
        <v>29</v>
      </c>
      <c r="E5050">
        <v>1</v>
      </c>
      <c r="F5050">
        <v>280</v>
      </c>
      <c r="G5050">
        <v>0.18099999999999999</v>
      </c>
      <c r="H5050">
        <v>671</v>
      </c>
    </row>
    <row r="5051" spans="1:8" x14ac:dyDescent="0.35">
      <c r="A5051" t="s">
        <v>8948</v>
      </c>
      <c r="B5051" t="s">
        <v>8949</v>
      </c>
      <c r="C5051">
        <v>202301</v>
      </c>
      <c r="D5051" t="s">
        <v>30</v>
      </c>
      <c r="E5051">
        <v>1</v>
      </c>
      <c r="F5051">
        <v>250</v>
      </c>
      <c r="G5051">
        <v>0.16300000000000001</v>
      </c>
      <c r="H5051">
        <v>671</v>
      </c>
    </row>
    <row r="5052" spans="1:8" x14ac:dyDescent="0.35">
      <c r="A5052" t="s">
        <v>8950</v>
      </c>
      <c r="B5052" t="s">
        <v>8951</v>
      </c>
      <c r="C5052">
        <v>202301</v>
      </c>
      <c r="D5052" t="s">
        <v>31</v>
      </c>
      <c r="E5052">
        <v>1</v>
      </c>
      <c r="F5052">
        <v>230</v>
      </c>
      <c r="G5052">
        <v>0.153</v>
      </c>
      <c r="H5052">
        <v>671</v>
      </c>
    </row>
    <row r="5053" spans="1:8" x14ac:dyDescent="0.35">
      <c r="A5053" t="s">
        <v>8952</v>
      </c>
      <c r="B5053" t="s">
        <v>8953</v>
      </c>
      <c r="C5053">
        <v>202301</v>
      </c>
      <c r="D5053" t="s">
        <v>32</v>
      </c>
      <c r="E5053">
        <v>1</v>
      </c>
      <c r="F5053">
        <v>215</v>
      </c>
      <c r="G5053">
        <v>0.14499999999999999</v>
      </c>
      <c r="H5053">
        <v>671</v>
      </c>
    </row>
    <row r="5054" spans="1:8" x14ac:dyDescent="0.35">
      <c r="A5054" t="s">
        <v>8954</v>
      </c>
      <c r="B5054" t="s">
        <v>8955</v>
      </c>
      <c r="C5054">
        <v>202301</v>
      </c>
      <c r="D5054" t="s">
        <v>33</v>
      </c>
      <c r="E5054">
        <v>1</v>
      </c>
      <c r="F5054">
        <v>245</v>
      </c>
      <c r="G5054">
        <v>0.156</v>
      </c>
      <c r="H5054">
        <v>671</v>
      </c>
    </row>
    <row r="5055" spans="1:8" x14ac:dyDescent="0.35">
      <c r="A5055" t="s">
        <v>8956</v>
      </c>
      <c r="B5055" t="s">
        <v>8957</v>
      </c>
      <c r="C5055">
        <v>202301</v>
      </c>
      <c r="D5055" t="s">
        <v>34</v>
      </c>
      <c r="E5055">
        <v>1</v>
      </c>
      <c r="F5055">
        <v>255</v>
      </c>
      <c r="G5055">
        <v>0.14899999999999999</v>
      </c>
      <c r="H5055">
        <v>671</v>
      </c>
    </row>
    <row r="5056" spans="1:8" x14ac:dyDescent="0.35">
      <c r="A5056" t="s">
        <v>8958</v>
      </c>
      <c r="B5056" t="s">
        <v>8959</v>
      </c>
      <c r="C5056">
        <v>202301</v>
      </c>
      <c r="D5056" t="s">
        <v>35</v>
      </c>
      <c r="E5056">
        <v>1</v>
      </c>
      <c r="F5056">
        <v>230</v>
      </c>
      <c r="G5056">
        <v>0.13800000000000001</v>
      </c>
      <c r="H5056">
        <v>671</v>
      </c>
    </row>
    <row r="5057" spans="1:8" x14ac:dyDescent="0.35">
      <c r="A5057" t="s">
        <v>8960</v>
      </c>
      <c r="B5057" t="s">
        <v>8961</v>
      </c>
      <c r="C5057">
        <v>202301</v>
      </c>
      <c r="D5057" t="s">
        <v>36</v>
      </c>
      <c r="E5057">
        <v>1</v>
      </c>
      <c r="F5057">
        <v>240</v>
      </c>
      <c r="G5057">
        <v>0.151</v>
      </c>
      <c r="H5057">
        <v>671</v>
      </c>
    </row>
    <row r="5058" spans="1:8" x14ac:dyDescent="0.35">
      <c r="A5058" t="s">
        <v>8962</v>
      </c>
      <c r="B5058" t="s">
        <v>8963</v>
      </c>
      <c r="C5058">
        <v>202301</v>
      </c>
      <c r="D5058" t="s">
        <v>208</v>
      </c>
      <c r="E5058">
        <v>1</v>
      </c>
      <c r="F5058">
        <v>320</v>
      </c>
      <c r="G5058">
        <v>0.19</v>
      </c>
      <c r="H5058">
        <v>671</v>
      </c>
    </row>
    <row r="5059" spans="1:8" x14ac:dyDescent="0.35">
      <c r="A5059" t="s">
        <v>8964</v>
      </c>
      <c r="B5059" t="s">
        <v>8965</v>
      </c>
      <c r="C5059">
        <v>202301</v>
      </c>
      <c r="D5059" t="s">
        <v>5</v>
      </c>
      <c r="E5059">
        <v>1</v>
      </c>
      <c r="F5059">
        <v>280</v>
      </c>
      <c r="G5059">
        <v>0.19700000000000001</v>
      </c>
      <c r="H5059">
        <v>671</v>
      </c>
    </row>
    <row r="5060" spans="1:8" x14ac:dyDescent="0.35">
      <c r="A5060" t="s">
        <v>8966</v>
      </c>
      <c r="B5060" t="s">
        <v>8967</v>
      </c>
      <c r="C5060">
        <v>202301</v>
      </c>
      <c r="D5060" t="s">
        <v>3</v>
      </c>
      <c r="E5060">
        <v>1</v>
      </c>
      <c r="F5060">
        <v>135</v>
      </c>
      <c r="G5060">
        <v>8.5999999999999993E-2</v>
      </c>
      <c r="H5060">
        <v>672</v>
      </c>
    </row>
    <row r="5061" spans="1:8" x14ac:dyDescent="0.35">
      <c r="A5061" t="s">
        <v>8968</v>
      </c>
      <c r="B5061" t="s">
        <v>8969</v>
      </c>
      <c r="C5061">
        <v>202301</v>
      </c>
      <c r="D5061" t="s">
        <v>37</v>
      </c>
      <c r="E5061">
        <v>1</v>
      </c>
      <c r="F5061">
        <v>115</v>
      </c>
      <c r="G5061">
        <v>7.1999999999999995E-2</v>
      </c>
      <c r="H5061">
        <v>672</v>
      </c>
    </row>
    <row r="5062" spans="1:8" x14ac:dyDescent="0.35">
      <c r="A5062" t="s">
        <v>8970</v>
      </c>
      <c r="B5062" t="s">
        <v>8971</v>
      </c>
      <c r="C5062">
        <v>202301</v>
      </c>
      <c r="D5062" t="s">
        <v>38</v>
      </c>
      <c r="E5062">
        <v>1</v>
      </c>
      <c r="F5062">
        <v>105</v>
      </c>
      <c r="G5062">
        <v>6.7000000000000004E-2</v>
      </c>
      <c r="H5062">
        <v>672</v>
      </c>
    </row>
    <row r="5063" spans="1:8" x14ac:dyDescent="0.35">
      <c r="A5063" t="s">
        <v>8972</v>
      </c>
      <c r="B5063" t="s">
        <v>8973</v>
      </c>
      <c r="C5063">
        <v>202301</v>
      </c>
      <c r="D5063" t="s">
        <v>39</v>
      </c>
      <c r="E5063">
        <v>1</v>
      </c>
      <c r="F5063">
        <v>65</v>
      </c>
      <c r="G5063">
        <v>8.3000000000000004E-2</v>
      </c>
      <c r="H5063">
        <v>672</v>
      </c>
    </row>
    <row r="5064" spans="1:8" x14ac:dyDescent="0.35">
      <c r="A5064" t="s">
        <v>8974</v>
      </c>
      <c r="B5064" t="s">
        <v>8975</v>
      </c>
      <c r="C5064">
        <v>202301</v>
      </c>
      <c r="D5064" t="s">
        <v>40</v>
      </c>
      <c r="E5064">
        <v>1</v>
      </c>
      <c r="F5064">
        <v>50</v>
      </c>
      <c r="G5064">
        <v>6.6000000000000003E-2</v>
      </c>
      <c r="H5064">
        <v>672</v>
      </c>
    </row>
    <row r="5065" spans="1:8" x14ac:dyDescent="0.35">
      <c r="A5065" t="s">
        <v>8976</v>
      </c>
      <c r="B5065" t="s">
        <v>8977</v>
      </c>
      <c r="C5065">
        <v>202301</v>
      </c>
      <c r="D5065" t="s">
        <v>29</v>
      </c>
      <c r="E5065">
        <v>1</v>
      </c>
      <c r="F5065">
        <v>125</v>
      </c>
      <c r="G5065">
        <v>7.8E-2</v>
      </c>
      <c r="H5065">
        <v>672</v>
      </c>
    </row>
    <row r="5066" spans="1:8" x14ac:dyDescent="0.35">
      <c r="A5066" t="s">
        <v>8978</v>
      </c>
      <c r="B5066" t="s">
        <v>8979</v>
      </c>
      <c r="C5066">
        <v>202301</v>
      </c>
      <c r="D5066" t="s">
        <v>30</v>
      </c>
      <c r="E5066">
        <v>1</v>
      </c>
      <c r="F5066">
        <v>120</v>
      </c>
      <c r="G5066">
        <v>7.4999999999999997E-2</v>
      </c>
      <c r="H5066">
        <v>672</v>
      </c>
    </row>
    <row r="5067" spans="1:8" x14ac:dyDescent="0.35">
      <c r="A5067" t="s">
        <v>8980</v>
      </c>
      <c r="B5067" t="s">
        <v>8981</v>
      </c>
      <c r="C5067">
        <v>202301</v>
      </c>
      <c r="D5067" t="s">
        <v>31</v>
      </c>
      <c r="E5067">
        <v>1</v>
      </c>
      <c r="F5067">
        <v>110</v>
      </c>
      <c r="G5067">
        <v>7.0999999999999994E-2</v>
      </c>
      <c r="H5067">
        <v>672</v>
      </c>
    </row>
    <row r="5068" spans="1:8" x14ac:dyDescent="0.35">
      <c r="A5068" t="s">
        <v>8982</v>
      </c>
      <c r="B5068" t="s">
        <v>8983</v>
      </c>
      <c r="C5068">
        <v>202301</v>
      </c>
      <c r="D5068" t="s">
        <v>32</v>
      </c>
      <c r="E5068">
        <v>1</v>
      </c>
      <c r="F5068">
        <v>120</v>
      </c>
      <c r="G5068">
        <v>7.1999999999999995E-2</v>
      </c>
      <c r="H5068">
        <v>672</v>
      </c>
    </row>
    <row r="5069" spans="1:8" x14ac:dyDescent="0.35">
      <c r="A5069" t="s">
        <v>8984</v>
      </c>
      <c r="B5069" t="s">
        <v>8985</v>
      </c>
      <c r="C5069">
        <v>202301</v>
      </c>
      <c r="D5069" t="s">
        <v>33</v>
      </c>
      <c r="E5069">
        <v>1</v>
      </c>
      <c r="F5069">
        <v>130</v>
      </c>
      <c r="G5069">
        <v>7.4999999999999997E-2</v>
      </c>
      <c r="H5069">
        <v>672</v>
      </c>
    </row>
    <row r="5070" spans="1:8" x14ac:dyDescent="0.35">
      <c r="A5070" t="s">
        <v>8986</v>
      </c>
      <c r="B5070" t="s">
        <v>8987</v>
      </c>
      <c r="C5070">
        <v>202301</v>
      </c>
      <c r="D5070" t="s">
        <v>34</v>
      </c>
      <c r="E5070">
        <v>1</v>
      </c>
      <c r="F5070">
        <v>150</v>
      </c>
      <c r="G5070">
        <v>8.5999999999999993E-2</v>
      </c>
      <c r="H5070">
        <v>672</v>
      </c>
    </row>
    <row r="5071" spans="1:8" x14ac:dyDescent="0.35">
      <c r="A5071" t="s">
        <v>8988</v>
      </c>
      <c r="B5071" t="s">
        <v>8989</v>
      </c>
      <c r="C5071">
        <v>202301</v>
      </c>
      <c r="D5071" t="s">
        <v>35</v>
      </c>
      <c r="E5071">
        <v>1</v>
      </c>
      <c r="F5071">
        <v>130</v>
      </c>
      <c r="G5071">
        <v>7.5999999999999998E-2</v>
      </c>
      <c r="H5071">
        <v>672</v>
      </c>
    </row>
    <row r="5072" spans="1:8" x14ac:dyDescent="0.35">
      <c r="A5072" t="s">
        <v>8990</v>
      </c>
      <c r="B5072" t="s">
        <v>8991</v>
      </c>
      <c r="C5072">
        <v>202301</v>
      </c>
      <c r="D5072" t="s">
        <v>36</v>
      </c>
      <c r="E5072">
        <v>1</v>
      </c>
      <c r="F5072">
        <v>105</v>
      </c>
      <c r="G5072">
        <v>6.5000000000000002E-2</v>
      </c>
      <c r="H5072">
        <v>672</v>
      </c>
    </row>
    <row r="5073" spans="1:8" x14ac:dyDescent="0.35">
      <c r="A5073" t="s">
        <v>8992</v>
      </c>
      <c r="B5073" t="s">
        <v>8993</v>
      </c>
      <c r="C5073">
        <v>202301</v>
      </c>
      <c r="D5073" t="s">
        <v>208</v>
      </c>
      <c r="E5073">
        <v>1</v>
      </c>
      <c r="F5073">
        <v>140</v>
      </c>
      <c r="G5073">
        <v>8.5000000000000006E-2</v>
      </c>
      <c r="H5073">
        <v>672</v>
      </c>
    </row>
    <row r="5074" spans="1:8" x14ac:dyDescent="0.35">
      <c r="A5074" t="s">
        <v>8994</v>
      </c>
      <c r="B5074" t="s">
        <v>8995</v>
      </c>
      <c r="C5074">
        <v>202301</v>
      </c>
      <c r="D5074" t="s">
        <v>5</v>
      </c>
      <c r="E5074">
        <v>1</v>
      </c>
      <c r="F5074">
        <v>135</v>
      </c>
      <c r="G5074">
        <v>9.0999999999999998E-2</v>
      </c>
      <c r="H5074">
        <v>672</v>
      </c>
    </row>
    <row r="5075" spans="1:8" x14ac:dyDescent="0.35">
      <c r="A5075" t="s">
        <v>8996</v>
      </c>
      <c r="B5075" t="s">
        <v>8997</v>
      </c>
      <c r="C5075">
        <v>202301</v>
      </c>
      <c r="D5075" t="s">
        <v>3</v>
      </c>
      <c r="E5075">
        <v>1</v>
      </c>
      <c r="F5075">
        <v>255</v>
      </c>
      <c r="G5075">
        <v>0.16</v>
      </c>
      <c r="H5075">
        <v>673</v>
      </c>
    </row>
    <row r="5076" spans="1:8" x14ac:dyDescent="0.35">
      <c r="A5076" t="s">
        <v>8998</v>
      </c>
      <c r="B5076" t="s">
        <v>8999</v>
      </c>
      <c r="C5076">
        <v>202301</v>
      </c>
      <c r="D5076" t="s">
        <v>37</v>
      </c>
      <c r="E5076">
        <v>1</v>
      </c>
      <c r="F5076">
        <v>205</v>
      </c>
      <c r="G5076">
        <v>0.123</v>
      </c>
      <c r="H5076">
        <v>673</v>
      </c>
    </row>
    <row r="5077" spans="1:8" x14ac:dyDescent="0.35">
      <c r="A5077" t="s">
        <v>9000</v>
      </c>
      <c r="B5077" t="s">
        <v>9001</v>
      </c>
      <c r="C5077">
        <v>202301</v>
      </c>
      <c r="D5077" t="s">
        <v>38</v>
      </c>
      <c r="E5077">
        <v>1</v>
      </c>
      <c r="F5077">
        <v>175</v>
      </c>
      <c r="G5077">
        <v>0.11</v>
      </c>
      <c r="H5077">
        <v>673</v>
      </c>
    </row>
    <row r="5078" spans="1:8" x14ac:dyDescent="0.35">
      <c r="A5078" t="s">
        <v>9002</v>
      </c>
      <c r="B5078" t="s">
        <v>9003</v>
      </c>
      <c r="C5078">
        <v>202301</v>
      </c>
      <c r="D5078" t="s">
        <v>39</v>
      </c>
      <c r="E5078">
        <v>1</v>
      </c>
      <c r="F5078">
        <v>90</v>
      </c>
      <c r="G5078">
        <v>0.11600000000000001</v>
      </c>
      <c r="H5078">
        <v>673</v>
      </c>
    </row>
    <row r="5079" spans="1:8" x14ac:dyDescent="0.35">
      <c r="A5079" t="s">
        <v>9004</v>
      </c>
      <c r="B5079" t="s">
        <v>9005</v>
      </c>
      <c r="C5079">
        <v>202301</v>
      </c>
      <c r="D5079" t="s">
        <v>40</v>
      </c>
      <c r="E5079">
        <v>1</v>
      </c>
      <c r="F5079">
        <v>80</v>
      </c>
      <c r="G5079">
        <v>0.112</v>
      </c>
      <c r="H5079">
        <v>673</v>
      </c>
    </row>
    <row r="5080" spans="1:8" x14ac:dyDescent="0.35">
      <c r="A5080" t="s">
        <v>9006</v>
      </c>
      <c r="B5080" t="s">
        <v>9007</v>
      </c>
      <c r="C5080">
        <v>202301</v>
      </c>
      <c r="D5080" t="s">
        <v>29</v>
      </c>
      <c r="E5080">
        <v>1</v>
      </c>
      <c r="F5080">
        <v>255</v>
      </c>
      <c r="G5080">
        <v>0.158</v>
      </c>
      <c r="H5080">
        <v>673</v>
      </c>
    </row>
    <row r="5081" spans="1:8" x14ac:dyDescent="0.35">
      <c r="A5081" t="s">
        <v>9008</v>
      </c>
      <c r="B5081" t="s">
        <v>9009</v>
      </c>
      <c r="C5081">
        <v>202301</v>
      </c>
      <c r="D5081" t="s">
        <v>30</v>
      </c>
      <c r="E5081">
        <v>1</v>
      </c>
      <c r="F5081">
        <v>245</v>
      </c>
      <c r="G5081">
        <v>0.14799999999999999</v>
      </c>
      <c r="H5081">
        <v>673</v>
      </c>
    </row>
    <row r="5082" spans="1:8" x14ac:dyDescent="0.35">
      <c r="A5082" t="s">
        <v>9010</v>
      </c>
      <c r="B5082" t="s">
        <v>9011</v>
      </c>
      <c r="C5082">
        <v>202301</v>
      </c>
      <c r="D5082" t="s">
        <v>31</v>
      </c>
      <c r="E5082">
        <v>1</v>
      </c>
      <c r="F5082">
        <v>205</v>
      </c>
      <c r="G5082">
        <v>0.13100000000000001</v>
      </c>
      <c r="H5082">
        <v>673</v>
      </c>
    </row>
    <row r="5083" spans="1:8" x14ac:dyDescent="0.35">
      <c r="A5083" t="s">
        <v>9012</v>
      </c>
      <c r="B5083" t="s">
        <v>9013</v>
      </c>
      <c r="C5083">
        <v>202301</v>
      </c>
      <c r="D5083" t="s">
        <v>32</v>
      </c>
      <c r="E5083">
        <v>1</v>
      </c>
      <c r="F5083">
        <v>220</v>
      </c>
      <c r="G5083">
        <v>0.13500000000000001</v>
      </c>
      <c r="H5083">
        <v>673</v>
      </c>
    </row>
    <row r="5084" spans="1:8" x14ac:dyDescent="0.35">
      <c r="A5084" t="s">
        <v>9014</v>
      </c>
      <c r="B5084" t="s">
        <v>9015</v>
      </c>
      <c r="C5084">
        <v>202301</v>
      </c>
      <c r="D5084" t="s">
        <v>33</v>
      </c>
      <c r="E5084">
        <v>1</v>
      </c>
      <c r="F5084">
        <v>225</v>
      </c>
      <c r="G5084">
        <v>0.13500000000000001</v>
      </c>
      <c r="H5084">
        <v>673</v>
      </c>
    </row>
    <row r="5085" spans="1:8" x14ac:dyDescent="0.35">
      <c r="A5085" t="s">
        <v>9016</v>
      </c>
      <c r="B5085" t="s">
        <v>9017</v>
      </c>
      <c r="C5085">
        <v>202301</v>
      </c>
      <c r="D5085" t="s">
        <v>34</v>
      </c>
      <c r="E5085">
        <v>1</v>
      </c>
      <c r="F5085">
        <v>205</v>
      </c>
      <c r="G5085">
        <v>0.121</v>
      </c>
      <c r="H5085">
        <v>673</v>
      </c>
    </row>
    <row r="5086" spans="1:8" x14ac:dyDescent="0.35">
      <c r="A5086" t="s">
        <v>9018</v>
      </c>
      <c r="B5086" t="s">
        <v>9019</v>
      </c>
      <c r="C5086">
        <v>202301</v>
      </c>
      <c r="D5086" t="s">
        <v>35</v>
      </c>
      <c r="E5086">
        <v>1</v>
      </c>
      <c r="F5086">
        <v>205</v>
      </c>
      <c r="G5086">
        <v>0.11899999999999999</v>
      </c>
      <c r="H5086">
        <v>673</v>
      </c>
    </row>
    <row r="5087" spans="1:8" x14ac:dyDescent="0.35">
      <c r="A5087" t="s">
        <v>9020</v>
      </c>
      <c r="B5087" t="s">
        <v>9021</v>
      </c>
      <c r="C5087">
        <v>202301</v>
      </c>
      <c r="D5087" t="s">
        <v>36</v>
      </c>
      <c r="E5087">
        <v>1</v>
      </c>
      <c r="F5087">
        <v>210</v>
      </c>
      <c r="G5087">
        <v>0.125</v>
      </c>
      <c r="H5087">
        <v>673</v>
      </c>
    </row>
    <row r="5088" spans="1:8" x14ac:dyDescent="0.35">
      <c r="A5088" t="s">
        <v>9022</v>
      </c>
      <c r="B5088" t="s">
        <v>9023</v>
      </c>
      <c r="C5088">
        <v>202301</v>
      </c>
      <c r="D5088" t="s">
        <v>208</v>
      </c>
      <c r="E5088">
        <v>1</v>
      </c>
      <c r="F5088">
        <v>275</v>
      </c>
      <c r="G5088">
        <v>0.159</v>
      </c>
      <c r="H5088">
        <v>673</v>
      </c>
    </row>
    <row r="5089" spans="1:8" x14ac:dyDescent="0.35">
      <c r="A5089" t="s">
        <v>9024</v>
      </c>
      <c r="B5089" t="s">
        <v>9025</v>
      </c>
      <c r="C5089">
        <v>202301</v>
      </c>
      <c r="D5089" t="s">
        <v>5</v>
      </c>
      <c r="E5089">
        <v>1</v>
      </c>
      <c r="F5089">
        <v>260</v>
      </c>
      <c r="G5089">
        <v>0.16600000000000001</v>
      </c>
      <c r="H5089">
        <v>673</v>
      </c>
    </row>
    <row r="5090" spans="1:8" x14ac:dyDescent="0.35">
      <c r="A5090" t="s">
        <v>9026</v>
      </c>
      <c r="B5090" t="s">
        <v>9026</v>
      </c>
      <c r="C5090">
        <v>202301</v>
      </c>
      <c r="D5090" t="s">
        <v>3</v>
      </c>
      <c r="E5090">
        <v>1</v>
      </c>
      <c r="F5090">
        <v>520</v>
      </c>
      <c r="G5090">
        <v>0.20699999999999999</v>
      </c>
      <c r="H5090">
        <v>674</v>
      </c>
    </row>
    <row r="5091" spans="1:8" x14ac:dyDescent="0.35">
      <c r="A5091" t="s">
        <v>9027</v>
      </c>
      <c r="B5091" t="s">
        <v>9027</v>
      </c>
      <c r="C5091">
        <v>202301</v>
      </c>
      <c r="D5091" t="s">
        <v>37</v>
      </c>
      <c r="E5091">
        <v>1</v>
      </c>
      <c r="F5091">
        <v>540</v>
      </c>
      <c r="G5091">
        <v>0.191</v>
      </c>
      <c r="H5091">
        <v>674</v>
      </c>
    </row>
    <row r="5092" spans="1:8" x14ac:dyDescent="0.35">
      <c r="A5092" t="s">
        <v>9028</v>
      </c>
      <c r="B5092" t="s">
        <v>9028</v>
      </c>
      <c r="C5092">
        <v>202301</v>
      </c>
      <c r="D5092" t="s">
        <v>38</v>
      </c>
      <c r="E5092">
        <v>1</v>
      </c>
      <c r="F5092">
        <v>515</v>
      </c>
      <c r="G5092">
        <v>0.192</v>
      </c>
      <c r="H5092">
        <v>674</v>
      </c>
    </row>
    <row r="5093" spans="1:8" x14ac:dyDescent="0.35">
      <c r="A5093" t="s">
        <v>9029</v>
      </c>
      <c r="B5093" t="s">
        <v>9029</v>
      </c>
      <c r="C5093">
        <v>202301</v>
      </c>
      <c r="D5093" t="s">
        <v>39</v>
      </c>
      <c r="E5093">
        <v>1</v>
      </c>
      <c r="F5093">
        <v>230</v>
      </c>
      <c r="G5093">
        <v>0.22500000000000001</v>
      </c>
      <c r="H5093">
        <v>674</v>
      </c>
    </row>
    <row r="5094" spans="1:8" x14ac:dyDescent="0.35">
      <c r="A5094" t="s">
        <v>9030</v>
      </c>
      <c r="B5094" t="s">
        <v>9030</v>
      </c>
      <c r="C5094">
        <v>202301</v>
      </c>
      <c r="D5094" t="s">
        <v>40</v>
      </c>
      <c r="E5094">
        <v>1</v>
      </c>
      <c r="F5094">
        <v>215</v>
      </c>
      <c r="G5094">
        <v>0.219</v>
      </c>
      <c r="H5094">
        <v>674</v>
      </c>
    </row>
    <row r="5095" spans="1:8" x14ac:dyDescent="0.35">
      <c r="A5095" t="s">
        <v>9031</v>
      </c>
      <c r="B5095" t="s">
        <v>9031</v>
      </c>
      <c r="C5095">
        <v>202301</v>
      </c>
      <c r="D5095" t="s">
        <v>29</v>
      </c>
      <c r="E5095">
        <v>1</v>
      </c>
      <c r="F5095">
        <v>505</v>
      </c>
      <c r="G5095">
        <v>0.189</v>
      </c>
      <c r="H5095">
        <v>674</v>
      </c>
    </row>
    <row r="5096" spans="1:8" x14ac:dyDescent="0.35">
      <c r="A5096" t="s">
        <v>9032</v>
      </c>
      <c r="B5096" t="s">
        <v>9032</v>
      </c>
      <c r="C5096">
        <v>202301</v>
      </c>
      <c r="D5096" t="s">
        <v>30</v>
      </c>
      <c r="E5096">
        <v>1</v>
      </c>
      <c r="F5096">
        <v>515</v>
      </c>
      <c r="G5096">
        <v>0.19500000000000001</v>
      </c>
      <c r="H5096">
        <v>674</v>
      </c>
    </row>
    <row r="5097" spans="1:8" x14ac:dyDescent="0.35">
      <c r="A5097" t="s">
        <v>9033</v>
      </c>
      <c r="B5097" t="s">
        <v>9033</v>
      </c>
      <c r="C5097">
        <v>202301</v>
      </c>
      <c r="D5097" t="s">
        <v>31</v>
      </c>
      <c r="E5097">
        <v>1</v>
      </c>
      <c r="F5097">
        <v>465</v>
      </c>
      <c r="G5097">
        <v>0.17399999999999999</v>
      </c>
      <c r="H5097">
        <v>674</v>
      </c>
    </row>
    <row r="5098" spans="1:8" x14ac:dyDescent="0.35">
      <c r="A5098" t="s">
        <v>9034</v>
      </c>
      <c r="B5098" t="s">
        <v>9034</v>
      </c>
      <c r="C5098">
        <v>202301</v>
      </c>
      <c r="D5098" t="s">
        <v>32</v>
      </c>
      <c r="E5098">
        <v>1</v>
      </c>
      <c r="F5098">
        <v>500</v>
      </c>
      <c r="G5098">
        <v>0.18099999999999999</v>
      </c>
      <c r="H5098">
        <v>674</v>
      </c>
    </row>
    <row r="5099" spans="1:8" x14ac:dyDescent="0.35">
      <c r="A5099" t="s">
        <v>9035</v>
      </c>
      <c r="B5099" t="s">
        <v>9035</v>
      </c>
      <c r="C5099">
        <v>202301</v>
      </c>
      <c r="D5099" t="s">
        <v>33</v>
      </c>
      <c r="E5099">
        <v>1</v>
      </c>
      <c r="F5099">
        <v>460</v>
      </c>
      <c r="G5099">
        <v>0.16600000000000001</v>
      </c>
      <c r="H5099">
        <v>674</v>
      </c>
    </row>
    <row r="5100" spans="1:8" x14ac:dyDescent="0.35">
      <c r="A5100" t="s">
        <v>9036</v>
      </c>
      <c r="B5100" t="s">
        <v>9036</v>
      </c>
      <c r="C5100">
        <v>202301</v>
      </c>
      <c r="D5100" t="s">
        <v>34</v>
      </c>
      <c r="E5100">
        <v>1</v>
      </c>
      <c r="F5100">
        <v>560</v>
      </c>
      <c r="G5100">
        <v>0.184</v>
      </c>
      <c r="H5100">
        <v>674</v>
      </c>
    </row>
    <row r="5101" spans="1:8" x14ac:dyDescent="0.35">
      <c r="A5101" t="s">
        <v>9037</v>
      </c>
      <c r="B5101" t="s">
        <v>9037</v>
      </c>
      <c r="C5101">
        <v>202301</v>
      </c>
      <c r="D5101" t="s">
        <v>35</v>
      </c>
      <c r="E5101">
        <v>1</v>
      </c>
      <c r="F5101">
        <v>525</v>
      </c>
      <c r="G5101">
        <v>0.17799999999999999</v>
      </c>
      <c r="H5101">
        <v>674</v>
      </c>
    </row>
    <row r="5102" spans="1:8" x14ac:dyDescent="0.35">
      <c r="A5102" t="s">
        <v>9038</v>
      </c>
      <c r="B5102" t="s">
        <v>9038</v>
      </c>
      <c r="C5102">
        <v>202301</v>
      </c>
      <c r="D5102" t="s">
        <v>36</v>
      </c>
      <c r="E5102">
        <v>1</v>
      </c>
      <c r="F5102">
        <v>535</v>
      </c>
      <c r="G5102">
        <v>0.183</v>
      </c>
      <c r="H5102">
        <v>674</v>
      </c>
    </row>
    <row r="5103" spans="1:8" x14ac:dyDescent="0.35">
      <c r="A5103" t="s">
        <v>9039</v>
      </c>
      <c r="B5103" t="s">
        <v>9039</v>
      </c>
      <c r="C5103">
        <v>202301</v>
      </c>
      <c r="D5103" t="s">
        <v>208</v>
      </c>
      <c r="E5103">
        <v>1</v>
      </c>
      <c r="F5103">
        <v>570</v>
      </c>
      <c r="G5103">
        <v>0.20200000000000001</v>
      </c>
      <c r="H5103">
        <v>674</v>
      </c>
    </row>
    <row r="5104" spans="1:8" x14ac:dyDescent="0.35">
      <c r="A5104" t="s">
        <v>9040</v>
      </c>
      <c r="B5104" t="s">
        <v>9040</v>
      </c>
      <c r="C5104">
        <v>202301</v>
      </c>
      <c r="D5104" t="s">
        <v>5</v>
      </c>
      <c r="E5104">
        <v>1</v>
      </c>
      <c r="F5104">
        <v>500</v>
      </c>
      <c r="G5104">
        <v>0.2</v>
      </c>
      <c r="H5104">
        <v>674</v>
      </c>
    </row>
    <row r="5105" spans="1:8" x14ac:dyDescent="0.35">
      <c r="A5105" t="s">
        <v>9041</v>
      </c>
      <c r="B5105" t="s">
        <v>9042</v>
      </c>
      <c r="C5105">
        <v>202301</v>
      </c>
      <c r="D5105" t="s">
        <v>3</v>
      </c>
      <c r="E5105">
        <v>1</v>
      </c>
      <c r="F5105">
        <v>85</v>
      </c>
      <c r="G5105">
        <v>0.114</v>
      </c>
      <c r="H5105">
        <v>675</v>
      </c>
    </row>
    <row r="5106" spans="1:8" x14ac:dyDescent="0.35">
      <c r="A5106" t="s">
        <v>9043</v>
      </c>
      <c r="B5106" t="s">
        <v>9044</v>
      </c>
      <c r="C5106">
        <v>202301</v>
      </c>
      <c r="D5106" t="s">
        <v>29</v>
      </c>
      <c r="E5106">
        <v>1</v>
      </c>
      <c r="F5106">
        <v>90</v>
      </c>
      <c r="G5106">
        <v>0.13100000000000001</v>
      </c>
      <c r="H5106">
        <v>675</v>
      </c>
    </row>
    <row r="5107" spans="1:8" x14ac:dyDescent="0.35">
      <c r="A5107" t="s">
        <v>9045</v>
      </c>
      <c r="B5107" t="s">
        <v>9046</v>
      </c>
      <c r="C5107">
        <v>202301</v>
      </c>
      <c r="D5107" t="s">
        <v>30</v>
      </c>
      <c r="E5107">
        <v>1</v>
      </c>
      <c r="F5107">
        <v>105</v>
      </c>
      <c r="G5107">
        <v>0.13400000000000001</v>
      </c>
      <c r="H5107">
        <v>675</v>
      </c>
    </row>
    <row r="5108" spans="1:8" x14ac:dyDescent="0.35">
      <c r="A5108" t="s">
        <v>9047</v>
      </c>
      <c r="B5108" t="s">
        <v>9048</v>
      </c>
      <c r="C5108">
        <v>202301</v>
      </c>
      <c r="D5108" t="s">
        <v>31</v>
      </c>
      <c r="E5108">
        <v>1</v>
      </c>
      <c r="F5108">
        <v>95</v>
      </c>
      <c r="G5108">
        <v>0.13</v>
      </c>
      <c r="H5108">
        <v>675</v>
      </c>
    </row>
    <row r="5109" spans="1:8" x14ac:dyDescent="0.35">
      <c r="A5109" t="s">
        <v>9049</v>
      </c>
      <c r="B5109" t="s">
        <v>9050</v>
      </c>
      <c r="C5109">
        <v>202301</v>
      </c>
      <c r="D5109" t="s">
        <v>32</v>
      </c>
      <c r="E5109">
        <v>1</v>
      </c>
      <c r="F5109">
        <v>95</v>
      </c>
      <c r="G5109">
        <v>0.13600000000000001</v>
      </c>
      <c r="H5109">
        <v>675</v>
      </c>
    </row>
    <row r="5110" spans="1:8" x14ac:dyDescent="0.35">
      <c r="A5110" t="s">
        <v>9051</v>
      </c>
      <c r="B5110" t="s">
        <v>9052</v>
      </c>
      <c r="C5110">
        <v>202301</v>
      </c>
      <c r="D5110" t="s">
        <v>33</v>
      </c>
      <c r="E5110">
        <v>1</v>
      </c>
      <c r="F5110">
        <v>85</v>
      </c>
      <c r="G5110">
        <v>0.11600000000000001</v>
      </c>
      <c r="H5110">
        <v>675</v>
      </c>
    </row>
    <row r="5111" spans="1:8" x14ac:dyDescent="0.35">
      <c r="A5111" t="s">
        <v>9053</v>
      </c>
      <c r="B5111" t="s">
        <v>9054</v>
      </c>
      <c r="C5111">
        <v>202301</v>
      </c>
      <c r="D5111" t="s">
        <v>34</v>
      </c>
      <c r="E5111">
        <v>1</v>
      </c>
      <c r="F5111" t="s">
        <v>389</v>
      </c>
      <c r="G5111" t="s">
        <v>389</v>
      </c>
      <c r="H5111">
        <v>675</v>
      </c>
    </row>
    <row r="5112" spans="1:8" x14ac:dyDescent="0.35">
      <c r="A5112" t="s">
        <v>9055</v>
      </c>
      <c r="B5112" t="s">
        <v>9056</v>
      </c>
      <c r="C5112">
        <v>202301</v>
      </c>
      <c r="D5112" t="s">
        <v>208</v>
      </c>
      <c r="E5112">
        <v>1</v>
      </c>
      <c r="F5112">
        <v>95</v>
      </c>
      <c r="G5112">
        <v>0.12</v>
      </c>
      <c r="H5112">
        <v>675</v>
      </c>
    </row>
    <row r="5113" spans="1:8" x14ac:dyDescent="0.35">
      <c r="A5113" t="s">
        <v>9057</v>
      </c>
      <c r="B5113" t="s">
        <v>9058</v>
      </c>
      <c r="C5113">
        <v>202301</v>
      </c>
      <c r="D5113" t="s">
        <v>5</v>
      </c>
      <c r="E5113">
        <v>1</v>
      </c>
      <c r="F5113">
        <v>90</v>
      </c>
      <c r="G5113">
        <v>0.13</v>
      </c>
      <c r="H5113">
        <v>675</v>
      </c>
    </row>
    <row r="5114" spans="1:8" x14ac:dyDescent="0.35">
      <c r="A5114" t="s">
        <v>9059</v>
      </c>
      <c r="B5114" t="s">
        <v>9060</v>
      </c>
      <c r="C5114">
        <v>202301</v>
      </c>
      <c r="D5114" t="s">
        <v>3</v>
      </c>
      <c r="E5114">
        <v>1</v>
      </c>
      <c r="F5114">
        <v>335</v>
      </c>
      <c r="G5114">
        <v>0.17299999999999999</v>
      </c>
      <c r="H5114">
        <v>676</v>
      </c>
    </row>
    <row r="5115" spans="1:8" x14ac:dyDescent="0.35">
      <c r="A5115" t="s">
        <v>9061</v>
      </c>
      <c r="B5115" t="s">
        <v>9062</v>
      </c>
      <c r="C5115">
        <v>202301</v>
      </c>
      <c r="D5115" t="s">
        <v>37</v>
      </c>
      <c r="E5115">
        <v>1</v>
      </c>
      <c r="F5115">
        <v>305</v>
      </c>
      <c r="G5115">
        <v>0.14699999999999999</v>
      </c>
      <c r="H5115">
        <v>676</v>
      </c>
    </row>
    <row r="5116" spans="1:8" x14ac:dyDescent="0.35">
      <c r="A5116" t="s">
        <v>9063</v>
      </c>
      <c r="B5116" t="s">
        <v>9064</v>
      </c>
      <c r="C5116">
        <v>202301</v>
      </c>
      <c r="D5116" t="s">
        <v>38</v>
      </c>
      <c r="E5116">
        <v>1</v>
      </c>
      <c r="F5116">
        <v>330</v>
      </c>
      <c r="G5116">
        <v>0.16900000000000001</v>
      </c>
      <c r="H5116">
        <v>676</v>
      </c>
    </row>
    <row r="5117" spans="1:8" x14ac:dyDescent="0.35">
      <c r="A5117" t="s">
        <v>9065</v>
      </c>
      <c r="B5117" t="s">
        <v>9066</v>
      </c>
      <c r="C5117">
        <v>202301</v>
      </c>
      <c r="D5117" t="s">
        <v>39</v>
      </c>
      <c r="E5117">
        <v>1</v>
      </c>
      <c r="F5117">
        <v>120</v>
      </c>
      <c r="G5117">
        <v>0.28299999999999997</v>
      </c>
      <c r="H5117">
        <v>676</v>
      </c>
    </row>
    <row r="5118" spans="1:8" x14ac:dyDescent="0.35">
      <c r="A5118" t="s">
        <v>9067</v>
      </c>
      <c r="B5118" t="s">
        <v>9068</v>
      </c>
      <c r="C5118">
        <v>202301</v>
      </c>
      <c r="D5118" t="s">
        <v>40</v>
      </c>
      <c r="E5118">
        <v>1</v>
      </c>
      <c r="F5118">
        <v>95</v>
      </c>
      <c r="G5118">
        <v>0.26400000000000001</v>
      </c>
      <c r="H5118">
        <v>676</v>
      </c>
    </row>
    <row r="5119" spans="1:8" x14ac:dyDescent="0.35">
      <c r="A5119" t="s">
        <v>9069</v>
      </c>
      <c r="B5119" t="s">
        <v>9070</v>
      </c>
      <c r="C5119">
        <v>202301</v>
      </c>
      <c r="D5119" t="s">
        <v>29</v>
      </c>
      <c r="E5119">
        <v>1</v>
      </c>
      <c r="F5119">
        <v>355</v>
      </c>
      <c r="G5119">
        <v>0.17699999999999999</v>
      </c>
      <c r="H5119">
        <v>676</v>
      </c>
    </row>
    <row r="5120" spans="1:8" x14ac:dyDescent="0.35">
      <c r="A5120" t="s">
        <v>9071</v>
      </c>
      <c r="B5120" t="s">
        <v>9072</v>
      </c>
      <c r="C5120">
        <v>202301</v>
      </c>
      <c r="D5120" t="s">
        <v>30</v>
      </c>
      <c r="E5120">
        <v>1</v>
      </c>
      <c r="F5120">
        <v>365</v>
      </c>
      <c r="G5120">
        <v>0.17399999999999999</v>
      </c>
      <c r="H5120">
        <v>676</v>
      </c>
    </row>
    <row r="5121" spans="1:8" x14ac:dyDescent="0.35">
      <c r="A5121" t="s">
        <v>9073</v>
      </c>
      <c r="B5121" t="s">
        <v>9074</v>
      </c>
      <c r="C5121">
        <v>202301</v>
      </c>
      <c r="D5121" t="s">
        <v>31</v>
      </c>
      <c r="E5121">
        <v>1</v>
      </c>
      <c r="F5121">
        <v>330</v>
      </c>
      <c r="G5121">
        <v>0.16500000000000001</v>
      </c>
      <c r="H5121">
        <v>676</v>
      </c>
    </row>
    <row r="5122" spans="1:8" x14ac:dyDescent="0.35">
      <c r="A5122" t="s">
        <v>9075</v>
      </c>
      <c r="B5122" t="s">
        <v>9076</v>
      </c>
      <c r="C5122">
        <v>202301</v>
      </c>
      <c r="D5122" t="s">
        <v>32</v>
      </c>
      <c r="E5122">
        <v>1</v>
      </c>
      <c r="F5122">
        <v>355</v>
      </c>
      <c r="G5122">
        <v>0.17100000000000001</v>
      </c>
      <c r="H5122">
        <v>676</v>
      </c>
    </row>
    <row r="5123" spans="1:8" x14ac:dyDescent="0.35">
      <c r="A5123" t="s">
        <v>9077</v>
      </c>
      <c r="B5123" t="s">
        <v>9078</v>
      </c>
      <c r="C5123">
        <v>202301</v>
      </c>
      <c r="D5123" t="s">
        <v>33</v>
      </c>
      <c r="E5123">
        <v>1</v>
      </c>
      <c r="F5123">
        <v>340</v>
      </c>
      <c r="G5123">
        <v>0.16400000000000001</v>
      </c>
      <c r="H5123">
        <v>676</v>
      </c>
    </row>
    <row r="5124" spans="1:8" x14ac:dyDescent="0.35">
      <c r="A5124" t="s">
        <v>9079</v>
      </c>
      <c r="B5124" t="s">
        <v>9080</v>
      </c>
      <c r="C5124">
        <v>202301</v>
      </c>
      <c r="D5124" t="s">
        <v>34</v>
      </c>
      <c r="E5124">
        <v>1</v>
      </c>
      <c r="F5124">
        <v>335</v>
      </c>
      <c r="G5124">
        <v>0.157</v>
      </c>
      <c r="H5124">
        <v>676</v>
      </c>
    </row>
    <row r="5125" spans="1:8" x14ac:dyDescent="0.35">
      <c r="A5125" t="s">
        <v>9081</v>
      </c>
      <c r="B5125" t="s">
        <v>9082</v>
      </c>
      <c r="C5125">
        <v>202301</v>
      </c>
      <c r="D5125" t="s">
        <v>35</v>
      </c>
      <c r="E5125">
        <v>1</v>
      </c>
      <c r="F5125">
        <v>350</v>
      </c>
      <c r="G5125">
        <v>0.17100000000000001</v>
      </c>
      <c r="H5125">
        <v>676</v>
      </c>
    </row>
    <row r="5126" spans="1:8" x14ac:dyDescent="0.35">
      <c r="A5126" t="s">
        <v>9083</v>
      </c>
      <c r="B5126" t="s">
        <v>9084</v>
      </c>
      <c r="C5126">
        <v>202301</v>
      </c>
      <c r="D5126" t="s">
        <v>36</v>
      </c>
      <c r="E5126">
        <v>1</v>
      </c>
      <c r="F5126">
        <v>300</v>
      </c>
      <c r="G5126">
        <v>0.14899999999999999</v>
      </c>
      <c r="H5126">
        <v>676</v>
      </c>
    </row>
    <row r="5127" spans="1:8" x14ac:dyDescent="0.35">
      <c r="A5127" t="s">
        <v>9085</v>
      </c>
      <c r="B5127" t="s">
        <v>9086</v>
      </c>
      <c r="C5127">
        <v>202301</v>
      </c>
      <c r="D5127" t="s">
        <v>208</v>
      </c>
      <c r="E5127">
        <v>1</v>
      </c>
      <c r="F5127">
        <v>370</v>
      </c>
      <c r="G5127">
        <v>0.17</v>
      </c>
      <c r="H5127">
        <v>676</v>
      </c>
    </row>
    <row r="5128" spans="1:8" x14ac:dyDescent="0.35">
      <c r="A5128" t="s">
        <v>9087</v>
      </c>
      <c r="B5128" t="s">
        <v>9088</v>
      </c>
      <c r="C5128">
        <v>202301</v>
      </c>
      <c r="D5128" t="s">
        <v>5</v>
      </c>
      <c r="E5128">
        <v>1</v>
      </c>
      <c r="F5128">
        <v>335</v>
      </c>
      <c r="G5128">
        <v>0.17199999999999999</v>
      </c>
      <c r="H5128">
        <v>676</v>
      </c>
    </row>
    <row r="5129" spans="1:8" x14ac:dyDescent="0.35">
      <c r="A5129" t="s">
        <v>9089</v>
      </c>
      <c r="B5129" t="s">
        <v>9089</v>
      </c>
      <c r="C5129">
        <v>202301</v>
      </c>
      <c r="D5129" t="s">
        <v>3</v>
      </c>
      <c r="E5129">
        <v>1</v>
      </c>
      <c r="F5129">
        <v>40</v>
      </c>
      <c r="G5129">
        <v>5.8999999999999997E-2</v>
      </c>
      <c r="H5129">
        <v>677</v>
      </c>
    </row>
    <row r="5130" spans="1:8" x14ac:dyDescent="0.35">
      <c r="A5130" t="s">
        <v>9090</v>
      </c>
      <c r="B5130" t="s">
        <v>9090</v>
      </c>
      <c r="C5130">
        <v>202301</v>
      </c>
      <c r="D5130" t="s">
        <v>29</v>
      </c>
      <c r="E5130">
        <v>1</v>
      </c>
      <c r="F5130">
        <v>35</v>
      </c>
      <c r="G5130">
        <v>4.9000000000000002E-2</v>
      </c>
      <c r="H5130">
        <v>677</v>
      </c>
    </row>
    <row r="5131" spans="1:8" x14ac:dyDescent="0.35">
      <c r="A5131" t="s">
        <v>9091</v>
      </c>
      <c r="B5131" t="s">
        <v>9091</v>
      </c>
      <c r="C5131">
        <v>202301</v>
      </c>
      <c r="D5131" t="s">
        <v>30</v>
      </c>
      <c r="E5131">
        <v>1</v>
      </c>
      <c r="F5131">
        <v>35</v>
      </c>
      <c r="G5131">
        <v>4.9000000000000002E-2</v>
      </c>
      <c r="H5131">
        <v>677</v>
      </c>
    </row>
    <row r="5132" spans="1:8" x14ac:dyDescent="0.35">
      <c r="A5132" t="s">
        <v>9092</v>
      </c>
      <c r="B5132" t="s">
        <v>9092</v>
      </c>
      <c r="C5132">
        <v>202301</v>
      </c>
      <c r="D5132" t="s">
        <v>31</v>
      </c>
      <c r="E5132">
        <v>1</v>
      </c>
      <c r="F5132">
        <v>20</v>
      </c>
      <c r="G5132">
        <v>2.7E-2</v>
      </c>
      <c r="H5132">
        <v>677</v>
      </c>
    </row>
    <row r="5133" spans="1:8" x14ac:dyDescent="0.35">
      <c r="A5133" t="s">
        <v>9093</v>
      </c>
      <c r="B5133" t="s">
        <v>9093</v>
      </c>
      <c r="C5133">
        <v>202301</v>
      </c>
      <c r="D5133" t="s">
        <v>32</v>
      </c>
      <c r="E5133">
        <v>1</v>
      </c>
      <c r="F5133">
        <v>25</v>
      </c>
      <c r="G5133">
        <v>3.1E-2</v>
      </c>
      <c r="H5133">
        <v>677</v>
      </c>
    </row>
    <row r="5134" spans="1:8" x14ac:dyDescent="0.35">
      <c r="A5134" t="s">
        <v>9094</v>
      </c>
      <c r="B5134" t="s">
        <v>9094</v>
      </c>
      <c r="C5134">
        <v>202301</v>
      </c>
      <c r="D5134" t="s">
        <v>33</v>
      </c>
      <c r="E5134">
        <v>1</v>
      </c>
      <c r="F5134">
        <v>20</v>
      </c>
      <c r="G5134">
        <v>2.9000000000000001E-2</v>
      </c>
      <c r="H5134">
        <v>677</v>
      </c>
    </row>
    <row r="5135" spans="1:8" x14ac:dyDescent="0.35">
      <c r="A5135" t="s">
        <v>9095</v>
      </c>
      <c r="B5135" t="s">
        <v>9095</v>
      </c>
      <c r="C5135">
        <v>202301</v>
      </c>
      <c r="D5135" t="s">
        <v>208</v>
      </c>
      <c r="E5135">
        <v>1</v>
      </c>
      <c r="F5135">
        <v>75</v>
      </c>
      <c r="G5135">
        <v>8.3000000000000004E-2</v>
      </c>
      <c r="H5135">
        <v>677</v>
      </c>
    </row>
    <row r="5136" spans="1:8" x14ac:dyDescent="0.35">
      <c r="A5136" t="s">
        <v>9096</v>
      </c>
      <c r="B5136" t="s">
        <v>9096</v>
      </c>
      <c r="C5136">
        <v>202301</v>
      </c>
      <c r="D5136" t="s">
        <v>5</v>
      </c>
      <c r="E5136">
        <v>1</v>
      </c>
      <c r="F5136">
        <v>20</v>
      </c>
      <c r="G5136">
        <v>0.03</v>
      </c>
      <c r="H5136">
        <v>677</v>
      </c>
    </row>
    <row r="5137" spans="1:8" x14ac:dyDescent="0.35">
      <c r="A5137" t="s">
        <v>9097</v>
      </c>
      <c r="B5137" t="s">
        <v>9097</v>
      </c>
      <c r="C5137">
        <v>202301</v>
      </c>
      <c r="D5137" t="s">
        <v>3</v>
      </c>
      <c r="E5137">
        <v>1</v>
      </c>
      <c r="F5137">
        <v>120</v>
      </c>
      <c r="G5137">
        <v>0.11600000000000001</v>
      </c>
      <c r="H5137">
        <v>678</v>
      </c>
    </row>
    <row r="5138" spans="1:8" x14ac:dyDescent="0.35">
      <c r="A5138" t="s">
        <v>9098</v>
      </c>
      <c r="B5138" t="s">
        <v>9098</v>
      </c>
      <c r="C5138">
        <v>202301</v>
      </c>
      <c r="D5138" t="s">
        <v>37</v>
      </c>
      <c r="E5138">
        <v>1</v>
      </c>
      <c r="F5138">
        <v>135</v>
      </c>
      <c r="G5138">
        <v>0.121</v>
      </c>
      <c r="H5138">
        <v>678</v>
      </c>
    </row>
    <row r="5139" spans="1:8" x14ac:dyDescent="0.35">
      <c r="A5139" t="s">
        <v>9099</v>
      </c>
      <c r="B5139" t="s">
        <v>9099</v>
      </c>
      <c r="C5139">
        <v>202301</v>
      </c>
      <c r="D5139" t="s">
        <v>38</v>
      </c>
      <c r="E5139">
        <v>1</v>
      </c>
      <c r="F5139">
        <v>125</v>
      </c>
      <c r="G5139">
        <v>0.11700000000000001</v>
      </c>
      <c r="H5139">
        <v>678</v>
      </c>
    </row>
    <row r="5140" spans="1:8" x14ac:dyDescent="0.35">
      <c r="A5140" t="s">
        <v>9100</v>
      </c>
      <c r="B5140" t="s">
        <v>9100</v>
      </c>
      <c r="C5140">
        <v>202301</v>
      </c>
      <c r="D5140" t="s">
        <v>39</v>
      </c>
      <c r="E5140">
        <v>1</v>
      </c>
      <c r="F5140">
        <v>40</v>
      </c>
      <c r="G5140">
        <v>1</v>
      </c>
      <c r="H5140">
        <v>678</v>
      </c>
    </row>
    <row r="5141" spans="1:8" x14ac:dyDescent="0.35">
      <c r="A5141" t="s">
        <v>9101</v>
      </c>
      <c r="B5141" t="s">
        <v>9101</v>
      </c>
      <c r="C5141">
        <v>202301</v>
      </c>
      <c r="D5141" t="s">
        <v>40</v>
      </c>
      <c r="E5141">
        <v>1</v>
      </c>
      <c r="F5141">
        <v>35</v>
      </c>
      <c r="G5141">
        <v>1</v>
      </c>
      <c r="H5141">
        <v>678</v>
      </c>
    </row>
    <row r="5142" spans="1:8" x14ac:dyDescent="0.35">
      <c r="A5142" t="s">
        <v>9102</v>
      </c>
      <c r="B5142" t="s">
        <v>9102</v>
      </c>
      <c r="C5142">
        <v>202301</v>
      </c>
      <c r="D5142" t="s">
        <v>29</v>
      </c>
      <c r="E5142">
        <v>1</v>
      </c>
      <c r="F5142">
        <v>115</v>
      </c>
      <c r="G5142">
        <v>0.11</v>
      </c>
      <c r="H5142">
        <v>678</v>
      </c>
    </row>
    <row r="5143" spans="1:8" x14ac:dyDescent="0.35">
      <c r="A5143" t="s">
        <v>9103</v>
      </c>
      <c r="B5143" t="s">
        <v>9103</v>
      </c>
      <c r="C5143">
        <v>202301</v>
      </c>
      <c r="D5143" t="s">
        <v>30</v>
      </c>
      <c r="E5143">
        <v>1</v>
      </c>
      <c r="F5143">
        <v>125</v>
      </c>
      <c r="G5143">
        <v>0.12</v>
      </c>
      <c r="H5143">
        <v>678</v>
      </c>
    </row>
    <row r="5144" spans="1:8" x14ac:dyDescent="0.35">
      <c r="A5144" t="s">
        <v>9104</v>
      </c>
      <c r="B5144" t="s">
        <v>9104</v>
      </c>
      <c r="C5144">
        <v>202301</v>
      </c>
      <c r="D5144" t="s">
        <v>31</v>
      </c>
      <c r="E5144">
        <v>1</v>
      </c>
      <c r="F5144">
        <v>125</v>
      </c>
      <c r="G5144">
        <v>0.11700000000000001</v>
      </c>
      <c r="H5144">
        <v>678</v>
      </c>
    </row>
    <row r="5145" spans="1:8" x14ac:dyDescent="0.35">
      <c r="A5145" t="s">
        <v>9105</v>
      </c>
      <c r="B5145" t="s">
        <v>9105</v>
      </c>
      <c r="C5145">
        <v>202301</v>
      </c>
      <c r="D5145" t="s">
        <v>32</v>
      </c>
      <c r="E5145">
        <v>1</v>
      </c>
      <c r="F5145">
        <v>120</v>
      </c>
      <c r="G5145">
        <v>0.106</v>
      </c>
      <c r="H5145">
        <v>678</v>
      </c>
    </row>
    <row r="5146" spans="1:8" x14ac:dyDescent="0.35">
      <c r="A5146" t="s">
        <v>9106</v>
      </c>
      <c r="B5146" t="s">
        <v>9106</v>
      </c>
      <c r="C5146">
        <v>202301</v>
      </c>
      <c r="D5146" t="s">
        <v>33</v>
      </c>
      <c r="E5146">
        <v>1</v>
      </c>
      <c r="F5146">
        <v>110</v>
      </c>
      <c r="G5146">
        <v>9.9000000000000005E-2</v>
      </c>
      <c r="H5146">
        <v>678</v>
      </c>
    </row>
    <row r="5147" spans="1:8" x14ac:dyDescent="0.35">
      <c r="A5147" t="s">
        <v>9107</v>
      </c>
      <c r="B5147" t="s">
        <v>9107</v>
      </c>
      <c r="C5147">
        <v>202301</v>
      </c>
      <c r="D5147" t="s">
        <v>34</v>
      </c>
      <c r="E5147">
        <v>1</v>
      </c>
      <c r="F5147">
        <v>135</v>
      </c>
      <c r="G5147">
        <v>0.114</v>
      </c>
      <c r="H5147">
        <v>678</v>
      </c>
    </row>
    <row r="5148" spans="1:8" x14ac:dyDescent="0.35">
      <c r="A5148" t="s">
        <v>9108</v>
      </c>
      <c r="B5148" t="s">
        <v>9108</v>
      </c>
      <c r="C5148">
        <v>202301</v>
      </c>
      <c r="D5148" t="s">
        <v>35</v>
      </c>
      <c r="E5148">
        <v>1</v>
      </c>
      <c r="F5148">
        <v>135</v>
      </c>
      <c r="G5148">
        <v>0.11600000000000001</v>
      </c>
      <c r="H5148">
        <v>678</v>
      </c>
    </row>
    <row r="5149" spans="1:8" x14ac:dyDescent="0.35">
      <c r="A5149" t="s">
        <v>9109</v>
      </c>
      <c r="B5149" t="s">
        <v>9109</v>
      </c>
      <c r="C5149">
        <v>202301</v>
      </c>
      <c r="D5149" t="s">
        <v>36</v>
      </c>
      <c r="E5149">
        <v>1</v>
      </c>
      <c r="F5149">
        <v>120</v>
      </c>
      <c r="G5149">
        <v>0.106</v>
      </c>
      <c r="H5149">
        <v>678</v>
      </c>
    </row>
    <row r="5150" spans="1:8" x14ac:dyDescent="0.35">
      <c r="A5150" t="s">
        <v>9110</v>
      </c>
      <c r="B5150" t="s">
        <v>9110</v>
      </c>
      <c r="C5150">
        <v>202301</v>
      </c>
      <c r="D5150" t="s">
        <v>208</v>
      </c>
      <c r="E5150">
        <v>1</v>
      </c>
      <c r="F5150">
        <v>110</v>
      </c>
      <c r="G5150">
        <v>0.125</v>
      </c>
      <c r="H5150">
        <v>678</v>
      </c>
    </row>
    <row r="5151" spans="1:8" x14ac:dyDescent="0.35">
      <c r="A5151" t="s">
        <v>9111</v>
      </c>
      <c r="B5151" t="s">
        <v>9111</v>
      </c>
      <c r="C5151">
        <v>202301</v>
      </c>
      <c r="D5151" t="s">
        <v>5</v>
      </c>
      <c r="E5151">
        <v>1</v>
      </c>
      <c r="F5151">
        <v>110</v>
      </c>
      <c r="G5151">
        <v>0.109</v>
      </c>
      <c r="H5151">
        <v>678</v>
      </c>
    </row>
    <row r="5152" spans="1:8" x14ac:dyDescent="0.35">
      <c r="A5152" t="s">
        <v>9112</v>
      </c>
      <c r="B5152" t="s">
        <v>9113</v>
      </c>
      <c r="C5152">
        <v>202301</v>
      </c>
      <c r="D5152" t="s">
        <v>3</v>
      </c>
      <c r="E5152">
        <v>1</v>
      </c>
      <c r="F5152">
        <v>80</v>
      </c>
      <c r="G5152">
        <v>0.09</v>
      </c>
      <c r="H5152">
        <v>679</v>
      </c>
    </row>
    <row r="5153" spans="1:8" x14ac:dyDescent="0.35">
      <c r="A5153" t="s">
        <v>9114</v>
      </c>
      <c r="B5153" t="s">
        <v>9115</v>
      </c>
      <c r="C5153">
        <v>202301</v>
      </c>
      <c r="D5153" t="s">
        <v>29</v>
      </c>
      <c r="E5153">
        <v>1</v>
      </c>
      <c r="F5153">
        <v>45</v>
      </c>
      <c r="G5153">
        <v>5.1999999999999998E-2</v>
      </c>
      <c r="H5153">
        <v>679</v>
      </c>
    </row>
    <row r="5154" spans="1:8" x14ac:dyDescent="0.35">
      <c r="A5154" t="s">
        <v>9116</v>
      </c>
      <c r="B5154" t="s">
        <v>9117</v>
      </c>
      <c r="C5154">
        <v>202301</v>
      </c>
      <c r="D5154" t="s">
        <v>30</v>
      </c>
      <c r="E5154">
        <v>1</v>
      </c>
      <c r="F5154">
        <v>60</v>
      </c>
      <c r="G5154">
        <v>6.0999999999999999E-2</v>
      </c>
      <c r="H5154">
        <v>679</v>
      </c>
    </row>
    <row r="5155" spans="1:8" x14ac:dyDescent="0.35">
      <c r="A5155" t="s">
        <v>9118</v>
      </c>
      <c r="B5155" t="s">
        <v>9119</v>
      </c>
      <c r="C5155">
        <v>202301</v>
      </c>
      <c r="D5155" t="s">
        <v>31</v>
      </c>
      <c r="E5155">
        <v>1</v>
      </c>
      <c r="F5155">
        <v>35</v>
      </c>
      <c r="G5155">
        <v>3.7999999999999999E-2</v>
      </c>
      <c r="H5155">
        <v>679</v>
      </c>
    </row>
    <row r="5156" spans="1:8" x14ac:dyDescent="0.35">
      <c r="A5156" t="s">
        <v>9120</v>
      </c>
      <c r="B5156" t="s">
        <v>9121</v>
      </c>
      <c r="C5156">
        <v>202301</v>
      </c>
      <c r="D5156" t="s">
        <v>32</v>
      </c>
      <c r="E5156">
        <v>1</v>
      </c>
      <c r="F5156">
        <v>50</v>
      </c>
      <c r="G5156">
        <v>5.1999999999999998E-2</v>
      </c>
      <c r="H5156">
        <v>679</v>
      </c>
    </row>
    <row r="5157" spans="1:8" x14ac:dyDescent="0.35">
      <c r="A5157" t="s">
        <v>9122</v>
      </c>
      <c r="B5157" t="s">
        <v>9123</v>
      </c>
      <c r="C5157">
        <v>202301</v>
      </c>
      <c r="D5157" t="s">
        <v>33</v>
      </c>
      <c r="E5157">
        <v>1</v>
      </c>
      <c r="F5157">
        <v>45</v>
      </c>
      <c r="G5157">
        <v>4.9000000000000002E-2</v>
      </c>
      <c r="H5157">
        <v>679</v>
      </c>
    </row>
    <row r="5158" spans="1:8" x14ac:dyDescent="0.35">
      <c r="A5158" t="s">
        <v>9124</v>
      </c>
      <c r="B5158" t="s">
        <v>9125</v>
      </c>
      <c r="C5158">
        <v>202301</v>
      </c>
      <c r="D5158" t="s">
        <v>208</v>
      </c>
      <c r="E5158">
        <v>1</v>
      </c>
      <c r="F5158">
        <v>50</v>
      </c>
      <c r="G5158">
        <v>0.129</v>
      </c>
      <c r="H5158">
        <v>679</v>
      </c>
    </row>
    <row r="5159" spans="1:8" x14ac:dyDescent="0.35">
      <c r="A5159" t="s">
        <v>9126</v>
      </c>
      <c r="B5159" t="s">
        <v>9127</v>
      </c>
      <c r="C5159">
        <v>202301</v>
      </c>
      <c r="D5159" t="s">
        <v>5</v>
      </c>
      <c r="E5159">
        <v>1</v>
      </c>
      <c r="F5159">
        <v>50</v>
      </c>
      <c r="G5159">
        <v>5.8000000000000003E-2</v>
      </c>
      <c r="H5159">
        <v>679</v>
      </c>
    </row>
    <row r="5160" spans="1:8" x14ac:dyDescent="0.35">
      <c r="A5160" t="s">
        <v>9128</v>
      </c>
      <c r="B5160" t="s">
        <v>9129</v>
      </c>
      <c r="C5160">
        <v>202301</v>
      </c>
      <c r="D5160" t="s">
        <v>3</v>
      </c>
      <c r="E5160">
        <v>1</v>
      </c>
      <c r="F5160">
        <v>105</v>
      </c>
      <c r="G5160">
        <v>5.2999999999999999E-2</v>
      </c>
      <c r="H5160">
        <v>680</v>
      </c>
    </row>
    <row r="5161" spans="1:8" x14ac:dyDescent="0.35">
      <c r="A5161" t="s">
        <v>9130</v>
      </c>
      <c r="B5161" t="s">
        <v>9131</v>
      </c>
      <c r="C5161">
        <v>202301</v>
      </c>
      <c r="D5161" t="s">
        <v>37</v>
      </c>
      <c r="E5161">
        <v>1</v>
      </c>
      <c r="F5161">
        <v>95</v>
      </c>
      <c r="G5161">
        <v>4.8000000000000001E-2</v>
      </c>
      <c r="H5161">
        <v>680</v>
      </c>
    </row>
    <row r="5162" spans="1:8" x14ac:dyDescent="0.35">
      <c r="A5162" t="s">
        <v>9132</v>
      </c>
      <c r="B5162" t="s">
        <v>9133</v>
      </c>
      <c r="C5162">
        <v>202301</v>
      </c>
      <c r="D5162" t="s">
        <v>38</v>
      </c>
      <c r="E5162">
        <v>1</v>
      </c>
      <c r="F5162">
        <v>90</v>
      </c>
      <c r="G5162">
        <v>4.8000000000000001E-2</v>
      </c>
      <c r="H5162">
        <v>680</v>
      </c>
    </row>
    <row r="5163" spans="1:8" x14ac:dyDescent="0.35">
      <c r="A5163" t="s">
        <v>9134</v>
      </c>
      <c r="B5163" t="s">
        <v>9135</v>
      </c>
      <c r="C5163">
        <v>202301</v>
      </c>
      <c r="D5163" t="s">
        <v>39</v>
      </c>
      <c r="E5163">
        <v>1</v>
      </c>
      <c r="F5163">
        <v>25</v>
      </c>
      <c r="G5163">
        <v>3.1E-2</v>
      </c>
      <c r="H5163">
        <v>680</v>
      </c>
    </row>
    <row r="5164" spans="1:8" x14ac:dyDescent="0.35">
      <c r="A5164" t="s">
        <v>9136</v>
      </c>
      <c r="B5164" t="s">
        <v>9137</v>
      </c>
      <c r="C5164">
        <v>202301</v>
      </c>
      <c r="D5164" t="s">
        <v>40</v>
      </c>
      <c r="E5164">
        <v>1</v>
      </c>
      <c r="F5164">
        <v>25</v>
      </c>
      <c r="G5164">
        <v>3.6999999999999998E-2</v>
      </c>
      <c r="H5164">
        <v>680</v>
      </c>
    </row>
    <row r="5165" spans="1:8" x14ac:dyDescent="0.35">
      <c r="A5165" t="s">
        <v>9138</v>
      </c>
      <c r="B5165" t="s">
        <v>9139</v>
      </c>
      <c r="C5165">
        <v>202301</v>
      </c>
      <c r="D5165" t="s">
        <v>29</v>
      </c>
      <c r="E5165">
        <v>1</v>
      </c>
      <c r="F5165">
        <v>110</v>
      </c>
      <c r="G5165">
        <v>5.2999999999999999E-2</v>
      </c>
      <c r="H5165">
        <v>680</v>
      </c>
    </row>
    <row r="5166" spans="1:8" x14ac:dyDescent="0.35">
      <c r="A5166" t="s">
        <v>9140</v>
      </c>
      <c r="B5166" t="s">
        <v>9141</v>
      </c>
      <c r="C5166">
        <v>202301</v>
      </c>
      <c r="D5166" t="s">
        <v>30</v>
      </c>
      <c r="E5166">
        <v>1</v>
      </c>
      <c r="F5166">
        <v>95</v>
      </c>
      <c r="G5166">
        <v>4.5999999999999999E-2</v>
      </c>
      <c r="H5166">
        <v>680</v>
      </c>
    </row>
    <row r="5167" spans="1:8" x14ac:dyDescent="0.35">
      <c r="A5167" t="s">
        <v>9142</v>
      </c>
      <c r="B5167" t="s">
        <v>9143</v>
      </c>
      <c r="C5167">
        <v>202301</v>
      </c>
      <c r="D5167" t="s">
        <v>31</v>
      </c>
      <c r="E5167">
        <v>1</v>
      </c>
      <c r="F5167">
        <v>100</v>
      </c>
      <c r="G5167">
        <v>5.0999999999999997E-2</v>
      </c>
      <c r="H5167">
        <v>680</v>
      </c>
    </row>
    <row r="5168" spans="1:8" x14ac:dyDescent="0.35">
      <c r="A5168" t="s">
        <v>9144</v>
      </c>
      <c r="B5168" t="s">
        <v>9145</v>
      </c>
      <c r="C5168">
        <v>202301</v>
      </c>
      <c r="D5168" t="s">
        <v>32</v>
      </c>
      <c r="E5168">
        <v>1</v>
      </c>
      <c r="F5168">
        <v>90</v>
      </c>
      <c r="G5168">
        <v>4.3999999999999997E-2</v>
      </c>
      <c r="H5168">
        <v>680</v>
      </c>
    </row>
    <row r="5169" spans="1:8" x14ac:dyDescent="0.35">
      <c r="A5169" t="s">
        <v>9146</v>
      </c>
      <c r="B5169" t="s">
        <v>9147</v>
      </c>
      <c r="C5169">
        <v>202301</v>
      </c>
      <c r="D5169" t="s">
        <v>33</v>
      </c>
      <c r="E5169">
        <v>1</v>
      </c>
      <c r="F5169">
        <v>100</v>
      </c>
      <c r="G5169">
        <v>0.05</v>
      </c>
      <c r="H5169">
        <v>680</v>
      </c>
    </row>
    <row r="5170" spans="1:8" x14ac:dyDescent="0.35">
      <c r="A5170" t="s">
        <v>9148</v>
      </c>
      <c r="B5170" t="s">
        <v>9149</v>
      </c>
      <c r="C5170">
        <v>202301</v>
      </c>
      <c r="D5170" t="s">
        <v>34</v>
      </c>
      <c r="E5170">
        <v>1</v>
      </c>
      <c r="F5170">
        <v>95</v>
      </c>
      <c r="G5170">
        <v>4.7E-2</v>
      </c>
      <c r="H5170">
        <v>680</v>
      </c>
    </row>
    <row r="5171" spans="1:8" x14ac:dyDescent="0.35">
      <c r="A5171" t="s">
        <v>9150</v>
      </c>
      <c r="B5171" t="s">
        <v>9151</v>
      </c>
      <c r="C5171">
        <v>202301</v>
      </c>
      <c r="D5171" t="s">
        <v>35</v>
      </c>
      <c r="E5171">
        <v>1</v>
      </c>
      <c r="F5171">
        <v>95</v>
      </c>
      <c r="G5171">
        <v>4.9000000000000002E-2</v>
      </c>
      <c r="H5171">
        <v>680</v>
      </c>
    </row>
    <row r="5172" spans="1:8" x14ac:dyDescent="0.35">
      <c r="A5172" t="s">
        <v>9152</v>
      </c>
      <c r="B5172" t="s">
        <v>9153</v>
      </c>
      <c r="C5172">
        <v>202301</v>
      </c>
      <c r="D5172" t="s">
        <v>36</v>
      </c>
      <c r="E5172">
        <v>1</v>
      </c>
      <c r="F5172">
        <v>95</v>
      </c>
      <c r="G5172">
        <v>4.8000000000000001E-2</v>
      </c>
      <c r="H5172">
        <v>680</v>
      </c>
    </row>
    <row r="5173" spans="1:8" x14ac:dyDescent="0.35">
      <c r="A5173" t="s">
        <v>9154</v>
      </c>
      <c r="B5173" t="s">
        <v>9155</v>
      </c>
      <c r="C5173">
        <v>202301</v>
      </c>
      <c r="D5173" t="s">
        <v>208</v>
      </c>
      <c r="E5173">
        <v>1</v>
      </c>
      <c r="F5173">
        <v>115</v>
      </c>
      <c r="G5173">
        <v>6.6000000000000003E-2</v>
      </c>
      <c r="H5173">
        <v>680</v>
      </c>
    </row>
    <row r="5174" spans="1:8" x14ac:dyDescent="0.35">
      <c r="A5174" t="s">
        <v>9156</v>
      </c>
      <c r="B5174" t="s">
        <v>9157</v>
      </c>
      <c r="C5174">
        <v>202301</v>
      </c>
      <c r="D5174" t="s">
        <v>5</v>
      </c>
      <c r="E5174">
        <v>1</v>
      </c>
      <c r="F5174">
        <v>120</v>
      </c>
      <c r="G5174">
        <v>6.4000000000000001E-2</v>
      </c>
      <c r="H5174">
        <v>680</v>
      </c>
    </row>
    <row r="5175" spans="1:8" x14ac:dyDescent="0.35">
      <c r="A5175" t="s">
        <v>9158</v>
      </c>
      <c r="B5175" t="s">
        <v>9159</v>
      </c>
      <c r="C5175">
        <v>202301</v>
      </c>
      <c r="D5175" t="s">
        <v>3</v>
      </c>
      <c r="E5175">
        <v>1</v>
      </c>
      <c r="F5175">
        <v>650</v>
      </c>
      <c r="G5175">
        <v>0.16700000000000001</v>
      </c>
      <c r="H5175">
        <v>681</v>
      </c>
    </row>
    <row r="5176" spans="1:8" x14ac:dyDescent="0.35">
      <c r="A5176" t="s">
        <v>9160</v>
      </c>
      <c r="B5176" t="s">
        <v>9161</v>
      </c>
      <c r="C5176">
        <v>202301</v>
      </c>
      <c r="D5176" t="s">
        <v>37</v>
      </c>
      <c r="E5176">
        <v>1</v>
      </c>
      <c r="F5176">
        <v>575</v>
      </c>
      <c r="G5176">
        <v>0.14399999999999999</v>
      </c>
      <c r="H5176">
        <v>681</v>
      </c>
    </row>
    <row r="5177" spans="1:8" x14ac:dyDescent="0.35">
      <c r="A5177" t="s">
        <v>9162</v>
      </c>
      <c r="B5177" t="s">
        <v>9163</v>
      </c>
      <c r="C5177">
        <v>202301</v>
      </c>
      <c r="D5177" t="s">
        <v>38</v>
      </c>
      <c r="E5177">
        <v>1</v>
      </c>
      <c r="F5177">
        <v>535</v>
      </c>
      <c r="G5177">
        <v>0.14199999999999999</v>
      </c>
      <c r="H5177">
        <v>681</v>
      </c>
    </row>
    <row r="5178" spans="1:8" x14ac:dyDescent="0.35">
      <c r="A5178" t="s">
        <v>9164</v>
      </c>
      <c r="B5178" t="s">
        <v>9165</v>
      </c>
      <c r="C5178">
        <v>202301</v>
      </c>
      <c r="D5178" t="s">
        <v>39</v>
      </c>
      <c r="E5178">
        <v>1</v>
      </c>
      <c r="F5178">
        <v>330</v>
      </c>
      <c r="G5178">
        <v>0.19</v>
      </c>
      <c r="H5178">
        <v>681</v>
      </c>
    </row>
    <row r="5179" spans="1:8" x14ac:dyDescent="0.35">
      <c r="A5179" t="s">
        <v>9166</v>
      </c>
      <c r="B5179" t="s">
        <v>9167</v>
      </c>
      <c r="C5179">
        <v>202301</v>
      </c>
      <c r="D5179" t="s">
        <v>40</v>
      </c>
      <c r="E5179">
        <v>1</v>
      </c>
      <c r="F5179">
        <v>290</v>
      </c>
      <c r="G5179">
        <v>0.20200000000000001</v>
      </c>
      <c r="H5179">
        <v>681</v>
      </c>
    </row>
    <row r="5180" spans="1:8" x14ac:dyDescent="0.35">
      <c r="A5180" t="s">
        <v>9168</v>
      </c>
      <c r="B5180" t="s">
        <v>9169</v>
      </c>
      <c r="C5180">
        <v>202301</v>
      </c>
      <c r="D5180" t="s">
        <v>29</v>
      </c>
      <c r="E5180">
        <v>1</v>
      </c>
      <c r="F5180">
        <v>725</v>
      </c>
      <c r="G5180">
        <v>0.17</v>
      </c>
      <c r="H5180">
        <v>681</v>
      </c>
    </row>
    <row r="5181" spans="1:8" x14ac:dyDescent="0.35">
      <c r="A5181" t="s">
        <v>9170</v>
      </c>
      <c r="B5181" t="s">
        <v>9171</v>
      </c>
      <c r="C5181">
        <v>202301</v>
      </c>
      <c r="D5181" t="s">
        <v>30</v>
      </c>
      <c r="E5181">
        <v>1</v>
      </c>
      <c r="F5181">
        <v>640</v>
      </c>
      <c r="G5181">
        <v>0.154</v>
      </c>
      <c r="H5181">
        <v>681</v>
      </c>
    </row>
    <row r="5182" spans="1:8" x14ac:dyDescent="0.35">
      <c r="A5182" t="s">
        <v>9172</v>
      </c>
      <c r="B5182" t="s">
        <v>9173</v>
      </c>
      <c r="C5182">
        <v>202301</v>
      </c>
      <c r="D5182" t="s">
        <v>31</v>
      </c>
      <c r="E5182">
        <v>1</v>
      </c>
      <c r="F5182">
        <v>645</v>
      </c>
      <c r="G5182">
        <v>0.152</v>
      </c>
      <c r="H5182">
        <v>681</v>
      </c>
    </row>
    <row r="5183" spans="1:8" x14ac:dyDescent="0.35">
      <c r="A5183" t="s">
        <v>9174</v>
      </c>
      <c r="B5183" t="s">
        <v>9175</v>
      </c>
      <c r="C5183">
        <v>202301</v>
      </c>
      <c r="D5183" t="s">
        <v>32</v>
      </c>
      <c r="E5183">
        <v>1</v>
      </c>
      <c r="F5183">
        <v>655</v>
      </c>
      <c r="G5183">
        <v>0.158</v>
      </c>
      <c r="H5183">
        <v>681</v>
      </c>
    </row>
    <row r="5184" spans="1:8" x14ac:dyDescent="0.35">
      <c r="A5184" t="s">
        <v>9176</v>
      </c>
      <c r="B5184" t="s">
        <v>9177</v>
      </c>
      <c r="C5184">
        <v>202301</v>
      </c>
      <c r="D5184" t="s">
        <v>33</v>
      </c>
      <c r="E5184">
        <v>1</v>
      </c>
      <c r="F5184">
        <v>670</v>
      </c>
      <c r="G5184">
        <v>0.153</v>
      </c>
      <c r="H5184">
        <v>681</v>
      </c>
    </row>
    <row r="5185" spans="1:8" x14ac:dyDescent="0.35">
      <c r="A5185" t="s">
        <v>9178</v>
      </c>
      <c r="B5185" t="s">
        <v>9179</v>
      </c>
      <c r="C5185">
        <v>202301</v>
      </c>
      <c r="D5185" t="s">
        <v>34</v>
      </c>
      <c r="E5185">
        <v>1</v>
      </c>
      <c r="F5185">
        <v>595</v>
      </c>
      <c r="G5185">
        <v>0.14199999999999999</v>
      </c>
      <c r="H5185">
        <v>681</v>
      </c>
    </row>
    <row r="5186" spans="1:8" x14ac:dyDescent="0.35">
      <c r="A5186" t="s">
        <v>9180</v>
      </c>
      <c r="B5186" t="s">
        <v>9181</v>
      </c>
      <c r="C5186">
        <v>202301</v>
      </c>
      <c r="D5186" t="s">
        <v>35</v>
      </c>
      <c r="E5186">
        <v>1</v>
      </c>
      <c r="F5186">
        <v>610</v>
      </c>
      <c r="G5186">
        <v>0.14799999999999999</v>
      </c>
      <c r="H5186">
        <v>681</v>
      </c>
    </row>
    <row r="5187" spans="1:8" x14ac:dyDescent="0.35">
      <c r="A5187" t="s">
        <v>9182</v>
      </c>
      <c r="B5187" t="s">
        <v>9183</v>
      </c>
      <c r="C5187">
        <v>202301</v>
      </c>
      <c r="D5187" t="s">
        <v>36</v>
      </c>
      <c r="E5187">
        <v>1</v>
      </c>
      <c r="F5187">
        <v>590</v>
      </c>
      <c r="G5187">
        <v>0.14499999999999999</v>
      </c>
      <c r="H5187">
        <v>681</v>
      </c>
    </row>
    <row r="5188" spans="1:8" x14ac:dyDescent="0.35">
      <c r="A5188" t="s">
        <v>9184</v>
      </c>
      <c r="B5188" t="s">
        <v>9185</v>
      </c>
      <c r="C5188">
        <v>202301</v>
      </c>
      <c r="D5188" t="s">
        <v>208</v>
      </c>
      <c r="E5188">
        <v>1</v>
      </c>
      <c r="F5188">
        <v>690</v>
      </c>
      <c r="G5188">
        <v>0.18099999999999999</v>
      </c>
      <c r="H5188">
        <v>681</v>
      </c>
    </row>
    <row r="5189" spans="1:8" x14ac:dyDescent="0.35">
      <c r="A5189" t="s">
        <v>9186</v>
      </c>
      <c r="B5189" t="s">
        <v>9187</v>
      </c>
      <c r="C5189">
        <v>202301</v>
      </c>
      <c r="D5189" t="s">
        <v>5</v>
      </c>
      <c r="E5189">
        <v>1</v>
      </c>
      <c r="F5189">
        <v>650</v>
      </c>
      <c r="G5189">
        <v>0.17</v>
      </c>
      <c r="H5189">
        <v>681</v>
      </c>
    </row>
    <row r="5190" spans="1:8" x14ac:dyDescent="0.35">
      <c r="A5190" t="s">
        <v>9188</v>
      </c>
      <c r="B5190" t="s">
        <v>9189</v>
      </c>
      <c r="C5190">
        <v>200806</v>
      </c>
      <c r="D5190" t="s">
        <v>5</v>
      </c>
      <c r="E5190">
        <v>1</v>
      </c>
      <c r="F5190">
        <v>0</v>
      </c>
      <c r="G5190">
        <v>0</v>
      </c>
      <c r="H5190">
        <v>660</v>
      </c>
    </row>
    <row r="5191" spans="1:8" x14ac:dyDescent="0.35">
      <c r="A5191" t="s">
        <v>9190</v>
      </c>
      <c r="B5191" t="s">
        <v>9191</v>
      </c>
      <c r="C5191">
        <v>200906</v>
      </c>
      <c r="D5191" t="s">
        <v>5</v>
      </c>
      <c r="E5191">
        <v>1</v>
      </c>
      <c r="F5191">
        <v>0</v>
      </c>
      <c r="G5191">
        <v>0</v>
      </c>
      <c r="H5191">
        <v>660</v>
      </c>
    </row>
    <row r="5192" spans="1:8" x14ac:dyDescent="0.35">
      <c r="A5192" t="s">
        <v>9192</v>
      </c>
      <c r="B5192" t="s">
        <v>9193</v>
      </c>
      <c r="C5192">
        <v>201006</v>
      </c>
      <c r="D5192" t="s">
        <v>5</v>
      </c>
      <c r="E5192">
        <v>1</v>
      </c>
      <c r="F5192">
        <v>0</v>
      </c>
      <c r="G5192">
        <v>0</v>
      </c>
      <c r="H5192">
        <v>660</v>
      </c>
    </row>
    <row r="5193" spans="1:8" x14ac:dyDescent="0.35">
      <c r="A5193" t="s">
        <v>9194</v>
      </c>
      <c r="B5193" t="s">
        <v>9194</v>
      </c>
      <c r="C5193">
        <v>200806</v>
      </c>
      <c r="D5193" t="s">
        <v>5</v>
      </c>
      <c r="E5193">
        <v>1</v>
      </c>
      <c r="F5193">
        <v>0</v>
      </c>
      <c r="G5193">
        <v>0</v>
      </c>
      <c r="H5193">
        <v>661</v>
      </c>
    </row>
    <row r="5194" spans="1:8" x14ac:dyDescent="0.35">
      <c r="A5194" t="s">
        <v>9195</v>
      </c>
      <c r="B5194" t="s">
        <v>9195</v>
      </c>
      <c r="C5194">
        <v>200906</v>
      </c>
      <c r="D5194" t="s">
        <v>5</v>
      </c>
      <c r="E5194">
        <v>1</v>
      </c>
      <c r="F5194">
        <v>0</v>
      </c>
      <c r="G5194">
        <v>0</v>
      </c>
      <c r="H5194">
        <v>661</v>
      </c>
    </row>
    <row r="5195" spans="1:8" x14ac:dyDescent="0.35">
      <c r="A5195" t="s">
        <v>9196</v>
      </c>
      <c r="B5195" t="s">
        <v>9196</v>
      </c>
      <c r="C5195">
        <v>201006</v>
      </c>
      <c r="D5195" t="s">
        <v>5</v>
      </c>
      <c r="E5195">
        <v>1</v>
      </c>
      <c r="F5195">
        <v>0</v>
      </c>
      <c r="G5195">
        <v>0</v>
      </c>
      <c r="H5195">
        <v>661</v>
      </c>
    </row>
    <row r="5196" spans="1:8" x14ac:dyDescent="0.35">
      <c r="A5196" t="s">
        <v>9197</v>
      </c>
      <c r="B5196" t="s">
        <v>9197</v>
      </c>
      <c r="C5196">
        <v>200806</v>
      </c>
      <c r="D5196" t="s">
        <v>5</v>
      </c>
      <c r="E5196">
        <v>1</v>
      </c>
      <c r="F5196">
        <v>0</v>
      </c>
      <c r="G5196">
        <v>0</v>
      </c>
      <c r="H5196">
        <v>662</v>
      </c>
    </row>
    <row r="5197" spans="1:8" x14ac:dyDescent="0.35">
      <c r="A5197" t="s">
        <v>9198</v>
      </c>
      <c r="B5197" t="s">
        <v>9198</v>
      </c>
      <c r="C5197">
        <v>200906</v>
      </c>
      <c r="D5197" t="s">
        <v>5</v>
      </c>
      <c r="E5197">
        <v>1</v>
      </c>
      <c r="F5197">
        <v>0</v>
      </c>
      <c r="G5197">
        <v>0</v>
      </c>
      <c r="H5197">
        <v>662</v>
      </c>
    </row>
    <row r="5198" spans="1:8" x14ac:dyDescent="0.35">
      <c r="A5198" t="s">
        <v>9199</v>
      </c>
      <c r="B5198" t="s">
        <v>9199</v>
      </c>
      <c r="C5198">
        <v>201006</v>
      </c>
      <c r="D5198" t="s">
        <v>5</v>
      </c>
      <c r="E5198">
        <v>1</v>
      </c>
      <c r="F5198">
        <v>0</v>
      </c>
      <c r="G5198">
        <v>0</v>
      </c>
      <c r="H5198">
        <v>662</v>
      </c>
    </row>
    <row r="5199" spans="1:8" x14ac:dyDescent="0.35">
      <c r="A5199" t="s">
        <v>9200</v>
      </c>
      <c r="B5199" t="s">
        <v>9201</v>
      </c>
      <c r="C5199">
        <v>200806</v>
      </c>
      <c r="D5199" t="s">
        <v>5</v>
      </c>
      <c r="E5199">
        <v>1</v>
      </c>
      <c r="F5199">
        <v>0</v>
      </c>
      <c r="G5199">
        <v>0</v>
      </c>
      <c r="H5199">
        <v>663</v>
      </c>
    </row>
    <row r="5200" spans="1:8" x14ac:dyDescent="0.35">
      <c r="A5200" t="s">
        <v>9202</v>
      </c>
      <c r="B5200" t="s">
        <v>9203</v>
      </c>
      <c r="C5200">
        <v>200906</v>
      </c>
      <c r="D5200" t="s">
        <v>5</v>
      </c>
      <c r="E5200">
        <v>1</v>
      </c>
      <c r="F5200">
        <v>0</v>
      </c>
      <c r="G5200">
        <v>0</v>
      </c>
      <c r="H5200">
        <v>663</v>
      </c>
    </row>
    <row r="5201" spans="1:8" x14ac:dyDescent="0.35">
      <c r="A5201" t="s">
        <v>9204</v>
      </c>
      <c r="B5201" t="s">
        <v>9205</v>
      </c>
      <c r="C5201">
        <v>201006</v>
      </c>
      <c r="D5201" t="s">
        <v>5</v>
      </c>
      <c r="E5201">
        <v>1</v>
      </c>
      <c r="F5201">
        <v>0</v>
      </c>
      <c r="G5201">
        <v>0</v>
      </c>
      <c r="H5201">
        <v>663</v>
      </c>
    </row>
    <row r="5202" spans="1:8" x14ac:dyDescent="0.35">
      <c r="A5202" t="s">
        <v>9206</v>
      </c>
      <c r="B5202" t="s">
        <v>9207</v>
      </c>
      <c r="C5202">
        <v>200806</v>
      </c>
      <c r="D5202" t="s">
        <v>5</v>
      </c>
      <c r="E5202">
        <v>1</v>
      </c>
      <c r="F5202">
        <v>0</v>
      </c>
      <c r="G5202">
        <v>0</v>
      </c>
      <c r="H5202">
        <v>664</v>
      </c>
    </row>
    <row r="5203" spans="1:8" x14ac:dyDescent="0.35">
      <c r="A5203" t="s">
        <v>9208</v>
      </c>
      <c r="B5203" t="s">
        <v>9209</v>
      </c>
      <c r="C5203">
        <v>200906</v>
      </c>
      <c r="D5203" t="s">
        <v>5</v>
      </c>
      <c r="E5203">
        <v>1</v>
      </c>
      <c r="F5203">
        <v>0</v>
      </c>
      <c r="G5203">
        <v>0</v>
      </c>
      <c r="H5203">
        <v>664</v>
      </c>
    </row>
    <row r="5204" spans="1:8" x14ac:dyDescent="0.35">
      <c r="A5204" t="s">
        <v>9210</v>
      </c>
      <c r="B5204" t="s">
        <v>9211</v>
      </c>
      <c r="C5204">
        <v>201006</v>
      </c>
      <c r="D5204" t="s">
        <v>5</v>
      </c>
      <c r="E5204">
        <v>1</v>
      </c>
      <c r="F5204">
        <v>0</v>
      </c>
      <c r="G5204">
        <v>0</v>
      </c>
      <c r="H5204">
        <v>664</v>
      </c>
    </row>
    <row r="5205" spans="1:8" x14ac:dyDescent="0.35">
      <c r="A5205" t="s">
        <v>9212</v>
      </c>
      <c r="B5205" t="s">
        <v>9213</v>
      </c>
      <c r="C5205">
        <v>200806</v>
      </c>
      <c r="D5205" t="s">
        <v>5</v>
      </c>
      <c r="E5205">
        <v>1</v>
      </c>
      <c r="F5205">
        <v>0</v>
      </c>
      <c r="G5205">
        <v>0</v>
      </c>
      <c r="H5205">
        <v>665</v>
      </c>
    </row>
    <row r="5206" spans="1:8" x14ac:dyDescent="0.35">
      <c r="A5206" t="s">
        <v>9214</v>
      </c>
      <c r="B5206" t="s">
        <v>9215</v>
      </c>
      <c r="C5206">
        <v>200906</v>
      </c>
      <c r="D5206" t="s">
        <v>5</v>
      </c>
      <c r="E5206">
        <v>1</v>
      </c>
      <c r="F5206">
        <v>0</v>
      </c>
      <c r="G5206">
        <v>0</v>
      </c>
      <c r="H5206">
        <v>665</v>
      </c>
    </row>
    <row r="5207" spans="1:8" x14ac:dyDescent="0.35">
      <c r="A5207" t="s">
        <v>9216</v>
      </c>
      <c r="B5207" t="s">
        <v>9217</v>
      </c>
      <c r="C5207">
        <v>201006</v>
      </c>
      <c r="D5207" t="s">
        <v>5</v>
      </c>
      <c r="E5207">
        <v>1</v>
      </c>
      <c r="F5207">
        <v>0</v>
      </c>
      <c r="G5207">
        <v>0</v>
      </c>
      <c r="H5207">
        <v>665</v>
      </c>
    </row>
    <row r="5208" spans="1:8" x14ac:dyDescent="0.35">
      <c r="A5208" t="s">
        <v>9218</v>
      </c>
      <c r="B5208" t="s">
        <v>9218</v>
      </c>
      <c r="C5208">
        <v>200806</v>
      </c>
      <c r="D5208" t="s">
        <v>5</v>
      </c>
      <c r="E5208">
        <v>1</v>
      </c>
      <c r="F5208">
        <v>0</v>
      </c>
      <c r="G5208">
        <v>0</v>
      </c>
      <c r="H5208">
        <v>666</v>
      </c>
    </row>
    <row r="5209" spans="1:8" x14ac:dyDescent="0.35">
      <c r="A5209" t="s">
        <v>9219</v>
      </c>
      <c r="B5209" t="s">
        <v>9219</v>
      </c>
      <c r="C5209">
        <v>200906</v>
      </c>
      <c r="D5209" t="s">
        <v>5</v>
      </c>
      <c r="E5209">
        <v>1</v>
      </c>
      <c r="F5209">
        <v>0</v>
      </c>
      <c r="G5209">
        <v>0</v>
      </c>
      <c r="H5209">
        <v>666</v>
      </c>
    </row>
    <row r="5210" spans="1:8" x14ac:dyDescent="0.35">
      <c r="A5210" t="s">
        <v>9220</v>
      </c>
      <c r="B5210" t="s">
        <v>9220</v>
      </c>
      <c r="C5210">
        <v>201006</v>
      </c>
      <c r="D5210" t="s">
        <v>5</v>
      </c>
      <c r="E5210">
        <v>1</v>
      </c>
      <c r="F5210">
        <v>0</v>
      </c>
      <c r="G5210">
        <v>0</v>
      </c>
      <c r="H5210">
        <v>666</v>
      </c>
    </row>
    <row r="5211" spans="1:8" x14ac:dyDescent="0.35">
      <c r="A5211" t="s">
        <v>9221</v>
      </c>
      <c r="B5211" t="s">
        <v>9221</v>
      </c>
      <c r="C5211">
        <v>200806</v>
      </c>
      <c r="D5211" t="s">
        <v>5</v>
      </c>
      <c r="E5211">
        <v>1</v>
      </c>
      <c r="F5211">
        <v>0</v>
      </c>
      <c r="G5211">
        <v>0</v>
      </c>
      <c r="H5211">
        <v>667</v>
      </c>
    </row>
    <row r="5212" spans="1:8" x14ac:dyDescent="0.35">
      <c r="A5212" t="s">
        <v>9222</v>
      </c>
      <c r="B5212" t="s">
        <v>9222</v>
      </c>
      <c r="C5212">
        <v>200906</v>
      </c>
      <c r="D5212" t="s">
        <v>5</v>
      </c>
      <c r="E5212">
        <v>1</v>
      </c>
      <c r="F5212">
        <v>0</v>
      </c>
      <c r="G5212">
        <v>0</v>
      </c>
      <c r="H5212">
        <v>667</v>
      </c>
    </row>
    <row r="5213" spans="1:8" x14ac:dyDescent="0.35">
      <c r="A5213" t="s">
        <v>9223</v>
      </c>
      <c r="B5213" t="s">
        <v>9223</v>
      </c>
      <c r="C5213">
        <v>201006</v>
      </c>
      <c r="D5213" t="s">
        <v>5</v>
      </c>
      <c r="E5213">
        <v>1</v>
      </c>
      <c r="F5213">
        <v>0</v>
      </c>
      <c r="G5213">
        <v>0</v>
      </c>
      <c r="H5213">
        <v>667</v>
      </c>
    </row>
    <row r="5214" spans="1:8" x14ac:dyDescent="0.35">
      <c r="A5214" t="s">
        <v>9224</v>
      </c>
      <c r="B5214" t="s">
        <v>9225</v>
      </c>
      <c r="C5214">
        <v>200806</v>
      </c>
      <c r="D5214" t="s">
        <v>5</v>
      </c>
      <c r="E5214">
        <v>1</v>
      </c>
      <c r="F5214">
        <v>0</v>
      </c>
      <c r="G5214">
        <v>0</v>
      </c>
      <c r="H5214">
        <v>668</v>
      </c>
    </row>
    <row r="5215" spans="1:8" x14ac:dyDescent="0.35">
      <c r="A5215" t="s">
        <v>9226</v>
      </c>
      <c r="B5215" t="s">
        <v>9227</v>
      </c>
      <c r="C5215">
        <v>200906</v>
      </c>
      <c r="D5215" t="s">
        <v>5</v>
      </c>
      <c r="E5215">
        <v>1</v>
      </c>
      <c r="F5215">
        <v>0</v>
      </c>
      <c r="G5215">
        <v>0</v>
      </c>
      <c r="H5215">
        <v>668</v>
      </c>
    </row>
    <row r="5216" spans="1:8" x14ac:dyDescent="0.35">
      <c r="A5216" t="s">
        <v>9228</v>
      </c>
      <c r="B5216" t="s">
        <v>9229</v>
      </c>
      <c r="C5216">
        <v>201006</v>
      </c>
      <c r="D5216" t="s">
        <v>5</v>
      </c>
      <c r="E5216">
        <v>1</v>
      </c>
      <c r="F5216">
        <v>0</v>
      </c>
      <c r="G5216">
        <v>0</v>
      </c>
      <c r="H5216">
        <v>668</v>
      </c>
    </row>
    <row r="5217" spans="1:8" x14ac:dyDescent="0.35">
      <c r="A5217" t="s">
        <v>9230</v>
      </c>
      <c r="B5217" t="s">
        <v>9231</v>
      </c>
      <c r="C5217">
        <v>200806</v>
      </c>
      <c r="D5217" t="s">
        <v>5</v>
      </c>
      <c r="E5217">
        <v>1</v>
      </c>
      <c r="F5217">
        <v>0</v>
      </c>
      <c r="G5217">
        <v>0</v>
      </c>
      <c r="H5217">
        <v>669</v>
      </c>
    </row>
    <row r="5218" spans="1:8" x14ac:dyDescent="0.35">
      <c r="A5218" t="s">
        <v>9232</v>
      </c>
      <c r="B5218" t="s">
        <v>9233</v>
      </c>
      <c r="C5218">
        <v>200906</v>
      </c>
      <c r="D5218" t="s">
        <v>5</v>
      </c>
      <c r="E5218">
        <v>1</v>
      </c>
      <c r="F5218">
        <v>0</v>
      </c>
      <c r="G5218">
        <v>0</v>
      </c>
      <c r="H5218">
        <v>669</v>
      </c>
    </row>
    <row r="5219" spans="1:8" x14ac:dyDescent="0.35">
      <c r="A5219" t="s">
        <v>9234</v>
      </c>
      <c r="B5219" t="s">
        <v>9235</v>
      </c>
      <c r="C5219">
        <v>201006</v>
      </c>
      <c r="D5219" t="s">
        <v>5</v>
      </c>
      <c r="E5219">
        <v>1</v>
      </c>
      <c r="F5219">
        <v>0</v>
      </c>
      <c r="G5219">
        <v>0</v>
      </c>
      <c r="H5219">
        <v>669</v>
      </c>
    </row>
    <row r="5220" spans="1:8" x14ac:dyDescent="0.35">
      <c r="A5220" t="s">
        <v>9236</v>
      </c>
      <c r="B5220" t="s">
        <v>9237</v>
      </c>
      <c r="C5220">
        <v>200806</v>
      </c>
      <c r="D5220" t="s">
        <v>5</v>
      </c>
      <c r="E5220">
        <v>1</v>
      </c>
      <c r="F5220">
        <v>0</v>
      </c>
      <c r="G5220">
        <v>0</v>
      </c>
      <c r="H5220">
        <v>670</v>
      </c>
    </row>
    <row r="5221" spans="1:8" x14ac:dyDescent="0.35">
      <c r="A5221" t="s">
        <v>9238</v>
      </c>
      <c r="B5221" t="s">
        <v>9239</v>
      </c>
      <c r="C5221">
        <v>200906</v>
      </c>
      <c r="D5221" t="s">
        <v>5</v>
      </c>
      <c r="E5221">
        <v>1</v>
      </c>
      <c r="F5221">
        <v>0</v>
      </c>
      <c r="G5221">
        <v>0</v>
      </c>
      <c r="H5221">
        <v>670</v>
      </c>
    </row>
    <row r="5222" spans="1:8" x14ac:dyDescent="0.35">
      <c r="A5222" t="s">
        <v>9240</v>
      </c>
      <c r="B5222" t="s">
        <v>9241</v>
      </c>
      <c r="C5222">
        <v>201006</v>
      </c>
      <c r="D5222" t="s">
        <v>5</v>
      </c>
      <c r="E5222">
        <v>1</v>
      </c>
      <c r="F5222">
        <v>0</v>
      </c>
      <c r="G5222">
        <v>0</v>
      </c>
      <c r="H5222">
        <v>670</v>
      </c>
    </row>
    <row r="5223" spans="1:8" x14ac:dyDescent="0.35">
      <c r="A5223" t="s">
        <v>9242</v>
      </c>
      <c r="B5223" t="s">
        <v>9243</v>
      </c>
      <c r="C5223">
        <v>200806</v>
      </c>
      <c r="D5223" t="s">
        <v>5</v>
      </c>
      <c r="E5223">
        <v>1</v>
      </c>
      <c r="F5223">
        <v>0</v>
      </c>
      <c r="G5223">
        <v>0</v>
      </c>
      <c r="H5223">
        <v>671</v>
      </c>
    </row>
    <row r="5224" spans="1:8" x14ac:dyDescent="0.35">
      <c r="A5224" t="s">
        <v>9244</v>
      </c>
      <c r="B5224" t="s">
        <v>9245</v>
      </c>
      <c r="C5224">
        <v>200906</v>
      </c>
      <c r="D5224" t="s">
        <v>5</v>
      </c>
      <c r="E5224">
        <v>1</v>
      </c>
      <c r="F5224">
        <v>0</v>
      </c>
      <c r="G5224">
        <v>0</v>
      </c>
      <c r="H5224">
        <v>671</v>
      </c>
    </row>
    <row r="5225" spans="1:8" x14ac:dyDescent="0.35">
      <c r="A5225" t="s">
        <v>9246</v>
      </c>
      <c r="B5225" t="s">
        <v>9247</v>
      </c>
      <c r="C5225">
        <v>201006</v>
      </c>
      <c r="D5225" t="s">
        <v>5</v>
      </c>
      <c r="E5225">
        <v>1</v>
      </c>
      <c r="F5225">
        <v>0</v>
      </c>
      <c r="G5225">
        <v>0</v>
      </c>
      <c r="H5225">
        <v>671</v>
      </c>
    </row>
    <row r="5226" spans="1:8" x14ac:dyDescent="0.35">
      <c r="A5226" t="s">
        <v>9248</v>
      </c>
      <c r="B5226" t="s">
        <v>9249</v>
      </c>
      <c r="C5226">
        <v>200806</v>
      </c>
      <c r="D5226" t="s">
        <v>5</v>
      </c>
      <c r="E5226">
        <v>1</v>
      </c>
      <c r="F5226">
        <v>0</v>
      </c>
      <c r="G5226">
        <v>0</v>
      </c>
      <c r="H5226">
        <v>672</v>
      </c>
    </row>
    <row r="5227" spans="1:8" x14ac:dyDescent="0.35">
      <c r="A5227" t="s">
        <v>9250</v>
      </c>
      <c r="B5227" t="s">
        <v>9251</v>
      </c>
      <c r="C5227">
        <v>200906</v>
      </c>
      <c r="D5227" t="s">
        <v>5</v>
      </c>
      <c r="E5227">
        <v>1</v>
      </c>
      <c r="F5227">
        <v>0</v>
      </c>
      <c r="G5227">
        <v>0</v>
      </c>
      <c r="H5227">
        <v>672</v>
      </c>
    </row>
    <row r="5228" spans="1:8" x14ac:dyDescent="0.35">
      <c r="A5228" t="s">
        <v>9252</v>
      </c>
      <c r="B5228" t="s">
        <v>9253</v>
      </c>
      <c r="C5228">
        <v>201006</v>
      </c>
      <c r="D5228" t="s">
        <v>5</v>
      </c>
      <c r="E5228">
        <v>1</v>
      </c>
      <c r="F5228">
        <v>0</v>
      </c>
      <c r="G5228">
        <v>0</v>
      </c>
      <c r="H5228">
        <v>672</v>
      </c>
    </row>
    <row r="5229" spans="1:8" x14ac:dyDescent="0.35">
      <c r="A5229" t="s">
        <v>9254</v>
      </c>
      <c r="B5229" t="s">
        <v>9255</v>
      </c>
      <c r="C5229">
        <v>200806</v>
      </c>
      <c r="D5229" t="s">
        <v>5</v>
      </c>
      <c r="E5229">
        <v>1</v>
      </c>
      <c r="F5229">
        <v>0</v>
      </c>
      <c r="G5229">
        <v>0</v>
      </c>
      <c r="H5229">
        <v>673</v>
      </c>
    </row>
    <row r="5230" spans="1:8" x14ac:dyDescent="0.35">
      <c r="A5230" t="s">
        <v>9256</v>
      </c>
      <c r="B5230" t="s">
        <v>9257</v>
      </c>
      <c r="C5230">
        <v>200906</v>
      </c>
      <c r="D5230" t="s">
        <v>5</v>
      </c>
      <c r="E5230">
        <v>1</v>
      </c>
      <c r="F5230">
        <v>0</v>
      </c>
      <c r="G5230">
        <v>0</v>
      </c>
      <c r="H5230">
        <v>673</v>
      </c>
    </row>
    <row r="5231" spans="1:8" x14ac:dyDescent="0.35">
      <c r="A5231" t="s">
        <v>9258</v>
      </c>
      <c r="B5231" t="s">
        <v>9259</v>
      </c>
      <c r="C5231">
        <v>201006</v>
      </c>
      <c r="D5231" t="s">
        <v>5</v>
      </c>
      <c r="E5231">
        <v>1</v>
      </c>
      <c r="F5231">
        <v>0</v>
      </c>
      <c r="G5231">
        <v>0</v>
      </c>
      <c r="H5231">
        <v>673</v>
      </c>
    </row>
    <row r="5232" spans="1:8" x14ac:dyDescent="0.35">
      <c r="A5232" t="s">
        <v>9260</v>
      </c>
      <c r="B5232" t="s">
        <v>9260</v>
      </c>
      <c r="C5232">
        <v>200806</v>
      </c>
      <c r="D5232" t="s">
        <v>5</v>
      </c>
      <c r="E5232">
        <v>1</v>
      </c>
      <c r="F5232">
        <v>0</v>
      </c>
      <c r="G5232">
        <v>0</v>
      </c>
      <c r="H5232">
        <v>674</v>
      </c>
    </row>
    <row r="5233" spans="1:8" x14ac:dyDescent="0.35">
      <c r="A5233" t="s">
        <v>9261</v>
      </c>
      <c r="B5233" t="s">
        <v>9261</v>
      </c>
      <c r="C5233">
        <v>200906</v>
      </c>
      <c r="D5233" t="s">
        <v>5</v>
      </c>
      <c r="E5233">
        <v>1</v>
      </c>
      <c r="F5233">
        <v>0</v>
      </c>
      <c r="G5233">
        <v>0</v>
      </c>
      <c r="H5233">
        <v>674</v>
      </c>
    </row>
    <row r="5234" spans="1:8" x14ac:dyDescent="0.35">
      <c r="A5234" t="s">
        <v>9262</v>
      </c>
      <c r="B5234" t="s">
        <v>9262</v>
      </c>
      <c r="C5234">
        <v>201006</v>
      </c>
      <c r="D5234" t="s">
        <v>5</v>
      </c>
      <c r="E5234">
        <v>1</v>
      </c>
      <c r="F5234">
        <v>0</v>
      </c>
      <c r="G5234">
        <v>0</v>
      </c>
      <c r="H5234">
        <v>674</v>
      </c>
    </row>
    <row r="5235" spans="1:8" x14ac:dyDescent="0.35">
      <c r="A5235" t="s">
        <v>9263</v>
      </c>
      <c r="B5235" t="s">
        <v>9264</v>
      </c>
      <c r="C5235">
        <v>200806</v>
      </c>
      <c r="D5235" t="s">
        <v>5</v>
      </c>
      <c r="E5235">
        <v>1</v>
      </c>
      <c r="F5235">
        <v>0</v>
      </c>
      <c r="G5235">
        <v>0</v>
      </c>
      <c r="H5235">
        <v>675</v>
      </c>
    </row>
    <row r="5236" spans="1:8" x14ac:dyDescent="0.35">
      <c r="A5236" t="s">
        <v>9265</v>
      </c>
      <c r="B5236" t="s">
        <v>9266</v>
      </c>
      <c r="C5236">
        <v>200906</v>
      </c>
      <c r="D5236" t="s">
        <v>5</v>
      </c>
      <c r="E5236">
        <v>1</v>
      </c>
      <c r="F5236">
        <v>0</v>
      </c>
      <c r="G5236">
        <v>0</v>
      </c>
      <c r="H5236">
        <v>675</v>
      </c>
    </row>
    <row r="5237" spans="1:8" x14ac:dyDescent="0.35">
      <c r="A5237" t="s">
        <v>9267</v>
      </c>
      <c r="B5237" t="s">
        <v>9268</v>
      </c>
      <c r="C5237">
        <v>201006</v>
      </c>
      <c r="D5237" t="s">
        <v>5</v>
      </c>
      <c r="E5237">
        <v>1</v>
      </c>
      <c r="F5237">
        <v>0</v>
      </c>
      <c r="G5237">
        <v>0</v>
      </c>
      <c r="H5237">
        <v>675</v>
      </c>
    </row>
    <row r="5238" spans="1:8" x14ac:dyDescent="0.35">
      <c r="A5238" t="s">
        <v>9269</v>
      </c>
      <c r="B5238" t="s">
        <v>9270</v>
      </c>
      <c r="C5238">
        <v>200806</v>
      </c>
      <c r="D5238" t="s">
        <v>5</v>
      </c>
      <c r="E5238">
        <v>1</v>
      </c>
      <c r="F5238">
        <v>0</v>
      </c>
      <c r="G5238">
        <v>0</v>
      </c>
      <c r="H5238">
        <v>676</v>
      </c>
    </row>
    <row r="5239" spans="1:8" x14ac:dyDescent="0.35">
      <c r="A5239" t="s">
        <v>9271</v>
      </c>
      <c r="B5239" t="s">
        <v>9272</v>
      </c>
      <c r="C5239">
        <v>200906</v>
      </c>
      <c r="D5239" t="s">
        <v>5</v>
      </c>
      <c r="E5239">
        <v>1</v>
      </c>
      <c r="F5239">
        <v>0</v>
      </c>
      <c r="G5239">
        <v>0</v>
      </c>
      <c r="H5239">
        <v>676</v>
      </c>
    </row>
    <row r="5240" spans="1:8" x14ac:dyDescent="0.35">
      <c r="A5240" t="s">
        <v>9273</v>
      </c>
      <c r="B5240" t="s">
        <v>9274</v>
      </c>
      <c r="C5240">
        <v>201006</v>
      </c>
      <c r="D5240" t="s">
        <v>5</v>
      </c>
      <c r="E5240">
        <v>1</v>
      </c>
      <c r="F5240">
        <v>0</v>
      </c>
      <c r="G5240">
        <v>0</v>
      </c>
      <c r="H5240">
        <v>676</v>
      </c>
    </row>
    <row r="5241" spans="1:8" x14ac:dyDescent="0.35">
      <c r="A5241" t="s">
        <v>9275</v>
      </c>
      <c r="B5241" t="s">
        <v>9275</v>
      </c>
      <c r="C5241">
        <v>200806</v>
      </c>
      <c r="D5241" t="s">
        <v>5</v>
      </c>
      <c r="E5241">
        <v>1</v>
      </c>
      <c r="F5241">
        <v>0</v>
      </c>
      <c r="G5241">
        <v>0</v>
      </c>
      <c r="H5241">
        <v>677</v>
      </c>
    </row>
    <row r="5242" spans="1:8" x14ac:dyDescent="0.35">
      <c r="A5242" t="s">
        <v>9276</v>
      </c>
      <c r="B5242" t="s">
        <v>9276</v>
      </c>
      <c r="C5242">
        <v>200906</v>
      </c>
      <c r="D5242" t="s">
        <v>5</v>
      </c>
      <c r="E5242">
        <v>1</v>
      </c>
      <c r="F5242">
        <v>0</v>
      </c>
      <c r="G5242">
        <v>0</v>
      </c>
      <c r="H5242">
        <v>677</v>
      </c>
    </row>
    <row r="5243" spans="1:8" x14ac:dyDescent="0.35">
      <c r="A5243" t="s">
        <v>9277</v>
      </c>
      <c r="B5243" t="s">
        <v>9277</v>
      </c>
      <c r="C5243">
        <v>201006</v>
      </c>
      <c r="D5243" t="s">
        <v>5</v>
      </c>
      <c r="E5243">
        <v>1</v>
      </c>
      <c r="F5243">
        <v>0</v>
      </c>
      <c r="G5243">
        <v>0</v>
      </c>
      <c r="H5243">
        <v>677</v>
      </c>
    </row>
    <row r="5244" spans="1:8" x14ac:dyDescent="0.35">
      <c r="A5244" t="s">
        <v>9278</v>
      </c>
      <c r="B5244" t="s">
        <v>9278</v>
      </c>
      <c r="C5244">
        <v>200806</v>
      </c>
      <c r="D5244" t="s">
        <v>5</v>
      </c>
      <c r="E5244">
        <v>1</v>
      </c>
      <c r="F5244">
        <v>0</v>
      </c>
      <c r="G5244">
        <v>0</v>
      </c>
      <c r="H5244">
        <v>678</v>
      </c>
    </row>
    <row r="5245" spans="1:8" x14ac:dyDescent="0.35">
      <c r="A5245" t="s">
        <v>9279</v>
      </c>
      <c r="B5245" t="s">
        <v>9279</v>
      </c>
      <c r="C5245">
        <v>200906</v>
      </c>
      <c r="D5245" t="s">
        <v>5</v>
      </c>
      <c r="E5245">
        <v>1</v>
      </c>
      <c r="F5245">
        <v>0</v>
      </c>
      <c r="G5245">
        <v>0</v>
      </c>
      <c r="H5245">
        <v>678</v>
      </c>
    </row>
    <row r="5246" spans="1:8" x14ac:dyDescent="0.35">
      <c r="A5246" t="s">
        <v>9280</v>
      </c>
      <c r="B5246" t="s">
        <v>9280</v>
      </c>
      <c r="C5246">
        <v>201006</v>
      </c>
      <c r="D5246" t="s">
        <v>5</v>
      </c>
      <c r="E5246">
        <v>1</v>
      </c>
      <c r="F5246">
        <v>0</v>
      </c>
      <c r="G5246">
        <v>0</v>
      </c>
      <c r="H5246">
        <v>678</v>
      </c>
    </row>
    <row r="5247" spans="1:8" x14ac:dyDescent="0.35">
      <c r="A5247" t="s">
        <v>9281</v>
      </c>
      <c r="B5247" t="s">
        <v>9282</v>
      </c>
      <c r="C5247">
        <v>200806</v>
      </c>
      <c r="D5247" t="s">
        <v>5</v>
      </c>
      <c r="E5247">
        <v>1</v>
      </c>
      <c r="F5247">
        <v>0</v>
      </c>
      <c r="G5247">
        <v>0</v>
      </c>
      <c r="H5247">
        <v>679</v>
      </c>
    </row>
    <row r="5248" spans="1:8" x14ac:dyDescent="0.35">
      <c r="A5248" t="s">
        <v>9283</v>
      </c>
      <c r="B5248" t="s">
        <v>9284</v>
      </c>
      <c r="C5248">
        <v>200906</v>
      </c>
      <c r="D5248" t="s">
        <v>5</v>
      </c>
      <c r="E5248">
        <v>1</v>
      </c>
      <c r="F5248">
        <v>0</v>
      </c>
      <c r="G5248">
        <v>0</v>
      </c>
      <c r="H5248">
        <v>679</v>
      </c>
    </row>
    <row r="5249" spans="1:8" x14ac:dyDescent="0.35">
      <c r="A5249" t="s">
        <v>9285</v>
      </c>
      <c r="B5249" t="s">
        <v>9286</v>
      </c>
      <c r="C5249">
        <v>201006</v>
      </c>
      <c r="D5249" t="s">
        <v>5</v>
      </c>
      <c r="E5249">
        <v>1</v>
      </c>
      <c r="F5249">
        <v>0</v>
      </c>
      <c r="G5249">
        <v>0</v>
      </c>
      <c r="H5249">
        <v>679</v>
      </c>
    </row>
    <row r="5250" spans="1:8" x14ac:dyDescent="0.35">
      <c r="A5250" t="s">
        <v>9287</v>
      </c>
      <c r="B5250" t="s">
        <v>9288</v>
      </c>
      <c r="C5250">
        <v>200806</v>
      </c>
      <c r="D5250" t="s">
        <v>5</v>
      </c>
      <c r="E5250">
        <v>1</v>
      </c>
      <c r="F5250">
        <v>0</v>
      </c>
      <c r="G5250">
        <v>0</v>
      </c>
      <c r="H5250">
        <v>680</v>
      </c>
    </row>
    <row r="5251" spans="1:8" x14ac:dyDescent="0.35">
      <c r="A5251" t="s">
        <v>9289</v>
      </c>
      <c r="B5251" t="s">
        <v>9290</v>
      </c>
      <c r="C5251">
        <v>200906</v>
      </c>
      <c r="D5251" t="s">
        <v>5</v>
      </c>
      <c r="E5251">
        <v>1</v>
      </c>
      <c r="F5251">
        <v>0</v>
      </c>
      <c r="G5251">
        <v>0</v>
      </c>
      <c r="H5251">
        <v>680</v>
      </c>
    </row>
    <row r="5252" spans="1:8" x14ac:dyDescent="0.35">
      <c r="A5252" t="s">
        <v>9291</v>
      </c>
      <c r="B5252" t="s">
        <v>9292</v>
      </c>
      <c r="C5252">
        <v>201006</v>
      </c>
      <c r="D5252" t="s">
        <v>5</v>
      </c>
      <c r="E5252">
        <v>1</v>
      </c>
      <c r="F5252">
        <v>0</v>
      </c>
      <c r="G5252">
        <v>0</v>
      </c>
      <c r="H5252">
        <v>680</v>
      </c>
    </row>
    <row r="5253" spans="1:8" x14ac:dyDescent="0.35">
      <c r="A5253" t="s">
        <v>9293</v>
      </c>
      <c r="B5253" t="s">
        <v>9294</v>
      </c>
      <c r="C5253">
        <v>200806</v>
      </c>
      <c r="D5253" t="s">
        <v>5</v>
      </c>
      <c r="E5253">
        <v>1</v>
      </c>
      <c r="F5253">
        <v>0</v>
      </c>
      <c r="G5253">
        <v>0</v>
      </c>
      <c r="H5253">
        <v>681</v>
      </c>
    </row>
    <row r="5254" spans="1:8" x14ac:dyDescent="0.35">
      <c r="A5254" t="s">
        <v>9295</v>
      </c>
      <c r="B5254" t="s">
        <v>9296</v>
      </c>
      <c r="C5254">
        <v>200906</v>
      </c>
      <c r="D5254" t="s">
        <v>5</v>
      </c>
      <c r="E5254">
        <v>1</v>
      </c>
      <c r="F5254">
        <v>0</v>
      </c>
      <c r="G5254">
        <v>0</v>
      </c>
      <c r="H5254">
        <v>681</v>
      </c>
    </row>
    <row r="5255" spans="1:8" x14ac:dyDescent="0.35">
      <c r="A5255" t="s">
        <v>9297</v>
      </c>
      <c r="B5255" t="s">
        <v>9298</v>
      </c>
      <c r="C5255">
        <v>201006</v>
      </c>
      <c r="D5255" t="s">
        <v>5</v>
      </c>
      <c r="E5255">
        <v>1</v>
      </c>
      <c r="F5255">
        <v>0</v>
      </c>
      <c r="G5255">
        <v>0</v>
      </c>
      <c r="H5255">
        <v>681</v>
      </c>
    </row>
    <row r="5256" spans="1:8" x14ac:dyDescent="0.35">
      <c r="A5256" t="s">
        <v>9299</v>
      </c>
      <c r="B5256" t="s">
        <v>9300</v>
      </c>
      <c r="C5256">
        <v>200806</v>
      </c>
      <c r="D5256" t="s">
        <v>33</v>
      </c>
      <c r="E5256">
        <v>1</v>
      </c>
      <c r="F5256">
        <v>0</v>
      </c>
      <c r="G5256">
        <v>0</v>
      </c>
      <c r="H5256">
        <v>660</v>
      </c>
    </row>
    <row r="5257" spans="1:8" x14ac:dyDescent="0.35">
      <c r="A5257" t="s">
        <v>9301</v>
      </c>
      <c r="B5257" t="s">
        <v>9302</v>
      </c>
      <c r="C5257">
        <v>200906</v>
      </c>
      <c r="D5257" t="s">
        <v>33</v>
      </c>
      <c r="E5257">
        <v>1</v>
      </c>
      <c r="F5257">
        <v>0</v>
      </c>
      <c r="G5257">
        <v>0</v>
      </c>
      <c r="H5257">
        <v>660</v>
      </c>
    </row>
    <row r="5258" spans="1:8" x14ac:dyDescent="0.35">
      <c r="A5258" t="s">
        <v>9303</v>
      </c>
      <c r="B5258" t="s">
        <v>9304</v>
      </c>
      <c r="C5258">
        <v>201006</v>
      </c>
      <c r="D5258" t="s">
        <v>33</v>
      </c>
      <c r="E5258">
        <v>1</v>
      </c>
      <c r="F5258">
        <v>0</v>
      </c>
      <c r="G5258">
        <v>0</v>
      </c>
      <c r="H5258">
        <v>660</v>
      </c>
    </row>
    <row r="5259" spans="1:8" x14ac:dyDescent="0.35">
      <c r="A5259" t="s">
        <v>9305</v>
      </c>
      <c r="B5259" t="s">
        <v>9305</v>
      </c>
      <c r="C5259">
        <v>200806</v>
      </c>
      <c r="D5259" t="s">
        <v>33</v>
      </c>
      <c r="E5259">
        <v>1</v>
      </c>
      <c r="F5259">
        <v>0</v>
      </c>
      <c r="G5259">
        <v>0</v>
      </c>
      <c r="H5259">
        <v>661</v>
      </c>
    </row>
    <row r="5260" spans="1:8" x14ac:dyDescent="0.35">
      <c r="A5260" t="s">
        <v>9306</v>
      </c>
      <c r="B5260" t="s">
        <v>9306</v>
      </c>
      <c r="C5260">
        <v>200906</v>
      </c>
      <c r="D5260" t="s">
        <v>33</v>
      </c>
      <c r="E5260">
        <v>1</v>
      </c>
      <c r="F5260">
        <v>0</v>
      </c>
      <c r="G5260">
        <v>0</v>
      </c>
      <c r="H5260">
        <v>661</v>
      </c>
    </row>
    <row r="5261" spans="1:8" x14ac:dyDescent="0.35">
      <c r="A5261" t="s">
        <v>9307</v>
      </c>
      <c r="B5261" t="s">
        <v>9307</v>
      </c>
      <c r="C5261">
        <v>201006</v>
      </c>
      <c r="D5261" t="s">
        <v>33</v>
      </c>
      <c r="E5261">
        <v>1</v>
      </c>
      <c r="F5261">
        <v>0</v>
      </c>
      <c r="G5261">
        <v>0</v>
      </c>
      <c r="H5261">
        <v>661</v>
      </c>
    </row>
    <row r="5262" spans="1:8" x14ac:dyDescent="0.35">
      <c r="A5262" t="s">
        <v>9308</v>
      </c>
      <c r="B5262" t="s">
        <v>9308</v>
      </c>
      <c r="C5262">
        <v>200806</v>
      </c>
      <c r="D5262" t="s">
        <v>33</v>
      </c>
      <c r="E5262">
        <v>1</v>
      </c>
      <c r="F5262">
        <v>0</v>
      </c>
      <c r="G5262">
        <v>0</v>
      </c>
      <c r="H5262">
        <v>662</v>
      </c>
    </row>
    <row r="5263" spans="1:8" x14ac:dyDescent="0.35">
      <c r="A5263" t="s">
        <v>9309</v>
      </c>
      <c r="B5263" t="s">
        <v>9309</v>
      </c>
      <c r="C5263">
        <v>200906</v>
      </c>
      <c r="D5263" t="s">
        <v>33</v>
      </c>
      <c r="E5263">
        <v>1</v>
      </c>
      <c r="F5263">
        <v>0</v>
      </c>
      <c r="G5263">
        <v>0</v>
      </c>
      <c r="H5263">
        <v>662</v>
      </c>
    </row>
    <row r="5264" spans="1:8" x14ac:dyDescent="0.35">
      <c r="A5264" t="s">
        <v>9310</v>
      </c>
      <c r="B5264" t="s">
        <v>9310</v>
      </c>
      <c r="C5264">
        <v>201006</v>
      </c>
      <c r="D5264" t="s">
        <v>33</v>
      </c>
      <c r="E5264">
        <v>1</v>
      </c>
      <c r="F5264">
        <v>0</v>
      </c>
      <c r="G5264">
        <v>0</v>
      </c>
      <c r="H5264">
        <v>662</v>
      </c>
    </row>
    <row r="5265" spans="1:8" x14ac:dyDescent="0.35">
      <c r="A5265" t="s">
        <v>9311</v>
      </c>
      <c r="B5265" t="s">
        <v>9312</v>
      </c>
      <c r="C5265">
        <v>200806</v>
      </c>
      <c r="D5265" t="s">
        <v>33</v>
      </c>
      <c r="E5265">
        <v>1</v>
      </c>
      <c r="F5265">
        <v>0</v>
      </c>
      <c r="G5265">
        <v>0</v>
      </c>
      <c r="H5265">
        <v>663</v>
      </c>
    </row>
    <row r="5266" spans="1:8" x14ac:dyDescent="0.35">
      <c r="A5266" t="s">
        <v>9313</v>
      </c>
      <c r="B5266" t="s">
        <v>9314</v>
      </c>
      <c r="C5266">
        <v>200906</v>
      </c>
      <c r="D5266" t="s">
        <v>33</v>
      </c>
      <c r="E5266">
        <v>1</v>
      </c>
      <c r="F5266">
        <v>0</v>
      </c>
      <c r="G5266">
        <v>0</v>
      </c>
      <c r="H5266">
        <v>663</v>
      </c>
    </row>
    <row r="5267" spans="1:8" x14ac:dyDescent="0.35">
      <c r="A5267" t="s">
        <v>9315</v>
      </c>
      <c r="B5267" t="s">
        <v>9316</v>
      </c>
      <c r="C5267">
        <v>201006</v>
      </c>
      <c r="D5267" t="s">
        <v>33</v>
      </c>
      <c r="E5267">
        <v>1</v>
      </c>
      <c r="F5267">
        <v>0</v>
      </c>
      <c r="G5267">
        <v>0</v>
      </c>
      <c r="H5267">
        <v>663</v>
      </c>
    </row>
    <row r="5268" spans="1:8" x14ac:dyDescent="0.35">
      <c r="A5268" t="s">
        <v>9317</v>
      </c>
      <c r="B5268" t="s">
        <v>9318</v>
      </c>
      <c r="C5268">
        <v>200806</v>
      </c>
      <c r="D5268" t="s">
        <v>33</v>
      </c>
      <c r="E5268">
        <v>1</v>
      </c>
      <c r="F5268">
        <v>0</v>
      </c>
      <c r="G5268">
        <v>0</v>
      </c>
      <c r="H5268">
        <v>664</v>
      </c>
    </row>
    <row r="5269" spans="1:8" x14ac:dyDescent="0.35">
      <c r="A5269" t="s">
        <v>9319</v>
      </c>
      <c r="B5269" t="s">
        <v>9320</v>
      </c>
      <c r="C5269">
        <v>200906</v>
      </c>
      <c r="D5269" t="s">
        <v>33</v>
      </c>
      <c r="E5269">
        <v>1</v>
      </c>
      <c r="F5269">
        <v>0</v>
      </c>
      <c r="G5269">
        <v>0</v>
      </c>
      <c r="H5269">
        <v>664</v>
      </c>
    </row>
    <row r="5270" spans="1:8" x14ac:dyDescent="0.35">
      <c r="A5270" t="s">
        <v>9321</v>
      </c>
      <c r="B5270" t="s">
        <v>9322</v>
      </c>
      <c r="C5270">
        <v>201006</v>
      </c>
      <c r="D5270" t="s">
        <v>33</v>
      </c>
      <c r="E5270">
        <v>1</v>
      </c>
      <c r="F5270">
        <v>0</v>
      </c>
      <c r="G5270">
        <v>0</v>
      </c>
      <c r="H5270">
        <v>664</v>
      </c>
    </row>
    <row r="5271" spans="1:8" x14ac:dyDescent="0.35">
      <c r="A5271" t="s">
        <v>9323</v>
      </c>
      <c r="B5271" t="s">
        <v>9324</v>
      </c>
      <c r="C5271">
        <v>200806</v>
      </c>
      <c r="D5271" t="s">
        <v>33</v>
      </c>
      <c r="E5271">
        <v>1</v>
      </c>
      <c r="F5271">
        <v>0</v>
      </c>
      <c r="G5271">
        <v>0</v>
      </c>
      <c r="H5271">
        <v>665</v>
      </c>
    </row>
    <row r="5272" spans="1:8" x14ac:dyDescent="0.35">
      <c r="A5272" t="s">
        <v>9325</v>
      </c>
      <c r="B5272" t="s">
        <v>9326</v>
      </c>
      <c r="C5272">
        <v>200906</v>
      </c>
      <c r="D5272" t="s">
        <v>33</v>
      </c>
      <c r="E5272">
        <v>1</v>
      </c>
      <c r="F5272">
        <v>0</v>
      </c>
      <c r="G5272">
        <v>0</v>
      </c>
      <c r="H5272">
        <v>665</v>
      </c>
    </row>
    <row r="5273" spans="1:8" x14ac:dyDescent="0.35">
      <c r="A5273" t="s">
        <v>9327</v>
      </c>
      <c r="B5273" t="s">
        <v>9328</v>
      </c>
      <c r="C5273">
        <v>201006</v>
      </c>
      <c r="D5273" t="s">
        <v>33</v>
      </c>
      <c r="E5273">
        <v>1</v>
      </c>
      <c r="F5273">
        <v>0</v>
      </c>
      <c r="G5273">
        <v>0</v>
      </c>
      <c r="H5273">
        <v>665</v>
      </c>
    </row>
    <row r="5274" spans="1:8" x14ac:dyDescent="0.35">
      <c r="A5274" t="s">
        <v>9329</v>
      </c>
      <c r="B5274" t="s">
        <v>9329</v>
      </c>
      <c r="C5274">
        <v>200806</v>
      </c>
      <c r="D5274" t="s">
        <v>33</v>
      </c>
      <c r="E5274">
        <v>1</v>
      </c>
      <c r="F5274">
        <v>0</v>
      </c>
      <c r="G5274">
        <v>0</v>
      </c>
      <c r="H5274">
        <v>666</v>
      </c>
    </row>
    <row r="5275" spans="1:8" x14ac:dyDescent="0.35">
      <c r="A5275" t="s">
        <v>9330</v>
      </c>
      <c r="B5275" t="s">
        <v>9330</v>
      </c>
      <c r="C5275">
        <v>200906</v>
      </c>
      <c r="D5275" t="s">
        <v>33</v>
      </c>
      <c r="E5275">
        <v>1</v>
      </c>
      <c r="F5275">
        <v>0</v>
      </c>
      <c r="G5275">
        <v>0</v>
      </c>
      <c r="H5275">
        <v>666</v>
      </c>
    </row>
    <row r="5276" spans="1:8" x14ac:dyDescent="0.35">
      <c r="A5276" t="s">
        <v>9331</v>
      </c>
      <c r="B5276" t="s">
        <v>9331</v>
      </c>
      <c r="C5276">
        <v>201006</v>
      </c>
      <c r="D5276" t="s">
        <v>33</v>
      </c>
      <c r="E5276">
        <v>1</v>
      </c>
      <c r="F5276">
        <v>0</v>
      </c>
      <c r="G5276">
        <v>0</v>
      </c>
      <c r="H5276">
        <v>666</v>
      </c>
    </row>
    <row r="5277" spans="1:8" x14ac:dyDescent="0.35">
      <c r="A5277" t="s">
        <v>9332</v>
      </c>
      <c r="B5277" t="s">
        <v>9332</v>
      </c>
      <c r="C5277">
        <v>200806</v>
      </c>
      <c r="D5277" t="s">
        <v>33</v>
      </c>
      <c r="E5277">
        <v>1</v>
      </c>
      <c r="F5277">
        <v>0</v>
      </c>
      <c r="G5277">
        <v>0</v>
      </c>
      <c r="H5277">
        <v>667</v>
      </c>
    </row>
    <row r="5278" spans="1:8" x14ac:dyDescent="0.35">
      <c r="A5278" t="s">
        <v>9333</v>
      </c>
      <c r="B5278" t="s">
        <v>9333</v>
      </c>
      <c r="C5278">
        <v>200906</v>
      </c>
      <c r="D5278" t="s">
        <v>33</v>
      </c>
      <c r="E5278">
        <v>1</v>
      </c>
      <c r="F5278">
        <v>0</v>
      </c>
      <c r="G5278">
        <v>0</v>
      </c>
      <c r="H5278">
        <v>667</v>
      </c>
    </row>
    <row r="5279" spans="1:8" x14ac:dyDescent="0.35">
      <c r="A5279" t="s">
        <v>9334</v>
      </c>
      <c r="B5279" t="s">
        <v>9334</v>
      </c>
      <c r="C5279">
        <v>201006</v>
      </c>
      <c r="D5279" t="s">
        <v>33</v>
      </c>
      <c r="E5279">
        <v>1</v>
      </c>
      <c r="F5279">
        <v>0</v>
      </c>
      <c r="G5279">
        <v>0</v>
      </c>
      <c r="H5279">
        <v>667</v>
      </c>
    </row>
    <row r="5280" spans="1:8" x14ac:dyDescent="0.35">
      <c r="A5280" t="s">
        <v>9335</v>
      </c>
      <c r="B5280" t="s">
        <v>9336</v>
      </c>
      <c r="C5280">
        <v>200806</v>
      </c>
      <c r="D5280" t="s">
        <v>33</v>
      </c>
      <c r="E5280">
        <v>1</v>
      </c>
      <c r="F5280">
        <v>0</v>
      </c>
      <c r="G5280">
        <v>0</v>
      </c>
      <c r="H5280">
        <v>668</v>
      </c>
    </row>
    <row r="5281" spans="1:8" x14ac:dyDescent="0.35">
      <c r="A5281" t="s">
        <v>9337</v>
      </c>
      <c r="B5281" t="s">
        <v>9338</v>
      </c>
      <c r="C5281">
        <v>200906</v>
      </c>
      <c r="D5281" t="s">
        <v>33</v>
      </c>
      <c r="E5281">
        <v>1</v>
      </c>
      <c r="F5281">
        <v>0</v>
      </c>
      <c r="G5281">
        <v>0</v>
      </c>
      <c r="H5281">
        <v>668</v>
      </c>
    </row>
    <row r="5282" spans="1:8" x14ac:dyDescent="0.35">
      <c r="A5282" t="s">
        <v>9339</v>
      </c>
      <c r="B5282" t="s">
        <v>9340</v>
      </c>
      <c r="C5282">
        <v>201006</v>
      </c>
      <c r="D5282" t="s">
        <v>33</v>
      </c>
      <c r="E5282">
        <v>1</v>
      </c>
      <c r="F5282">
        <v>0</v>
      </c>
      <c r="G5282">
        <v>0</v>
      </c>
      <c r="H5282">
        <v>668</v>
      </c>
    </row>
    <row r="5283" spans="1:8" x14ac:dyDescent="0.35">
      <c r="A5283" t="s">
        <v>9341</v>
      </c>
      <c r="B5283" t="s">
        <v>9342</v>
      </c>
      <c r="C5283">
        <v>200806</v>
      </c>
      <c r="D5283" t="s">
        <v>33</v>
      </c>
      <c r="E5283">
        <v>1</v>
      </c>
      <c r="F5283">
        <v>0</v>
      </c>
      <c r="G5283">
        <v>0</v>
      </c>
      <c r="H5283">
        <v>669</v>
      </c>
    </row>
    <row r="5284" spans="1:8" x14ac:dyDescent="0.35">
      <c r="A5284" t="s">
        <v>9343</v>
      </c>
      <c r="B5284" t="s">
        <v>9344</v>
      </c>
      <c r="C5284">
        <v>200906</v>
      </c>
      <c r="D5284" t="s">
        <v>33</v>
      </c>
      <c r="E5284">
        <v>1</v>
      </c>
      <c r="F5284">
        <v>0</v>
      </c>
      <c r="G5284">
        <v>0</v>
      </c>
      <c r="H5284">
        <v>669</v>
      </c>
    </row>
    <row r="5285" spans="1:8" x14ac:dyDescent="0.35">
      <c r="A5285" t="s">
        <v>9345</v>
      </c>
      <c r="B5285" t="s">
        <v>9346</v>
      </c>
      <c r="C5285">
        <v>201006</v>
      </c>
      <c r="D5285" t="s">
        <v>33</v>
      </c>
      <c r="E5285">
        <v>1</v>
      </c>
      <c r="F5285">
        <v>0</v>
      </c>
      <c r="G5285">
        <v>0</v>
      </c>
      <c r="H5285">
        <v>669</v>
      </c>
    </row>
    <row r="5286" spans="1:8" x14ac:dyDescent="0.35">
      <c r="A5286" t="s">
        <v>9347</v>
      </c>
      <c r="B5286" t="s">
        <v>9348</v>
      </c>
      <c r="C5286">
        <v>200806</v>
      </c>
      <c r="D5286" t="s">
        <v>33</v>
      </c>
      <c r="E5286">
        <v>1</v>
      </c>
      <c r="F5286">
        <v>0</v>
      </c>
      <c r="G5286">
        <v>0</v>
      </c>
      <c r="H5286">
        <v>670</v>
      </c>
    </row>
    <row r="5287" spans="1:8" x14ac:dyDescent="0.35">
      <c r="A5287" t="s">
        <v>9349</v>
      </c>
      <c r="B5287" t="s">
        <v>9350</v>
      </c>
      <c r="C5287">
        <v>200906</v>
      </c>
      <c r="D5287" t="s">
        <v>33</v>
      </c>
      <c r="E5287">
        <v>1</v>
      </c>
      <c r="F5287">
        <v>0</v>
      </c>
      <c r="G5287">
        <v>0</v>
      </c>
      <c r="H5287">
        <v>670</v>
      </c>
    </row>
    <row r="5288" spans="1:8" x14ac:dyDescent="0.35">
      <c r="A5288" t="s">
        <v>9351</v>
      </c>
      <c r="B5288" t="s">
        <v>9352</v>
      </c>
      <c r="C5288">
        <v>201006</v>
      </c>
      <c r="D5288" t="s">
        <v>33</v>
      </c>
      <c r="E5288">
        <v>1</v>
      </c>
      <c r="F5288">
        <v>0</v>
      </c>
      <c r="G5288">
        <v>0</v>
      </c>
      <c r="H5288">
        <v>670</v>
      </c>
    </row>
    <row r="5289" spans="1:8" x14ac:dyDescent="0.35">
      <c r="A5289" t="s">
        <v>9353</v>
      </c>
      <c r="B5289" t="s">
        <v>9354</v>
      </c>
      <c r="C5289">
        <v>200806</v>
      </c>
      <c r="D5289" t="s">
        <v>33</v>
      </c>
      <c r="E5289">
        <v>1</v>
      </c>
      <c r="F5289">
        <v>0</v>
      </c>
      <c r="G5289">
        <v>0</v>
      </c>
      <c r="H5289">
        <v>671</v>
      </c>
    </row>
    <row r="5290" spans="1:8" x14ac:dyDescent="0.35">
      <c r="A5290" t="s">
        <v>9355</v>
      </c>
      <c r="B5290" t="s">
        <v>9356</v>
      </c>
      <c r="C5290">
        <v>200906</v>
      </c>
      <c r="D5290" t="s">
        <v>33</v>
      </c>
      <c r="E5290">
        <v>1</v>
      </c>
      <c r="F5290">
        <v>0</v>
      </c>
      <c r="G5290">
        <v>0</v>
      </c>
      <c r="H5290">
        <v>671</v>
      </c>
    </row>
    <row r="5291" spans="1:8" x14ac:dyDescent="0.35">
      <c r="A5291" t="s">
        <v>9357</v>
      </c>
      <c r="B5291" t="s">
        <v>9358</v>
      </c>
      <c r="C5291">
        <v>201006</v>
      </c>
      <c r="D5291" t="s">
        <v>33</v>
      </c>
      <c r="E5291">
        <v>1</v>
      </c>
      <c r="F5291">
        <v>0</v>
      </c>
      <c r="G5291">
        <v>0</v>
      </c>
      <c r="H5291">
        <v>671</v>
      </c>
    </row>
    <row r="5292" spans="1:8" x14ac:dyDescent="0.35">
      <c r="A5292" t="s">
        <v>9359</v>
      </c>
      <c r="B5292" t="s">
        <v>9360</v>
      </c>
      <c r="C5292">
        <v>200806</v>
      </c>
      <c r="D5292" t="s">
        <v>33</v>
      </c>
      <c r="E5292">
        <v>1</v>
      </c>
      <c r="F5292">
        <v>0</v>
      </c>
      <c r="G5292">
        <v>0</v>
      </c>
      <c r="H5292">
        <v>672</v>
      </c>
    </row>
    <row r="5293" spans="1:8" x14ac:dyDescent="0.35">
      <c r="A5293" t="s">
        <v>9361</v>
      </c>
      <c r="B5293" t="s">
        <v>9362</v>
      </c>
      <c r="C5293">
        <v>200906</v>
      </c>
      <c r="D5293" t="s">
        <v>33</v>
      </c>
      <c r="E5293">
        <v>1</v>
      </c>
      <c r="F5293">
        <v>0</v>
      </c>
      <c r="G5293">
        <v>0</v>
      </c>
      <c r="H5293">
        <v>672</v>
      </c>
    </row>
    <row r="5294" spans="1:8" x14ac:dyDescent="0.35">
      <c r="A5294" t="s">
        <v>9363</v>
      </c>
      <c r="B5294" t="s">
        <v>9364</v>
      </c>
      <c r="C5294">
        <v>201006</v>
      </c>
      <c r="D5294" t="s">
        <v>33</v>
      </c>
      <c r="E5294">
        <v>1</v>
      </c>
      <c r="F5294">
        <v>0</v>
      </c>
      <c r="G5294">
        <v>0</v>
      </c>
      <c r="H5294">
        <v>672</v>
      </c>
    </row>
    <row r="5295" spans="1:8" x14ac:dyDescent="0.35">
      <c r="A5295" t="s">
        <v>9365</v>
      </c>
      <c r="B5295" t="s">
        <v>9366</v>
      </c>
      <c r="C5295">
        <v>200806</v>
      </c>
      <c r="D5295" t="s">
        <v>33</v>
      </c>
      <c r="E5295">
        <v>1</v>
      </c>
      <c r="F5295">
        <v>0</v>
      </c>
      <c r="G5295">
        <v>0</v>
      </c>
      <c r="H5295">
        <v>673</v>
      </c>
    </row>
    <row r="5296" spans="1:8" x14ac:dyDescent="0.35">
      <c r="A5296" t="s">
        <v>9367</v>
      </c>
      <c r="B5296" t="s">
        <v>9368</v>
      </c>
      <c r="C5296">
        <v>200906</v>
      </c>
      <c r="D5296" t="s">
        <v>33</v>
      </c>
      <c r="E5296">
        <v>1</v>
      </c>
      <c r="F5296">
        <v>0</v>
      </c>
      <c r="G5296">
        <v>0</v>
      </c>
      <c r="H5296">
        <v>673</v>
      </c>
    </row>
    <row r="5297" spans="1:8" x14ac:dyDescent="0.35">
      <c r="A5297" t="s">
        <v>9369</v>
      </c>
      <c r="B5297" t="s">
        <v>9370</v>
      </c>
      <c r="C5297">
        <v>201006</v>
      </c>
      <c r="D5297" t="s">
        <v>33</v>
      </c>
      <c r="E5297">
        <v>1</v>
      </c>
      <c r="F5297">
        <v>0</v>
      </c>
      <c r="G5297">
        <v>0</v>
      </c>
      <c r="H5297">
        <v>673</v>
      </c>
    </row>
    <row r="5298" spans="1:8" x14ac:dyDescent="0.35">
      <c r="A5298" t="s">
        <v>9371</v>
      </c>
      <c r="B5298" t="s">
        <v>9371</v>
      </c>
      <c r="C5298">
        <v>200806</v>
      </c>
      <c r="D5298" t="s">
        <v>33</v>
      </c>
      <c r="E5298">
        <v>1</v>
      </c>
      <c r="F5298">
        <v>0</v>
      </c>
      <c r="G5298">
        <v>0</v>
      </c>
      <c r="H5298">
        <v>674</v>
      </c>
    </row>
    <row r="5299" spans="1:8" x14ac:dyDescent="0.35">
      <c r="A5299" t="s">
        <v>9372</v>
      </c>
      <c r="B5299" t="s">
        <v>9372</v>
      </c>
      <c r="C5299">
        <v>200906</v>
      </c>
      <c r="D5299" t="s">
        <v>33</v>
      </c>
      <c r="E5299">
        <v>1</v>
      </c>
      <c r="F5299">
        <v>0</v>
      </c>
      <c r="G5299">
        <v>0</v>
      </c>
      <c r="H5299">
        <v>674</v>
      </c>
    </row>
    <row r="5300" spans="1:8" x14ac:dyDescent="0.35">
      <c r="A5300" t="s">
        <v>9373</v>
      </c>
      <c r="B5300" t="s">
        <v>9373</v>
      </c>
      <c r="C5300">
        <v>201006</v>
      </c>
      <c r="D5300" t="s">
        <v>33</v>
      </c>
      <c r="E5300">
        <v>1</v>
      </c>
      <c r="F5300">
        <v>0</v>
      </c>
      <c r="G5300">
        <v>0</v>
      </c>
      <c r="H5300">
        <v>674</v>
      </c>
    </row>
    <row r="5301" spans="1:8" x14ac:dyDescent="0.35">
      <c r="A5301" t="s">
        <v>9374</v>
      </c>
      <c r="B5301" t="s">
        <v>9375</v>
      </c>
      <c r="C5301">
        <v>200806</v>
      </c>
      <c r="D5301" t="s">
        <v>33</v>
      </c>
      <c r="E5301">
        <v>1</v>
      </c>
      <c r="F5301">
        <v>0</v>
      </c>
      <c r="G5301">
        <v>0</v>
      </c>
      <c r="H5301">
        <v>675</v>
      </c>
    </row>
    <row r="5302" spans="1:8" x14ac:dyDescent="0.35">
      <c r="A5302" t="s">
        <v>9376</v>
      </c>
      <c r="B5302" t="s">
        <v>9377</v>
      </c>
      <c r="C5302">
        <v>200906</v>
      </c>
      <c r="D5302" t="s">
        <v>33</v>
      </c>
      <c r="E5302">
        <v>1</v>
      </c>
      <c r="F5302">
        <v>0</v>
      </c>
      <c r="G5302">
        <v>0</v>
      </c>
      <c r="H5302">
        <v>675</v>
      </c>
    </row>
    <row r="5303" spans="1:8" x14ac:dyDescent="0.35">
      <c r="A5303" t="s">
        <v>9378</v>
      </c>
      <c r="B5303" t="s">
        <v>9379</v>
      </c>
      <c r="C5303">
        <v>201006</v>
      </c>
      <c r="D5303" t="s">
        <v>33</v>
      </c>
      <c r="E5303">
        <v>1</v>
      </c>
      <c r="F5303">
        <v>0</v>
      </c>
      <c r="G5303">
        <v>0</v>
      </c>
      <c r="H5303">
        <v>675</v>
      </c>
    </row>
    <row r="5304" spans="1:8" x14ac:dyDescent="0.35">
      <c r="A5304" t="s">
        <v>9380</v>
      </c>
      <c r="B5304" t="s">
        <v>9381</v>
      </c>
      <c r="C5304">
        <v>200806</v>
      </c>
      <c r="D5304" t="s">
        <v>33</v>
      </c>
      <c r="E5304">
        <v>1</v>
      </c>
      <c r="F5304">
        <v>0</v>
      </c>
      <c r="G5304">
        <v>0</v>
      </c>
      <c r="H5304">
        <v>676</v>
      </c>
    </row>
    <row r="5305" spans="1:8" x14ac:dyDescent="0.35">
      <c r="A5305" t="s">
        <v>9382</v>
      </c>
      <c r="B5305" t="s">
        <v>9383</v>
      </c>
      <c r="C5305">
        <v>200906</v>
      </c>
      <c r="D5305" t="s">
        <v>33</v>
      </c>
      <c r="E5305">
        <v>1</v>
      </c>
      <c r="F5305">
        <v>0</v>
      </c>
      <c r="G5305">
        <v>0</v>
      </c>
      <c r="H5305">
        <v>676</v>
      </c>
    </row>
    <row r="5306" spans="1:8" x14ac:dyDescent="0.35">
      <c r="A5306" t="s">
        <v>9384</v>
      </c>
      <c r="B5306" t="s">
        <v>9385</v>
      </c>
      <c r="C5306">
        <v>201006</v>
      </c>
      <c r="D5306" t="s">
        <v>33</v>
      </c>
      <c r="E5306">
        <v>1</v>
      </c>
      <c r="F5306">
        <v>0</v>
      </c>
      <c r="G5306">
        <v>0</v>
      </c>
      <c r="H5306">
        <v>676</v>
      </c>
    </row>
    <row r="5307" spans="1:8" x14ac:dyDescent="0.35">
      <c r="A5307" t="s">
        <v>9386</v>
      </c>
      <c r="B5307" t="s">
        <v>9386</v>
      </c>
      <c r="C5307">
        <v>200806</v>
      </c>
      <c r="D5307" t="s">
        <v>33</v>
      </c>
      <c r="E5307">
        <v>1</v>
      </c>
      <c r="F5307">
        <v>0</v>
      </c>
      <c r="G5307">
        <v>0</v>
      </c>
      <c r="H5307">
        <v>677</v>
      </c>
    </row>
    <row r="5308" spans="1:8" x14ac:dyDescent="0.35">
      <c r="A5308" t="s">
        <v>9387</v>
      </c>
      <c r="B5308" t="s">
        <v>9387</v>
      </c>
      <c r="C5308">
        <v>200906</v>
      </c>
      <c r="D5308" t="s">
        <v>33</v>
      </c>
      <c r="E5308">
        <v>1</v>
      </c>
      <c r="F5308">
        <v>0</v>
      </c>
      <c r="G5308">
        <v>0</v>
      </c>
      <c r="H5308">
        <v>677</v>
      </c>
    </row>
    <row r="5309" spans="1:8" x14ac:dyDescent="0.35">
      <c r="A5309" t="s">
        <v>9388</v>
      </c>
      <c r="B5309" t="s">
        <v>9388</v>
      </c>
      <c r="C5309">
        <v>201006</v>
      </c>
      <c r="D5309" t="s">
        <v>33</v>
      </c>
      <c r="E5309">
        <v>1</v>
      </c>
      <c r="F5309">
        <v>0</v>
      </c>
      <c r="G5309">
        <v>0</v>
      </c>
      <c r="H5309">
        <v>677</v>
      </c>
    </row>
    <row r="5310" spans="1:8" x14ac:dyDescent="0.35">
      <c r="A5310" t="s">
        <v>9389</v>
      </c>
      <c r="B5310" t="s">
        <v>9389</v>
      </c>
      <c r="C5310">
        <v>200806</v>
      </c>
      <c r="D5310" t="s">
        <v>33</v>
      </c>
      <c r="E5310">
        <v>1</v>
      </c>
      <c r="F5310">
        <v>0</v>
      </c>
      <c r="G5310">
        <v>0</v>
      </c>
      <c r="H5310">
        <v>678</v>
      </c>
    </row>
    <row r="5311" spans="1:8" x14ac:dyDescent="0.35">
      <c r="A5311" t="s">
        <v>9390</v>
      </c>
      <c r="B5311" t="s">
        <v>9390</v>
      </c>
      <c r="C5311">
        <v>200906</v>
      </c>
      <c r="D5311" t="s">
        <v>33</v>
      </c>
      <c r="E5311">
        <v>1</v>
      </c>
      <c r="F5311">
        <v>0</v>
      </c>
      <c r="G5311">
        <v>0</v>
      </c>
      <c r="H5311">
        <v>678</v>
      </c>
    </row>
    <row r="5312" spans="1:8" x14ac:dyDescent="0.35">
      <c r="A5312" t="s">
        <v>9391</v>
      </c>
      <c r="B5312" t="s">
        <v>9391</v>
      </c>
      <c r="C5312">
        <v>201006</v>
      </c>
      <c r="D5312" t="s">
        <v>33</v>
      </c>
      <c r="E5312">
        <v>1</v>
      </c>
      <c r="F5312">
        <v>0</v>
      </c>
      <c r="G5312">
        <v>0</v>
      </c>
      <c r="H5312">
        <v>678</v>
      </c>
    </row>
    <row r="5313" spans="1:8" x14ac:dyDescent="0.35">
      <c r="A5313" t="s">
        <v>9392</v>
      </c>
      <c r="B5313" t="s">
        <v>9393</v>
      </c>
      <c r="C5313">
        <v>200806</v>
      </c>
      <c r="D5313" t="s">
        <v>33</v>
      </c>
      <c r="E5313">
        <v>1</v>
      </c>
      <c r="F5313">
        <v>0</v>
      </c>
      <c r="G5313">
        <v>0</v>
      </c>
      <c r="H5313">
        <v>679</v>
      </c>
    </row>
    <row r="5314" spans="1:8" x14ac:dyDescent="0.35">
      <c r="A5314" t="s">
        <v>9394</v>
      </c>
      <c r="B5314" t="s">
        <v>9395</v>
      </c>
      <c r="C5314">
        <v>200906</v>
      </c>
      <c r="D5314" t="s">
        <v>33</v>
      </c>
      <c r="E5314">
        <v>1</v>
      </c>
      <c r="F5314">
        <v>0</v>
      </c>
      <c r="G5314">
        <v>0</v>
      </c>
      <c r="H5314">
        <v>679</v>
      </c>
    </row>
    <row r="5315" spans="1:8" x14ac:dyDescent="0.35">
      <c r="A5315" t="s">
        <v>9396</v>
      </c>
      <c r="B5315" t="s">
        <v>9397</v>
      </c>
      <c r="C5315">
        <v>201006</v>
      </c>
      <c r="D5315" t="s">
        <v>33</v>
      </c>
      <c r="E5315">
        <v>1</v>
      </c>
      <c r="F5315">
        <v>0</v>
      </c>
      <c r="G5315">
        <v>0</v>
      </c>
      <c r="H5315">
        <v>679</v>
      </c>
    </row>
    <row r="5316" spans="1:8" x14ac:dyDescent="0.35">
      <c r="A5316" t="s">
        <v>9398</v>
      </c>
      <c r="B5316" t="s">
        <v>9399</v>
      </c>
      <c r="C5316">
        <v>200806</v>
      </c>
      <c r="D5316" t="s">
        <v>33</v>
      </c>
      <c r="E5316">
        <v>1</v>
      </c>
      <c r="F5316">
        <v>0</v>
      </c>
      <c r="G5316">
        <v>0</v>
      </c>
      <c r="H5316">
        <v>680</v>
      </c>
    </row>
    <row r="5317" spans="1:8" x14ac:dyDescent="0.35">
      <c r="A5317" t="s">
        <v>9400</v>
      </c>
      <c r="B5317" t="s">
        <v>9401</v>
      </c>
      <c r="C5317">
        <v>200906</v>
      </c>
      <c r="D5317" t="s">
        <v>33</v>
      </c>
      <c r="E5317">
        <v>1</v>
      </c>
      <c r="F5317">
        <v>0</v>
      </c>
      <c r="G5317">
        <v>0</v>
      </c>
      <c r="H5317">
        <v>680</v>
      </c>
    </row>
    <row r="5318" spans="1:8" x14ac:dyDescent="0.35">
      <c r="A5318" t="s">
        <v>9402</v>
      </c>
      <c r="B5318" t="s">
        <v>9403</v>
      </c>
      <c r="C5318">
        <v>201006</v>
      </c>
      <c r="D5318" t="s">
        <v>33</v>
      </c>
      <c r="E5318">
        <v>1</v>
      </c>
      <c r="F5318">
        <v>0</v>
      </c>
      <c r="G5318">
        <v>0</v>
      </c>
      <c r="H5318">
        <v>680</v>
      </c>
    </row>
    <row r="5319" spans="1:8" x14ac:dyDescent="0.35">
      <c r="A5319" t="s">
        <v>9404</v>
      </c>
      <c r="B5319" t="s">
        <v>9405</v>
      </c>
      <c r="C5319">
        <v>200806</v>
      </c>
      <c r="D5319" t="s">
        <v>33</v>
      </c>
      <c r="E5319">
        <v>1</v>
      </c>
      <c r="F5319">
        <v>0</v>
      </c>
      <c r="G5319">
        <v>0</v>
      </c>
      <c r="H5319">
        <v>681</v>
      </c>
    </row>
    <row r="5320" spans="1:8" x14ac:dyDescent="0.35">
      <c r="A5320" t="s">
        <v>9406</v>
      </c>
      <c r="B5320" t="s">
        <v>9407</v>
      </c>
      <c r="C5320">
        <v>200906</v>
      </c>
      <c r="D5320" t="s">
        <v>33</v>
      </c>
      <c r="E5320">
        <v>1</v>
      </c>
      <c r="F5320">
        <v>0</v>
      </c>
      <c r="G5320">
        <v>0</v>
      </c>
      <c r="H5320">
        <v>681</v>
      </c>
    </row>
    <row r="5321" spans="1:8" x14ac:dyDescent="0.35">
      <c r="A5321" t="s">
        <v>9408</v>
      </c>
      <c r="B5321" t="s">
        <v>9409</v>
      </c>
      <c r="C5321">
        <v>201006</v>
      </c>
      <c r="D5321" t="s">
        <v>33</v>
      </c>
      <c r="E5321">
        <v>1</v>
      </c>
      <c r="F5321">
        <v>0</v>
      </c>
      <c r="G5321">
        <v>0</v>
      </c>
      <c r="H5321">
        <v>681</v>
      </c>
    </row>
    <row r="5322" spans="1:8" x14ac:dyDescent="0.35">
      <c r="A5322" t="s">
        <v>9410</v>
      </c>
      <c r="B5322" t="s">
        <v>9411</v>
      </c>
      <c r="C5322">
        <v>200806</v>
      </c>
      <c r="D5322" t="s">
        <v>32</v>
      </c>
      <c r="E5322">
        <v>1</v>
      </c>
      <c r="F5322">
        <v>0</v>
      </c>
      <c r="G5322">
        <v>0</v>
      </c>
      <c r="H5322">
        <v>660</v>
      </c>
    </row>
    <row r="5323" spans="1:8" x14ac:dyDescent="0.35">
      <c r="A5323" t="s">
        <v>9412</v>
      </c>
      <c r="B5323" t="s">
        <v>9413</v>
      </c>
      <c r="C5323">
        <v>200906</v>
      </c>
      <c r="D5323" t="s">
        <v>32</v>
      </c>
      <c r="E5323">
        <v>1</v>
      </c>
      <c r="F5323">
        <v>0</v>
      </c>
      <c r="G5323">
        <v>0</v>
      </c>
      <c r="H5323">
        <v>660</v>
      </c>
    </row>
    <row r="5324" spans="1:8" x14ac:dyDescent="0.35">
      <c r="A5324" t="s">
        <v>9414</v>
      </c>
      <c r="B5324" t="s">
        <v>9415</v>
      </c>
      <c r="C5324">
        <v>201006</v>
      </c>
      <c r="D5324" t="s">
        <v>32</v>
      </c>
      <c r="E5324">
        <v>1</v>
      </c>
      <c r="F5324">
        <v>0</v>
      </c>
      <c r="G5324">
        <v>0</v>
      </c>
      <c r="H5324">
        <v>660</v>
      </c>
    </row>
    <row r="5325" spans="1:8" x14ac:dyDescent="0.35">
      <c r="A5325" t="s">
        <v>9416</v>
      </c>
      <c r="B5325" t="s">
        <v>9416</v>
      </c>
      <c r="C5325">
        <v>200806</v>
      </c>
      <c r="D5325" t="s">
        <v>32</v>
      </c>
      <c r="E5325">
        <v>1</v>
      </c>
      <c r="F5325">
        <v>0</v>
      </c>
      <c r="G5325">
        <v>0</v>
      </c>
      <c r="H5325">
        <v>661</v>
      </c>
    </row>
    <row r="5326" spans="1:8" x14ac:dyDescent="0.35">
      <c r="A5326" t="s">
        <v>9417</v>
      </c>
      <c r="B5326" t="s">
        <v>9417</v>
      </c>
      <c r="C5326">
        <v>200906</v>
      </c>
      <c r="D5326" t="s">
        <v>32</v>
      </c>
      <c r="E5326">
        <v>1</v>
      </c>
      <c r="F5326">
        <v>0</v>
      </c>
      <c r="G5326">
        <v>0</v>
      </c>
      <c r="H5326">
        <v>661</v>
      </c>
    </row>
    <row r="5327" spans="1:8" x14ac:dyDescent="0.35">
      <c r="A5327" t="s">
        <v>9418</v>
      </c>
      <c r="B5327" t="s">
        <v>9418</v>
      </c>
      <c r="C5327">
        <v>201006</v>
      </c>
      <c r="D5327" t="s">
        <v>32</v>
      </c>
      <c r="E5327">
        <v>1</v>
      </c>
      <c r="F5327">
        <v>0</v>
      </c>
      <c r="G5327">
        <v>0</v>
      </c>
      <c r="H5327">
        <v>661</v>
      </c>
    </row>
    <row r="5328" spans="1:8" x14ac:dyDescent="0.35">
      <c r="A5328" t="s">
        <v>9419</v>
      </c>
      <c r="B5328" t="s">
        <v>9419</v>
      </c>
      <c r="C5328">
        <v>200806</v>
      </c>
      <c r="D5328" t="s">
        <v>32</v>
      </c>
      <c r="E5328">
        <v>1</v>
      </c>
      <c r="F5328">
        <v>0</v>
      </c>
      <c r="G5328">
        <v>0</v>
      </c>
      <c r="H5328">
        <v>662</v>
      </c>
    </row>
    <row r="5329" spans="1:8" x14ac:dyDescent="0.35">
      <c r="A5329" t="s">
        <v>9420</v>
      </c>
      <c r="B5329" t="s">
        <v>9420</v>
      </c>
      <c r="C5329">
        <v>200906</v>
      </c>
      <c r="D5329" t="s">
        <v>32</v>
      </c>
      <c r="E5329">
        <v>1</v>
      </c>
      <c r="F5329">
        <v>0</v>
      </c>
      <c r="G5329">
        <v>0</v>
      </c>
      <c r="H5329">
        <v>662</v>
      </c>
    </row>
    <row r="5330" spans="1:8" x14ac:dyDescent="0.35">
      <c r="A5330" t="s">
        <v>9421</v>
      </c>
      <c r="B5330" t="s">
        <v>9421</v>
      </c>
      <c r="C5330">
        <v>201006</v>
      </c>
      <c r="D5330" t="s">
        <v>32</v>
      </c>
      <c r="E5330">
        <v>1</v>
      </c>
      <c r="F5330">
        <v>0</v>
      </c>
      <c r="G5330">
        <v>0</v>
      </c>
      <c r="H5330">
        <v>662</v>
      </c>
    </row>
    <row r="5331" spans="1:8" x14ac:dyDescent="0.35">
      <c r="A5331" t="s">
        <v>9422</v>
      </c>
      <c r="B5331" t="s">
        <v>9423</v>
      </c>
      <c r="C5331">
        <v>200806</v>
      </c>
      <c r="D5331" t="s">
        <v>32</v>
      </c>
      <c r="E5331">
        <v>1</v>
      </c>
      <c r="F5331">
        <v>0</v>
      </c>
      <c r="G5331">
        <v>0</v>
      </c>
      <c r="H5331">
        <v>663</v>
      </c>
    </row>
    <row r="5332" spans="1:8" x14ac:dyDescent="0.35">
      <c r="A5332" t="s">
        <v>9424</v>
      </c>
      <c r="B5332" t="s">
        <v>9425</v>
      </c>
      <c r="C5332">
        <v>200906</v>
      </c>
      <c r="D5332" t="s">
        <v>32</v>
      </c>
      <c r="E5332">
        <v>1</v>
      </c>
      <c r="F5332">
        <v>0</v>
      </c>
      <c r="G5332">
        <v>0</v>
      </c>
      <c r="H5332">
        <v>663</v>
      </c>
    </row>
    <row r="5333" spans="1:8" x14ac:dyDescent="0.35">
      <c r="A5333" t="s">
        <v>9426</v>
      </c>
      <c r="B5333" t="s">
        <v>9427</v>
      </c>
      <c r="C5333">
        <v>201006</v>
      </c>
      <c r="D5333" t="s">
        <v>32</v>
      </c>
      <c r="E5333">
        <v>1</v>
      </c>
      <c r="F5333">
        <v>0</v>
      </c>
      <c r="G5333">
        <v>0</v>
      </c>
      <c r="H5333">
        <v>663</v>
      </c>
    </row>
    <row r="5334" spans="1:8" x14ac:dyDescent="0.35">
      <c r="A5334" t="s">
        <v>9428</v>
      </c>
      <c r="B5334" t="s">
        <v>9429</v>
      </c>
      <c r="C5334">
        <v>200806</v>
      </c>
      <c r="D5334" t="s">
        <v>32</v>
      </c>
      <c r="E5334">
        <v>1</v>
      </c>
      <c r="F5334">
        <v>0</v>
      </c>
      <c r="G5334">
        <v>0</v>
      </c>
      <c r="H5334">
        <v>664</v>
      </c>
    </row>
    <row r="5335" spans="1:8" x14ac:dyDescent="0.35">
      <c r="A5335" t="s">
        <v>9430</v>
      </c>
      <c r="B5335" t="s">
        <v>9431</v>
      </c>
      <c r="C5335">
        <v>200906</v>
      </c>
      <c r="D5335" t="s">
        <v>32</v>
      </c>
      <c r="E5335">
        <v>1</v>
      </c>
      <c r="F5335">
        <v>0</v>
      </c>
      <c r="G5335">
        <v>0</v>
      </c>
      <c r="H5335">
        <v>664</v>
      </c>
    </row>
    <row r="5336" spans="1:8" x14ac:dyDescent="0.35">
      <c r="A5336" t="s">
        <v>9432</v>
      </c>
      <c r="B5336" t="s">
        <v>9433</v>
      </c>
      <c r="C5336">
        <v>201006</v>
      </c>
      <c r="D5336" t="s">
        <v>32</v>
      </c>
      <c r="E5336">
        <v>1</v>
      </c>
      <c r="F5336">
        <v>0</v>
      </c>
      <c r="G5336">
        <v>0</v>
      </c>
      <c r="H5336">
        <v>664</v>
      </c>
    </row>
    <row r="5337" spans="1:8" x14ac:dyDescent="0.35">
      <c r="A5337" t="s">
        <v>9434</v>
      </c>
      <c r="B5337" t="s">
        <v>9435</v>
      </c>
      <c r="C5337">
        <v>200806</v>
      </c>
      <c r="D5337" t="s">
        <v>32</v>
      </c>
      <c r="E5337">
        <v>1</v>
      </c>
      <c r="F5337">
        <v>0</v>
      </c>
      <c r="G5337">
        <v>0</v>
      </c>
      <c r="H5337">
        <v>665</v>
      </c>
    </row>
    <row r="5338" spans="1:8" x14ac:dyDescent="0.35">
      <c r="A5338" t="s">
        <v>9436</v>
      </c>
      <c r="B5338" t="s">
        <v>9437</v>
      </c>
      <c r="C5338">
        <v>200906</v>
      </c>
      <c r="D5338" t="s">
        <v>32</v>
      </c>
      <c r="E5338">
        <v>1</v>
      </c>
      <c r="F5338">
        <v>0</v>
      </c>
      <c r="G5338">
        <v>0</v>
      </c>
      <c r="H5338">
        <v>665</v>
      </c>
    </row>
    <row r="5339" spans="1:8" x14ac:dyDescent="0.35">
      <c r="A5339" t="s">
        <v>9438</v>
      </c>
      <c r="B5339" t="s">
        <v>9439</v>
      </c>
      <c r="C5339">
        <v>201006</v>
      </c>
      <c r="D5339" t="s">
        <v>32</v>
      </c>
      <c r="E5339">
        <v>1</v>
      </c>
      <c r="F5339">
        <v>0</v>
      </c>
      <c r="G5339">
        <v>0</v>
      </c>
      <c r="H5339">
        <v>665</v>
      </c>
    </row>
    <row r="5340" spans="1:8" x14ac:dyDescent="0.35">
      <c r="A5340" t="s">
        <v>9440</v>
      </c>
      <c r="B5340" t="s">
        <v>9440</v>
      </c>
      <c r="C5340">
        <v>200806</v>
      </c>
      <c r="D5340" t="s">
        <v>32</v>
      </c>
      <c r="E5340">
        <v>1</v>
      </c>
      <c r="F5340">
        <v>0</v>
      </c>
      <c r="G5340">
        <v>0</v>
      </c>
      <c r="H5340">
        <v>666</v>
      </c>
    </row>
    <row r="5341" spans="1:8" x14ac:dyDescent="0.35">
      <c r="A5341" t="s">
        <v>9441</v>
      </c>
      <c r="B5341" t="s">
        <v>9441</v>
      </c>
      <c r="C5341">
        <v>200906</v>
      </c>
      <c r="D5341" t="s">
        <v>32</v>
      </c>
      <c r="E5341">
        <v>1</v>
      </c>
      <c r="F5341">
        <v>0</v>
      </c>
      <c r="G5341">
        <v>0</v>
      </c>
      <c r="H5341">
        <v>666</v>
      </c>
    </row>
    <row r="5342" spans="1:8" x14ac:dyDescent="0.35">
      <c r="A5342" t="s">
        <v>9442</v>
      </c>
      <c r="B5342" t="s">
        <v>9442</v>
      </c>
      <c r="C5342">
        <v>201006</v>
      </c>
      <c r="D5342" t="s">
        <v>32</v>
      </c>
      <c r="E5342">
        <v>1</v>
      </c>
      <c r="F5342">
        <v>0</v>
      </c>
      <c r="G5342">
        <v>0</v>
      </c>
      <c r="H5342">
        <v>666</v>
      </c>
    </row>
    <row r="5343" spans="1:8" x14ac:dyDescent="0.35">
      <c r="A5343" t="s">
        <v>9443</v>
      </c>
      <c r="B5343" t="s">
        <v>9443</v>
      </c>
      <c r="C5343">
        <v>200806</v>
      </c>
      <c r="D5343" t="s">
        <v>32</v>
      </c>
      <c r="E5343">
        <v>1</v>
      </c>
      <c r="F5343">
        <v>0</v>
      </c>
      <c r="G5343">
        <v>0</v>
      </c>
      <c r="H5343">
        <v>667</v>
      </c>
    </row>
    <row r="5344" spans="1:8" x14ac:dyDescent="0.35">
      <c r="A5344" t="s">
        <v>9444</v>
      </c>
      <c r="B5344" t="s">
        <v>9444</v>
      </c>
      <c r="C5344">
        <v>200906</v>
      </c>
      <c r="D5344" t="s">
        <v>32</v>
      </c>
      <c r="E5344">
        <v>1</v>
      </c>
      <c r="F5344">
        <v>0</v>
      </c>
      <c r="G5344">
        <v>0</v>
      </c>
      <c r="H5344">
        <v>667</v>
      </c>
    </row>
    <row r="5345" spans="1:8" x14ac:dyDescent="0.35">
      <c r="A5345" t="s">
        <v>9445</v>
      </c>
      <c r="B5345" t="s">
        <v>9445</v>
      </c>
      <c r="C5345">
        <v>201006</v>
      </c>
      <c r="D5345" t="s">
        <v>32</v>
      </c>
      <c r="E5345">
        <v>1</v>
      </c>
      <c r="F5345">
        <v>0</v>
      </c>
      <c r="G5345">
        <v>0</v>
      </c>
      <c r="H5345">
        <v>667</v>
      </c>
    </row>
    <row r="5346" spans="1:8" x14ac:dyDescent="0.35">
      <c r="A5346" t="s">
        <v>9446</v>
      </c>
      <c r="B5346" t="s">
        <v>9447</v>
      </c>
      <c r="C5346">
        <v>200806</v>
      </c>
      <c r="D5346" t="s">
        <v>32</v>
      </c>
      <c r="E5346">
        <v>1</v>
      </c>
      <c r="F5346">
        <v>0</v>
      </c>
      <c r="G5346">
        <v>0</v>
      </c>
      <c r="H5346">
        <v>668</v>
      </c>
    </row>
    <row r="5347" spans="1:8" x14ac:dyDescent="0.35">
      <c r="A5347" t="s">
        <v>9448</v>
      </c>
      <c r="B5347" t="s">
        <v>9449</v>
      </c>
      <c r="C5347">
        <v>200906</v>
      </c>
      <c r="D5347" t="s">
        <v>32</v>
      </c>
      <c r="E5347">
        <v>1</v>
      </c>
      <c r="F5347">
        <v>0</v>
      </c>
      <c r="G5347">
        <v>0</v>
      </c>
      <c r="H5347">
        <v>668</v>
      </c>
    </row>
    <row r="5348" spans="1:8" x14ac:dyDescent="0.35">
      <c r="A5348" t="s">
        <v>9450</v>
      </c>
      <c r="B5348" t="s">
        <v>9451</v>
      </c>
      <c r="C5348">
        <v>201006</v>
      </c>
      <c r="D5348" t="s">
        <v>32</v>
      </c>
      <c r="E5348">
        <v>1</v>
      </c>
      <c r="F5348">
        <v>0</v>
      </c>
      <c r="G5348">
        <v>0</v>
      </c>
      <c r="H5348">
        <v>668</v>
      </c>
    </row>
    <row r="5349" spans="1:8" x14ac:dyDescent="0.35">
      <c r="A5349" t="s">
        <v>9452</v>
      </c>
      <c r="B5349" t="s">
        <v>9453</v>
      </c>
      <c r="C5349">
        <v>200806</v>
      </c>
      <c r="D5349" t="s">
        <v>32</v>
      </c>
      <c r="E5349">
        <v>1</v>
      </c>
      <c r="F5349">
        <v>0</v>
      </c>
      <c r="G5349">
        <v>0</v>
      </c>
      <c r="H5349">
        <v>669</v>
      </c>
    </row>
    <row r="5350" spans="1:8" x14ac:dyDescent="0.35">
      <c r="A5350" t="s">
        <v>9454</v>
      </c>
      <c r="B5350" t="s">
        <v>9455</v>
      </c>
      <c r="C5350">
        <v>200906</v>
      </c>
      <c r="D5350" t="s">
        <v>32</v>
      </c>
      <c r="E5350">
        <v>1</v>
      </c>
      <c r="F5350">
        <v>0</v>
      </c>
      <c r="G5350">
        <v>0</v>
      </c>
      <c r="H5350">
        <v>669</v>
      </c>
    </row>
    <row r="5351" spans="1:8" x14ac:dyDescent="0.35">
      <c r="A5351" t="s">
        <v>9456</v>
      </c>
      <c r="B5351" t="s">
        <v>9457</v>
      </c>
      <c r="C5351">
        <v>201006</v>
      </c>
      <c r="D5351" t="s">
        <v>32</v>
      </c>
      <c r="E5351">
        <v>1</v>
      </c>
      <c r="F5351">
        <v>0</v>
      </c>
      <c r="G5351">
        <v>0</v>
      </c>
      <c r="H5351">
        <v>669</v>
      </c>
    </row>
    <row r="5352" spans="1:8" x14ac:dyDescent="0.35">
      <c r="A5352" t="s">
        <v>9458</v>
      </c>
      <c r="B5352" t="s">
        <v>9459</v>
      </c>
      <c r="C5352">
        <v>200806</v>
      </c>
      <c r="D5352" t="s">
        <v>32</v>
      </c>
      <c r="E5352">
        <v>1</v>
      </c>
      <c r="F5352">
        <v>0</v>
      </c>
      <c r="G5352">
        <v>0</v>
      </c>
      <c r="H5352">
        <v>670</v>
      </c>
    </row>
    <row r="5353" spans="1:8" x14ac:dyDescent="0.35">
      <c r="A5353" t="s">
        <v>9460</v>
      </c>
      <c r="B5353" t="s">
        <v>9461</v>
      </c>
      <c r="C5353">
        <v>200906</v>
      </c>
      <c r="D5353" t="s">
        <v>32</v>
      </c>
      <c r="E5353">
        <v>1</v>
      </c>
      <c r="F5353">
        <v>0</v>
      </c>
      <c r="G5353">
        <v>0</v>
      </c>
      <c r="H5353">
        <v>670</v>
      </c>
    </row>
    <row r="5354" spans="1:8" x14ac:dyDescent="0.35">
      <c r="A5354" t="s">
        <v>9462</v>
      </c>
      <c r="B5354" t="s">
        <v>9463</v>
      </c>
      <c r="C5354">
        <v>201006</v>
      </c>
      <c r="D5354" t="s">
        <v>32</v>
      </c>
      <c r="E5354">
        <v>1</v>
      </c>
      <c r="F5354">
        <v>0</v>
      </c>
      <c r="G5354">
        <v>0</v>
      </c>
      <c r="H5354">
        <v>670</v>
      </c>
    </row>
    <row r="5355" spans="1:8" x14ac:dyDescent="0.35">
      <c r="A5355" t="s">
        <v>9464</v>
      </c>
      <c r="B5355" t="s">
        <v>9465</v>
      </c>
      <c r="C5355">
        <v>200806</v>
      </c>
      <c r="D5355" t="s">
        <v>32</v>
      </c>
      <c r="E5355">
        <v>1</v>
      </c>
      <c r="F5355">
        <v>0</v>
      </c>
      <c r="G5355">
        <v>0</v>
      </c>
      <c r="H5355">
        <v>671</v>
      </c>
    </row>
    <row r="5356" spans="1:8" x14ac:dyDescent="0.35">
      <c r="A5356" t="s">
        <v>9466</v>
      </c>
      <c r="B5356" t="s">
        <v>9467</v>
      </c>
      <c r="C5356">
        <v>200906</v>
      </c>
      <c r="D5356" t="s">
        <v>32</v>
      </c>
      <c r="E5356">
        <v>1</v>
      </c>
      <c r="F5356">
        <v>0</v>
      </c>
      <c r="G5356">
        <v>0</v>
      </c>
      <c r="H5356">
        <v>671</v>
      </c>
    </row>
    <row r="5357" spans="1:8" x14ac:dyDescent="0.35">
      <c r="A5357" t="s">
        <v>9468</v>
      </c>
      <c r="B5357" t="s">
        <v>9469</v>
      </c>
      <c r="C5357">
        <v>201006</v>
      </c>
      <c r="D5357" t="s">
        <v>32</v>
      </c>
      <c r="E5357">
        <v>1</v>
      </c>
      <c r="F5357">
        <v>0</v>
      </c>
      <c r="G5357">
        <v>0</v>
      </c>
      <c r="H5357">
        <v>671</v>
      </c>
    </row>
    <row r="5358" spans="1:8" x14ac:dyDescent="0.35">
      <c r="A5358" t="s">
        <v>9470</v>
      </c>
      <c r="B5358" t="s">
        <v>9471</v>
      </c>
      <c r="C5358">
        <v>200806</v>
      </c>
      <c r="D5358" t="s">
        <v>32</v>
      </c>
      <c r="E5358">
        <v>1</v>
      </c>
      <c r="F5358">
        <v>0</v>
      </c>
      <c r="G5358">
        <v>0</v>
      </c>
      <c r="H5358">
        <v>672</v>
      </c>
    </row>
    <row r="5359" spans="1:8" x14ac:dyDescent="0.35">
      <c r="A5359" t="s">
        <v>9472</v>
      </c>
      <c r="B5359" t="s">
        <v>9473</v>
      </c>
      <c r="C5359">
        <v>200906</v>
      </c>
      <c r="D5359" t="s">
        <v>32</v>
      </c>
      <c r="E5359">
        <v>1</v>
      </c>
      <c r="F5359">
        <v>0</v>
      </c>
      <c r="G5359">
        <v>0</v>
      </c>
      <c r="H5359">
        <v>672</v>
      </c>
    </row>
    <row r="5360" spans="1:8" x14ac:dyDescent="0.35">
      <c r="A5360" t="s">
        <v>9474</v>
      </c>
      <c r="B5360" t="s">
        <v>9475</v>
      </c>
      <c r="C5360">
        <v>201006</v>
      </c>
      <c r="D5360" t="s">
        <v>32</v>
      </c>
      <c r="E5360">
        <v>1</v>
      </c>
      <c r="F5360">
        <v>0</v>
      </c>
      <c r="G5360">
        <v>0</v>
      </c>
      <c r="H5360">
        <v>672</v>
      </c>
    </row>
    <row r="5361" spans="1:8" x14ac:dyDescent="0.35">
      <c r="A5361" t="s">
        <v>9476</v>
      </c>
      <c r="B5361" t="s">
        <v>9477</v>
      </c>
      <c r="C5361">
        <v>200806</v>
      </c>
      <c r="D5361" t="s">
        <v>32</v>
      </c>
      <c r="E5361">
        <v>1</v>
      </c>
      <c r="F5361">
        <v>0</v>
      </c>
      <c r="G5361">
        <v>0</v>
      </c>
      <c r="H5361">
        <v>673</v>
      </c>
    </row>
    <row r="5362" spans="1:8" x14ac:dyDescent="0.35">
      <c r="A5362" t="s">
        <v>9478</v>
      </c>
      <c r="B5362" t="s">
        <v>9479</v>
      </c>
      <c r="C5362">
        <v>200906</v>
      </c>
      <c r="D5362" t="s">
        <v>32</v>
      </c>
      <c r="E5362">
        <v>1</v>
      </c>
      <c r="F5362">
        <v>0</v>
      </c>
      <c r="G5362">
        <v>0</v>
      </c>
      <c r="H5362">
        <v>673</v>
      </c>
    </row>
    <row r="5363" spans="1:8" x14ac:dyDescent="0.35">
      <c r="A5363" t="s">
        <v>9480</v>
      </c>
      <c r="B5363" t="s">
        <v>9481</v>
      </c>
      <c r="C5363">
        <v>201006</v>
      </c>
      <c r="D5363" t="s">
        <v>32</v>
      </c>
      <c r="E5363">
        <v>1</v>
      </c>
      <c r="F5363">
        <v>0</v>
      </c>
      <c r="G5363">
        <v>0</v>
      </c>
      <c r="H5363">
        <v>673</v>
      </c>
    </row>
    <row r="5364" spans="1:8" x14ac:dyDescent="0.35">
      <c r="A5364" t="s">
        <v>9482</v>
      </c>
      <c r="B5364" t="s">
        <v>9482</v>
      </c>
      <c r="C5364">
        <v>200806</v>
      </c>
      <c r="D5364" t="s">
        <v>32</v>
      </c>
      <c r="E5364">
        <v>1</v>
      </c>
      <c r="F5364">
        <v>0</v>
      </c>
      <c r="G5364">
        <v>0</v>
      </c>
      <c r="H5364">
        <v>674</v>
      </c>
    </row>
    <row r="5365" spans="1:8" x14ac:dyDescent="0.35">
      <c r="A5365" t="s">
        <v>9483</v>
      </c>
      <c r="B5365" t="s">
        <v>9483</v>
      </c>
      <c r="C5365">
        <v>200906</v>
      </c>
      <c r="D5365" t="s">
        <v>32</v>
      </c>
      <c r="E5365">
        <v>1</v>
      </c>
      <c r="F5365">
        <v>0</v>
      </c>
      <c r="G5365">
        <v>0</v>
      </c>
      <c r="H5365">
        <v>674</v>
      </c>
    </row>
    <row r="5366" spans="1:8" x14ac:dyDescent="0.35">
      <c r="A5366" t="s">
        <v>9484</v>
      </c>
      <c r="B5366" t="s">
        <v>9484</v>
      </c>
      <c r="C5366">
        <v>201006</v>
      </c>
      <c r="D5366" t="s">
        <v>32</v>
      </c>
      <c r="E5366">
        <v>1</v>
      </c>
      <c r="F5366">
        <v>0</v>
      </c>
      <c r="G5366">
        <v>0</v>
      </c>
      <c r="H5366">
        <v>674</v>
      </c>
    </row>
    <row r="5367" spans="1:8" x14ac:dyDescent="0.35">
      <c r="A5367" t="s">
        <v>9485</v>
      </c>
      <c r="B5367" t="s">
        <v>9486</v>
      </c>
      <c r="C5367">
        <v>200806</v>
      </c>
      <c r="D5367" t="s">
        <v>32</v>
      </c>
      <c r="E5367">
        <v>1</v>
      </c>
      <c r="F5367">
        <v>0</v>
      </c>
      <c r="G5367">
        <v>0</v>
      </c>
      <c r="H5367">
        <v>675</v>
      </c>
    </row>
    <row r="5368" spans="1:8" x14ac:dyDescent="0.35">
      <c r="A5368" t="s">
        <v>9487</v>
      </c>
      <c r="B5368" t="s">
        <v>9488</v>
      </c>
      <c r="C5368">
        <v>200906</v>
      </c>
      <c r="D5368" t="s">
        <v>32</v>
      </c>
      <c r="E5368">
        <v>1</v>
      </c>
      <c r="F5368">
        <v>0</v>
      </c>
      <c r="G5368">
        <v>0</v>
      </c>
      <c r="H5368">
        <v>675</v>
      </c>
    </row>
    <row r="5369" spans="1:8" x14ac:dyDescent="0.35">
      <c r="A5369" t="s">
        <v>9489</v>
      </c>
      <c r="B5369" t="s">
        <v>9490</v>
      </c>
      <c r="C5369">
        <v>201006</v>
      </c>
      <c r="D5369" t="s">
        <v>32</v>
      </c>
      <c r="E5369">
        <v>1</v>
      </c>
      <c r="F5369">
        <v>0</v>
      </c>
      <c r="G5369">
        <v>0</v>
      </c>
      <c r="H5369">
        <v>675</v>
      </c>
    </row>
    <row r="5370" spans="1:8" x14ac:dyDescent="0.35">
      <c r="A5370" t="s">
        <v>9491</v>
      </c>
      <c r="B5370" t="s">
        <v>9492</v>
      </c>
      <c r="C5370">
        <v>200806</v>
      </c>
      <c r="D5370" t="s">
        <v>32</v>
      </c>
      <c r="E5370">
        <v>1</v>
      </c>
      <c r="F5370">
        <v>0</v>
      </c>
      <c r="G5370">
        <v>0</v>
      </c>
      <c r="H5370">
        <v>676</v>
      </c>
    </row>
    <row r="5371" spans="1:8" x14ac:dyDescent="0.35">
      <c r="A5371" t="s">
        <v>9493</v>
      </c>
      <c r="B5371" t="s">
        <v>9494</v>
      </c>
      <c r="C5371">
        <v>200906</v>
      </c>
      <c r="D5371" t="s">
        <v>32</v>
      </c>
      <c r="E5371">
        <v>1</v>
      </c>
      <c r="F5371">
        <v>0</v>
      </c>
      <c r="G5371">
        <v>0</v>
      </c>
      <c r="H5371">
        <v>676</v>
      </c>
    </row>
    <row r="5372" spans="1:8" x14ac:dyDescent="0.35">
      <c r="A5372" t="s">
        <v>9495</v>
      </c>
      <c r="B5372" t="s">
        <v>9496</v>
      </c>
      <c r="C5372">
        <v>201006</v>
      </c>
      <c r="D5372" t="s">
        <v>32</v>
      </c>
      <c r="E5372">
        <v>1</v>
      </c>
      <c r="F5372">
        <v>0</v>
      </c>
      <c r="G5372">
        <v>0</v>
      </c>
      <c r="H5372">
        <v>676</v>
      </c>
    </row>
    <row r="5373" spans="1:8" x14ac:dyDescent="0.35">
      <c r="A5373" t="s">
        <v>9497</v>
      </c>
      <c r="B5373" t="s">
        <v>9497</v>
      </c>
      <c r="C5373">
        <v>200806</v>
      </c>
      <c r="D5373" t="s">
        <v>32</v>
      </c>
      <c r="E5373">
        <v>1</v>
      </c>
      <c r="F5373">
        <v>0</v>
      </c>
      <c r="G5373">
        <v>0</v>
      </c>
      <c r="H5373">
        <v>677</v>
      </c>
    </row>
    <row r="5374" spans="1:8" x14ac:dyDescent="0.35">
      <c r="A5374" t="s">
        <v>9498</v>
      </c>
      <c r="B5374" t="s">
        <v>9498</v>
      </c>
      <c r="C5374">
        <v>200906</v>
      </c>
      <c r="D5374" t="s">
        <v>32</v>
      </c>
      <c r="E5374">
        <v>1</v>
      </c>
      <c r="F5374">
        <v>0</v>
      </c>
      <c r="G5374">
        <v>0</v>
      </c>
      <c r="H5374">
        <v>677</v>
      </c>
    </row>
    <row r="5375" spans="1:8" x14ac:dyDescent="0.35">
      <c r="A5375" t="s">
        <v>9499</v>
      </c>
      <c r="B5375" t="s">
        <v>9499</v>
      </c>
      <c r="C5375">
        <v>201006</v>
      </c>
      <c r="D5375" t="s">
        <v>32</v>
      </c>
      <c r="E5375">
        <v>1</v>
      </c>
      <c r="F5375">
        <v>0</v>
      </c>
      <c r="G5375">
        <v>0</v>
      </c>
      <c r="H5375">
        <v>677</v>
      </c>
    </row>
    <row r="5376" spans="1:8" x14ac:dyDescent="0.35">
      <c r="A5376" t="s">
        <v>9500</v>
      </c>
      <c r="B5376" t="s">
        <v>9500</v>
      </c>
      <c r="C5376">
        <v>200806</v>
      </c>
      <c r="D5376" t="s">
        <v>32</v>
      </c>
      <c r="E5376">
        <v>1</v>
      </c>
      <c r="F5376">
        <v>0</v>
      </c>
      <c r="G5376">
        <v>0</v>
      </c>
      <c r="H5376">
        <v>678</v>
      </c>
    </row>
    <row r="5377" spans="1:8" x14ac:dyDescent="0.35">
      <c r="A5377" t="s">
        <v>9501</v>
      </c>
      <c r="B5377" t="s">
        <v>9501</v>
      </c>
      <c r="C5377">
        <v>200906</v>
      </c>
      <c r="D5377" t="s">
        <v>32</v>
      </c>
      <c r="E5377">
        <v>1</v>
      </c>
      <c r="F5377">
        <v>0</v>
      </c>
      <c r="G5377">
        <v>0</v>
      </c>
      <c r="H5377">
        <v>678</v>
      </c>
    </row>
    <row r="5378" spans="1:8" x14ac:dyDescent="0.35">
      <c r="A5378" t="s">
        <v>9502</v>
      </c>
      <c r="B5378" t="s">
        <v>9502</v>
      </c>
      <c r="C5378">
        <v>201006</v>
      </c>
      <c r="D5378" t="s">
        <v>32</v>
      </c>
      <c r="E5378">
        <v>1</v>
      </c>
      <c r="F5378">
        <v>0</v>
      </c>
      <c r="G5378">
        <v>0</v>
      </c>
      <c r="H5378">
        <v>678</v>
      </c>
    </row>
    <row r="5379" spans="1:8" x14ac:dyDescent="0.35">
      <c r="A5379" t="s">
        <v>9503</v>
      </c>
      <c r="B5379" t="s">
        <v>9504</v>
      </c>
      <c r="C5379">
        <v>200806</v>
      </c>
      <c r="D5379" t="s">
        <v>32</v>
      </c>
      <c r="E5379">
        <v>1</v>
      </c>
      <c r="F5379">
        <v>0</v>
      </c>
      <c r="G5379">
        <v>0</v>
      </c>
      <c r="H5379">
        <v>679</v>
      </c>
    </row>
    <row r="5380" spans="1:8" x14ac:dyDescent="0.35">
      <c r="A5380" t="s">
        <v>9505</v>
      </c>
      <c r="B5380" t="s">
        <v>9506</v>
      </c>
      <c r="C5380">
        <v>200906</v>
      </c>
      <c r="D5380" t="s">
        <v>32</v>
      </c>
      <c r="E5380">
        <v>1</v>
      </c>
      <c r="F5380">
        <v>0</v>
      </c>
      <c r="G5380">
        <v>0</v>
      </c>
      <c r="H5380">
        <v>679</v>
      </c>
    </row>
    <row r="5381" spans="1:8" x14ac:dyDescent="0.35">
      <c r="A5381" t="s">
        <v>9507</v>
      </c>
      <c r="B5381" t="s">
        <v>9508</v>
      </c>
      <c r="C5381">
        <v>201006</v>
      </c>
      <c r="D5381" t="s">
        <v>32</v>
      </c>
      <c r="E5381">
        <v>1</v>
      </c>
      <c r="F5381">
        <v>0</v>
      </c>
      <c r="G5381">
        <v>0</v>
      </c>
      <c r="H5381">
        <v>679</v>
      </c>
    </row>
    <row r="5382" spans="1:8" x14ac:dyDescent="0.35">
      <c r="A5382" t="s">
        <v>9509</v>
      </c>
      <c r="B5382" t="s">
        <v>9510</v>
      </c>
      <c r="C5382">
        <v>200806</v>
      </c>
      <c r="D5382" t="s">
        <v>32</v>
      </c>
      <c r="E5382">
        <v>1</v>
      </c>
      <c r="F5382">
        <v>0</v>
      </c>
      <c r="G5382">
        <v>0</v>
      </c>
      <c r="H5382">
        <v>680</v>
      </c>
    </row>
    <row r="5383" spans="1:8" x14ac:dyDescent="0.35">
      <c r="A5383" t="s">
        <v>9511</v>
      </c>
      <c r="B5383" t="s">
        <v>9512</v>
      </c>
      <c r="C5383">
        <v>200906</v>
      </c>
      <c r="D5383" t="s">
        <v>32</v>
      </c>
      <c r="E5383">
        <v>1</v>
      </c>
      <c r="F5383">
        <v>0</v>
      </c>
      <c r="G5383">
        <v>0</v>
      </c>
      <c r="H5383">
        <v>680</v>
      </c>
    </row>
    <row r="5384" spans="1:8" x14ac:dyDescent="0.35">
      <c r="A5384" t="s">
        <v>9513</v>
      </c>
      <c r="B5384" t="s">
        <v>9514</v>
      </c>
      <c r="C5384">
        <v>201006</v>
      </c>
      <c r="D5384" t="s">
        <v>32</v>
      </c>
      <c r="E5384">
        <v>1</v>
      </c>
      <c r="F5384">
        <v>0</v>
      </c>
      <c r="G5384">
        <v>0</v>
      </c>
      <c r="H5384">
        <v>680</v>
      </c>
    </row>
    <row r="5385" spans="1:8" x14ac:dyDescent="0.35">
      <c r="A5385" t="s">
        <v>9515</v>
      </c>
      <c r="B5385" t="s">
        <v>9516</v>
      </c>
      <c r="C5385">
        <v>200806</v>
      </c>
      <c r="D5385" t="s">
        <v>32</v>
      </c>
      <c r="E5385">
        <v>1</v>
      </c>
      <c r="F5385">
        <v>0</v>
      </c>
      <c r="G5385">
        <v>0</v>
      </c>
      <c r="H5385">
        <v>681</v>
      </c>
    </row>
    <row r="5386" spans="1:8" x14ac:dyDescent="0.35">
      <c r="A5386" t="s">
        <v>9517</v>
      </c>
      <c r="B5386" t="s">
        <v>9518</v>
      </c>
      <c r="C5386">
        <v>200906</v>
      </c>
      <c r="D5386" t="s">
        <v>32</v>
      </c>
      <c r="E5386">
        <v>1</v>
      </c>
      <c r="F5386">
        <v>0</v>
      </c>
      <c r="G5386">
        <v>0</v>
      </c>
      <c r="H5386">
        <v>681</v>
      </c>
    </row>
    <row r="5387" spans="1:8" x14ac:dyDescent="0.35">
      <c r="A5387" t="s">
        <v>9519</v>
      </c>
      <c r="B5387" t="s">
        <v>9520</v>
      </c>
      <c r="C5387">
        <v>201006</v>
      </c>
      <c r="D5387" t="s">
        <v>32</v>
      </c>
      <c r="E5387">
        <v>1</v>
      </c>
      <c r="F5387">
        <v>0</v>
      </c>
      <c r="G5387">
        <v>0</v>
      </c>
      <c r="H5387">
        <v>681</v>
      </c>
    </row>
    <row r="5388" spans="1:8" x14ac:dyDescent="0.35">
      <c r="A5388" t="s">
        <v>9521</v>
      </c>
      <c r="B5388" t="s">
        <v>9522</v>
      </c>
      <c r="C5388">
        <v>200806</v>
      </c>
      <c r="D5388" t="s">
        <v>29</v>
      </c>
      <c r="E5388">
        <v>1</v>
      </c>
      <c r="F5388">
        <v>0</v>
      </c>
      <c r="G5388">
        <v>0</v>
      </c>
      <c r="H5388">
        <v>660</v>
      </c>
    </row>
    <row r="5389" spans="1:8" x14ac:dyDescent="0.35">
      <c r="A5389" t="s">
        <v>9523</v>
      </c>
      <c r="B5389" t="s">
        <v>9524</v>
      </c>
      <c r="C5389">
        <v>200906</v>
      </c>
      <c r="D5389" t="s">
        <v>29</v>
      </c>
      <c r="E5389">
        <v>1</v>
      </c>
      <c r="F5389">
        <v>0</v>
      </c>
      <c r="G5389">
        <v>0</v>
      </c>
      <c r="H5389">
        <v>660</v>
      </c>
    </row>
    <row r="5390" spans="1:8" x14ac:dyDescent="0.35">
      <c r="A5390" t="s">
        <v>9525</v>
      </c>
      <c r="B5390" t="s">
        <v>9526</v>
      </c>
      <c r="C5390">
        <v>201006</v>
      </c>
      <c r="D5390" t="s">
        <v>29</v>
      </c>
      <c r="E5390">
        <v>1</v>
      </c>
      <c r="F5390">
        <v>0</v>
      </c>
      <c r="G5390">
        <v>0</v>
      </c>
      <c r="H5390">
        <v>660</v>
      </c>
    </row>
    <row r="5391" spans="1:8" x14ac:dyDescent="0.35">
      <c r="A5391" t="s">
        <v>9527</v>
      </c>
      <c r="B5391" t="s">
        <v>9527</v>
      </c>
      <c r="C5391">
        <v>200806</v>
      </c>
      <c r="D5391" t="s">
        <v>29</v>
      </c>
      <c r="E5391">
        <v>1</v>
      </c>
      <c r="F5391">
        <v>0</v>
      </c>
      <c r="G5391">
        <v>0</v>
      </c>
      <c r="H5391">
        <v>661</v>
      </c>
    </row>
    <row r="5392" spans="1:8" x14ac:dyDescent="0.35">
      <c r="A5392" t="s">
        <v>9528</v>
      </c>
      <c r="B5392" t="s">
        <v>9528</v>
      </c>
      <c r="C5392">
        <v>200906</v>
      </c>
      <c r="D5392" t="s">
        <v>29</v>
      </c>
      <c r="E5392">
        <v>1</v>
      </c>
      <c r="F5392">
        <v>0</v>
      </c>
      <c r="G5392">
        <v>0</v>
      </c>
      <c r="H5392">
        <v>661</v>
      </c>
    </row>
    <row r="5393" spans="1:8" x14ac:dyDescent="0.35">
      <c r="A5393" t="s">
        <v>9529</v>
      </c>
      <c r="B5393" t="s">
        <v>9529</v>
      </c>
      <c r="C5393">
        <v>201006</v>
      </c>
      <c r="D5393" t="s">
        <v>29</v>
      </c>
      <c r="E5393">
        <v>1</v>
      </c>
      <c r="F5393">
        <v>0</v>
      </c>
      <c r="G5393">
        <v>0</v>
      </c>
      <c r="H5393">
        <v>661</v>
      </c>
    </row>
    <row r="5394" spans="1:8" x14ac:dyDescent="0.35">
      <c r="A5394" t="s">
        <v>9530</v>
      </c>
      <c r="B5394" t="s">
        <v>9530</v>
      </c>
      <c r="C5394">
        <v>200806</v>
      </c>
      <c r="D5394" t="s">
        <v>29</v>
      </c>
      <c r="E5394">
        <v>1</v>
      </c>
      <c r="F5394">
        <v>0</v>
      </c>
      <c r="G5394">
        <v>0</v>
      </c>
      <c r="H5394">
        <v>662</v>
      </c>
    </row>
    <row r="5395" spans="1:8" x14ac:dyDescent="0.35">
      <c r="A5395" t="s">
        <v>9531</v>
      </c>
      <c r="B5395" t="s">
        <v>9531</v>
      </c>
      <c r="C5395">
        <v>200906</v>
      </c>
      <c r="D5395" t="s">
        <v>29</v>
      </c>
      <c r="E5395">
        <v>1</v>
      </c>
      <c r="F5395">
        <v>0</v>
      </c>
      <c r="G5395">
        <v>0</v>
      </c>
      <c r="H5395">
        <v>662</v>
      </c>
    </row>
    <row r="5396" spans="1:8" x14ac:dyDescent="0.35">
      <c r="A5396" t="s">
        <v>9532</v>
      </c>
      <c r="B5396" t="s">
        <v>9532</v>
      </c>
      <c r="C5396">
        <v>201006</v>
      </c>
      <c r="D5396" t="s">
        <v>29</v>
      </c>
      <c r="E5396">
        <v>1</v>
      </c>
      <c r="F5396">
        <v>0</v>
      </c>
      <c r="G5396">
        <v>0</v>
      </c>
      <c r="H5396">
        <v>662</v>
      </c>
    </row>
    <row r="5397" spans="1:8" x14ac:dyDescent="0.35">
      <c r="A5397" t="s">
        <v>9533</v>
      </c>
      <c r="B5397" t="s">
        <v>9534</v>
      </c>
      <c r="C5397">
        <v>200806</v>
      </c>
      <c r="D5397" t="s">
        <v>29</v>
      </c>
      <c r="E5397">
        <v>1</v>
      </c>
      <c r="F5397">
        <v>0</v>
      </c>
      <c r="G5397">
        <v>0</v>
      </c>
      <c r="H5397">
        <v>663</v>
      </c>
    </row>
    <row r="5398" spans="1:8" x14ac:dyDescent="0.35">
      <c r="A5398" t="s">
        <v>9535</v>
      </c>
      <c r="B5398" t="s">
        <v>9536</v>
      </c>
      <c r="C5398">
        <v>200906</v>
      </c>
      <c r="D5398" t="s">
        <v>29</v>
      </c>
      <c r="E5398">
        <v>1</v>
      </c>
      <c r="F5398">
        <v>0</v>
      </c>
      <c r="G5398">
        <v>0</v>
      </c>
      <c r="H5398">
        <v>663</v>
      </c>
    </row>
    <row r="5399" spans="1:8" x14ac:dyDescent="0.35">
      <c r="A5399" t="s">
        <v>9537</v>
      </c>
      <c r="B5399" t="s">
        <v>9538</v>
      </c>
      <c r="C5399">
        <v>201006</v>
      </c>
      <c r="D5399" t="s">
        <v>29</v>
      </c>
      <c r="E5399">
        <v>1</v>
      </c>
      <c r="F5399">
        <v>0</v>
      </c>
      <c r="G5399">
        <v>0</v>
      </c>
      <c r="H5399">
        <v>663</v>
      </c>
    </row>
    <row r="5400" spans="1:8" x14ac:dyDescent="0.35">
      <c r="A5400" t="s">
        <v>9539</v>
      </c>
      <c r="B5400" t="s">
        <v>9540</v>
      </c>
      <c r="C5400">
        <v>200806</v>
      </c>
      <c r="D5400" t="s">
        <v>29</v>
      </c>
      <c r="E5400">
        <v>1</v>
      </c>
      <c r="F5400">
        <v>0</v>
      </c>
      <c r="G5400">
        <v>0</v>
      </c>
      <c r="H5400">
        <v>664</v>
      </c>
    </row>
    <row r="5401" spans="1:8" x14ac:dyDescent="0.35">
      <c r="A5401" t="s">
        <v>9541</v>
      </c>
      <c r="B5401" t="s">
        <v>9542</v>
      </c>
      <c r="C5401">
        <v>200906</v>
      </c>
      <c r="D5401" t="s">
        <v>29</v>
      </c>
      <c r="E5401">
        <v>1</v>
      </c>
      <c r="F5401">
        <v>0</v>
      </c>
      <c r="G5401">
        <v>0</v>
      </c>
      <c r="H5401">
        <v>664</v>
      </c>
    </row>
    <row r="5402" spans="1:8" x14ac:dyDescent="0.35">
      <c r="A5402" t="s">
        <v>9543</v>
      </c>
      <c r="B5402" t="s">
        <v>9544</v>
      </c>
      <c r="C5402">
        <v>201006</v>
      </c>
      <c r="D5402" t="s">
        <v>29</v>
      </c>
      <c r="E5402">
        <v>1</v>
      </c>
      <c r="F5402">
        <v>0</v>
      </c>
      <c r="G5402">
        <v>0</v>
      </c>
      <c r="H5402">
        <v>664</v>
      </c>
    </row>
    <row r="5403" spans="1:8" x14ac:dyDescent="0.35">
      <c r="A5403" t="s">
        <v>9545</v>
      </c>
      <c r="B5403" t="s">
        <v>9546</v>
      </c>
      <c r="C5403">
        <v>200806</v>
      </c>
      <c r="D5403" t="s">
        <v>29</v>
      </c>
      <c r="E5403">
        <v>1</v>
      </c>
      <c r="F5403">
        <v>0</v>
      </c>
      <c r="G5403">
        <v>0</v>
      </c>
      <c r="H5403">
        <v>665</v>
      </c>
    </row>
    <row r="5404" spans="1:8" x14ac:dyDescent="0.35">
      <c r="A5404" t="s">
        <v>9547</v>
      </c>
      <c r="B5404" t="s">
        <v>9548</v>
      </c>
      <c r="C5404">
        <v>200906</v>
      </c>
      <c r="D5404" t="s">
        <v>29</v>
      </c>
      <c r="E5404">
        <v>1</v>
      </c>
      <c r="F5404">
        <v>0</v>
      </c>
      <c r="G5404">
        <v>0</v>
      </c>
      <c r="H5404">
        <v>665</v>
      </c>
    </row>
    <row r="5405" spans="1:8" x14ac:dyDescent="0.35">
      <c r="A5405" t="s">
        <v>9549</v>
      </c>
      <c r="B5405" t="s">
        <v>9550</v>
      </c>
      <c r="C5405">
        <v>201006</v>
      </c>
      <c r="D5405" t="s">
        <v>29</v>
      </c>
      <c r="E5405">
        <v>1</v>
      </c>
      <c r="F5405">
        <v>0</v>
      </c>
      <c r="G5405">
        <v>0</v>
      </c>
      <c r="H5405">
        <v>665</v>
      </c>
    </row>
    <row r="5406" spans="1:8" x14ac:dyDescent="0.35">
      <c r="A5406" t="s">
        <v>9551</v>
      </c>
      <c r="B5406" t="s">
        <v>9551</v>
      </c>
      <c r="C5406">
        <v>200806</v>
      </c>
      <c r="D5406" t="s">
        <v>29</v>
      </c>
      <c r="E5406">
        <v>1</v>
      </c>
      <c r="F5406">
        <v>0</v>
      </c>
      <c r="G5406">
        <v>0</v>
      </c>
      <c r="H5406">
        <v>666</v>
      </c>
    </row>
    <row r="5407" spans="1:8" x14ac:dyDescent="0.35">
      <c r="A5407" t="s">
        <v>9552</v>
      </c>
      <c r="B5407" t="s">
        <v>9552</v>
      </c>
      <c r="C5407">
        <v>200906</v>
      </c>
      <c r="D5407" t="s">
        <v>29</v>
      </c>
      <c r="E5407">
        <v>1</v>
      </c>
      <c r="F5407">
        <v>0</v>
      </c>
      <c r="G5407">
        <v>0</v>
      </c>
      <c r="H5407">
        <v>666</v>
      </c>
    </row>
    <row r="5408" spans="1:8" x14ac:dyDescent="0.35">
      <c r="A5408" t="s">
        <v>9553</v>
      </c>
      <c r="B5408" t="s">
        <v>9553</v>
      </c>
      <c r="C5408">
        <v>201006</v>
      </c>
      <c r="D5408" t="s">
        <v>29</v>
      </c>
      <c r="E5408">
        <v>1</v>
      </c>
      <c r="F5408">
        <v>0</v>
      </c>
      <c r="G5408">
        <v>0</v>
      </c>
      <c r="H5408">
        <v>666</v>
      </c>
    </row>
    <row r="5409" spans="1:8" x14ac:dyDescent="0.35">
      <c r="A5409" t="s">
        <v>9554</v>
      </c>
      <c r="B5409" t="s">
        <v>9554</v>
      </c>
      <c r="C5409">
        <v>200806</v>
      </c>
      <c r="D5409" t="s">
        <v>29</v>
      </c>
      <c r="E5409">
        <v>1</v>
      </c>
      <c r="F5409">
        <v>0</v>
      </c>
      <c r="G5409">
        <v>0</v>
      </c>
      <c r="H5409">
        <v>667</v>
      </c>
    </row>
    <row r="5410" spans="1:8" x14ac:dyDescent="0.35">
      <c r="A5410" t="s">
        <v>9555</v>
      </c>
      <c r="B5410" t="s">
        <v>9555</v>
      </c>
      <c r="C5410">
        <v>200906</v>
      </c>
      <c r="D5410" t="s">
        <v>29</v>
      </c>
      <c r="E5410">
        <v>1</v>
      </c>
      <c r="F5410">
        <v>0</v>
      </c>
      <c r="G5410">
        <v>0</v>
      </c>
      <c r="H5410">
        <v>667</v>
      </c>
    </row>
    <row r="5411" spans="1:8" x14ac:dyDescent="0.35">
      <c r="A5411" t="s">
        <v>9556</v>
      </c>
      <c r="B5411" t="s">
        <v>9556</v>
      </c>
      <c r="C5411">
        <v>201006</v>
      </c>
      <c r="D5411" t="s">
        <v>29</v>
      </c>
      <c r="E5411">
        <v>1</v>
      </c>
      <c r="F5411">
        <v>0</v>
      </c>
      <c r="G5411">
        <v>0</v>
      </c>
      <c r="H5411">
        <v>667</v>
      </c>
    </row>
    <row r="5412" spans="1:8" x14ac:dyDescent="0.35">
      <c r="A5412" t="s">
        <v>9557</v>
      </c>
      <c r="B5412" t="s">
        <v>9558</v>
      </c>
      <c r="C5412">
        <v>200806</v>
      </c>
      <c r="D5412" t="s">
        <v>29</v>
      </c>
      <c r="E5412">
        <v>1</v>
      </c>
      <c r="F5412">
        <v>0</v>
      </c>
      <c r="G5412">
        <v>0</v>
      </c>
      <c r="H5412">
        <v>668</v>
      </c>
    </row>
    <row r="5413" spans="1:8" x14ac:dyDescent="0.35">
      <c r="A5413" t="s">
        <v>9559</v>
      </c>
      <c r="B5413" t="s">
        <v>9560</v>
      </c>
      <c r="C5413">
        <v>200906</v>
      </c>
      <c r="D5413" t="s">
        <v>29</v>
      </c>
      <c r="E5413">
        <v>1</v>
      </c>
      <c r="F5413">
        <v>0</v>
      </c>
      <c r="G5413">
        <v>0</v>
      </c>
      <c r="H5413">
        <v>668</v>
      </c>
    </row>
    <row r="5414" spans="1:8" x14ac:dyDescent="0.35">
      <c r="A5414" t="s">
        <v>9561</v>
      </c>
      <c r="B5414" t="s">
        <v>9562</v>
      </c>
      <c r="C5414">
        <v>201006</v>
      </c>
      <c r="D5414" t="s">
        <v>29</v>
      </c>
      <c r="E5414">
        <v>1</v>
      </c>
      <c r="F5414">
        <v>0</v>
      </c>
      <c r="G5414">
        <v>0</v>
      </c>
      <c r="H5414">
        <v>668</v>
      </c>
    </row>
    <row r="5415" spans="1:8" x14ac:dyDescent="0.35">
      <c r="A5415" t="s">
        <v>9563</v>
      </c>
      <c r="B5415" t="s">
        <v>9564</v>
      </c>
      <c r="C5415">
        <v>200806</v>
      </c>
      <c r="D5415" t="s">
        <v>29</v>
      </c>
      <c r="E5415">
        <v>1</v>
      </c>
      <c r="F5415">
        <v>0</v>
      </c>
      <c r="G5415">
        <v>0</v>
      </c>
      <c r="H5415">
        <v>669</v>
      </c>
    </row>
    <row r="5416" spans="1:8" x14ac:dyDescent="0.35">
      <c r="A5416" t="s">
        <v>9565</v>
      </c>
      <c r="B5416" t="s">
        <v>9566</v>
      </c>
      <c r="C5416">
        <v>200906</v>
      </c>
      <c r="D5416" t="s">
        <v>29</v>
      </c>
      <c r="E5416">
        <v>1</v>
      </c>
      <c r="F5416">
        <v>0</v>
      </c>
      <c r="G5416">
        <v>0</v>
      </c>
      <c r="H5416">
        <v>669</v>
      </c>
    </row>
    <row r="5417" spans="1:8" x14ac:dyDescent="0.35">
      <c r="A5417" t="s">
        <v>9567</v>
      </c>
      <c r="B5417" t="s">
        <v>9568</v>
      </c>
      <c r="C5417">
        <v>201006</v>
      </c>
      <c r="D5417" t="s">
        <v>29</v>
      </c>
      <c r="E5417">
        <v>1</v>
      </c>
      <c r="F5417">
        <v>0</v>
      </c>
      <c r="G5417">
        <v>0</v>
      </c>
      <c r="H5417">
        <v>669</v>
      </c>
    </row>
    <row r="5418" spans="1:8" x14ac:dyDescent="0.35">
      <c r="A5418" t="s">
        <v>9569</v>
      </c>
      <c r="B5418" t="s">
        <v>9570</v>
      </c>
      <c r="C5418">
        <v>200806</v>
      </c>
      <c r="D5418" t="s">
        <v>29</v>
      </c>
      <c r="E5418">
        <v>1</v>
      </c>
      <c r="F5418">
        <v>0</v>
      </c>
      <c r="G5418">
        <v>0</v>
      </c>
      <c r="H5418">
        <v>670</v>
      </c>
    </row>
    <row r="5419" spans="1:8" x14ac:dyDescent="0.35">
      <c r="A5419" t="s">
        <v>9571</v>
      </c>
      <c r="B5419" t="s">
        <v>9572</v>
      </c>
      <c r="C5419">
        <v>200906</v>
      </c>
      <c r="D5419" t="s">
        <v>29</v>
      </c>
      <c r="E5419">
        <v>1</v>
      </c>
      <c r="F5419">
        <v>0</v>
      </c>
      <c r="G5419">
        <v>0</v>
      </c>
      <c r="H5419">
        <v>670</v>
      </c>
    </row>
    <row r="5420" spans="1:8" x14ac:dyDescent="0.35">
      <c r="A5420" t="s">
        <v>9573</v>
      </c>
      <c r="B5420" t="s">
        <v>9574</v>
      </c>
      <c r="C5420">
        <v>201006</v>
      </c>
      <c r="D5420" t="s">
        <v>29</v>
      </c>
      <c r="E5420">
        <v>1</v>
      </c>
      <c r="F5420">
        <v>0</v>
      </c>
      <c r="G5420">
        <v>0</v>
      </c>
      <c r="H5420">
        <v>670</v>
      </c>
    </row>
    <row r="5421" spans="1:8" x14ac:dyDescent="0.35">
      <c r="A5421" t="s">
        <v>9575</v>
      </c>
      <c r="B5421" t="s">
        <v>9576</v>
      </c>
      <c r="C5421">
        <v>200806</v>
      </c>
      <c r="D5421" t="s">
        <v>29</v>
      </c>
      <c r="E5421">
        <v>1</v>
      </c>
      <c r="F5421">
        <v>0</v>
      </c>
      <c r="G5421">
        <v>0</v>
      </c>
      <c r="H5421">
        <v>671</v>
      </c>
    </row>
    <row r="5422" spans="1:8" x14ac:dyDescent="0.35">
      <c r="A5422" t="s">
        <v>9577</v>
      </c>
      <c r="B5422" t="s">
        <v>9578</v>
      </c>
      <c r="C5422">
        <v>200906</v>
      </c>
      <c r="D5422" t="s">
        <v>29</v>
      </c>
      <c r="E5422">
        <v>1</v>
      </c>
      <c r="F5422">
        <v>0</v>
      </c>
      <c r="G5422">
        <v>0</v>
      </c>
      <c r="H5422">
        <v>671</v>
      </c>
    </row>
    <row r="5423" spans="1:8" x14ac:dyDescent="0.35">
      <c r="A5423" t="s">
        <v>9579</v>
      </c>
      <c r="B5423" t="s">
        <v>9580</v>
      </c>
      <c r="C5423">
        <v>201006</v>
      </c>
      <c r="D5423" t="s">
        <v>29</v>
      </c>
      <c r="E5423">
        <v>1</v>
      </c>
      <c r="F5423">
        <v>0</v>
      </c>
      <c r="G5423">
        <v>0</v>
      </c>
      <c r="H5423">
        <v>671</v>
      </c>
    </row>
    <row r="5424" spans="1:8" x14ac:dyDescent="0.35">
      <c r="A5424" t="s">
        <v>9581</v>
      </c>
      <c r="B5424" t="s">
        <v>9582</v>
      </c>
      <c r="C5424">
        <v>200806</v>
      </c>
      <c r="D5424" t="s">
        <v>29</v>
      </c>
      <c r="E5424">
        <v>1</v>
      </c>
      <c r="F5424">
        <v>0</v>
      </c>
      <c r="G5424">
        <v>0</v>
      </c>
      <c r="H5424">
        <v>672</v>
      </c>
    </row>
    <row r="5425" spans="1:8" x14ac:dyDescent="0.35">
      <c r="A5425" t="s">
        <v>9583</v>
      </c>
      <c r="B5425" t="s">
        <v>9584</v>
      </c>
      <c r="C5425">
        <v>200906</v>
      </c>
      <c r="D5425" t="s">
        <v>29</v>
      </c>
      <c r="E5425">
        <v>1</v>
      </c>
      <c r="F5425">
        <v>0</v>
      </c>
      <c r="G5425">
        <v>0</v>
      </c>
      <c r="H5425">
        <v>672</v>
      </c>
    </row>
    <row r="5426" spans="1:8" x14ac:dyDescent="0.35">
      <c r="A5426" t="s">
        <v>9585</v>
      </c>
      <c r="B5426" t="s">
        <v>9586</v>
      </c>
      <c r="C5426">
        <v>201006</v>
      </c>
      <c r="D5426" t="s">
        <v>29</v>
      </c>
      <c r="E5426">
        <v>1</v>
      </c>
      <c r="F5426">
        <v>0</v>
      </c>
      <c r="G5426">
        <v>0</v>
      </c>
      <c r="H5426">
        <v>672</v>
      </c>
    </row>
    <row r="5427" spans="1:8" x14ac:dyDescent="0.35">
      <c r="A5427" t="s">
        <v>9587</v>
      </c>
      <c r="B5427" t="s">
        <v>9588</v>
      </c>
      <c r="C5427">
        <v>200806</v>
      </c>
      <c r="D5427" t="s">
        <v>29</v>
      </c>
      <c r="E5427">
        <v>1</v>
      </c>
      <c r="F5427">
        <v>0</v>
      </c>
      <c r="G5427">
        <v>0</v>
      </c>
      <c r="H5427">
        <v>673</v>
      </c>
    </row>
    <row r="5428" spans="1:8" x14ac:dyDescent="0.35">
      <c r="A5428" t="s">
        <v>9589</v>
      </c>
      <c r="B5428" t="s">
        <v>9590</v>
      </c>
      <c r="C5428">
        <v>200906</v>
      </c>
      <c r="D5428" t="s">
        <v>29</v>
      </c>
      <c r="E5428">
        <v>1</v>
      </c>
      <c r="F5428">
        <v>0</v>
      </c>
      <c r="G5428">
        <v>0</v>
      </c>
      <c r="H5428">
        <v>673</v>
      </c>
    </row>
    <row r="5429" spans="1:8" x14ac:dyDescent="0.35">
      <c r="A5429" t="s">
        <v>9591</v>
      </c>
      <c r="B5429" t="s">
        <v>9592</v>
      </c>
      <c r="C5429">
        <v>201006</v>
      </c>
      <c r="D5429" t="s">
        <v>29</v>
      </c>
      <c r="E5429">
        <v>1</v>
      </c>
      <c r="F5429">
        <v>0</v>
      </c>
      <c r="G5429">
        <v>0</v>
      </c>
      <c r="H5429">
        <v>673</v>
      </c>
    </row>
    <row r="5430" spans="1:8" x14ac:dyDescent="0.35">
      <c r="A5430" t="s">
        <v>9593</v>
      </c>
      <c r="B5430" t="s">
        <v>9593</v>
      </c>
      <c r="C5430">
        <v>200806</v>
      </c>
      <c r="D5430" t="s">
        <v>29</v>
      </c>
      <c r="E5430">
        <v>1</v>
      </c>
      <c r="F5430">
        <v>0</v>
      </c>
      <c r="G5430">
        <v>0</v>
      </c>
      <c r="H5430">
        <v>674</v>
      </c>
    </row>
    <row r="5431" spans="1:8" x14ac:dyDescent="0.35">
      <c r="A5431" t="s">
        <v>9594</v>
      </c>
      <c r="B5431" t="s">
        <v>9594</v>
      </c>
      <c r="C5431">
        <v>200906</v>
      </c>
      <c r="D5431" t="s">
        <v>29</v>
      </c>
      <c r="E5431">
        <v>1</v>
      </c>
      <c r="F5431">
        <v>0</v>
      </c>
      <c r="G5431">
        <v>0</v>
      </c>
      <c r="H5431">
        <v>674</v>
      </c>
    </row>
    <row r="5432" spans="1:8" x14ac:dyDescent="0.35">
      <c r="A5432" t="s">
        <v>9595</v>
      </c>
      <c r="B5432" t="s">
        <v>9595</v>
      </c>
      <c r="C5432">
        <v>201006</v>
      </c>
      <c r="D5432" t="s">
        <v>29</v>
      </c>
      <c r="E5432">
        <v>1</v>
      </c>
      <c r="F5432">
        <v>0</v>
      </c>
      <c r="G5432">
        <v>0</v>
      </c>
      <c r="H5432">
        <v>674</v>
      </c>
    </row>
    <row r="5433" spans="1:8" x14ac:dyDescent="0.35">
      <c r="A5433" t="s">
        <v>9596</v>
      </c>
      <c r="B5433" t="s">
        <v>9597</v>
      </c>
      <c r="C5433">
        <v>200806</v>
      </c>
      <c r="D5433" t="s">
        <v>29</v>
      </c>
      <c r="E5433">
        <v>1</v>
      </c>
      <c r="F5433">
        <v>0</v>
      </c>
      <c r="G5433">
        <v>0</v>
      </c>
      <c r="H5433">
        <v>675</v>
      </c>
    </row>
    <row r="5434" spans="1:8" x14ac:dyDescent="0.35">
      <c r="A5434" t="s">
        <v>9598</v>
      </c>
      <c r="B5434" t="s">
        <v>9599</v>
      </c>
      <c r="C5434">
        <v>200906</v>
      </c>
      <c r="D5434" t="s">
        <v>29</v>
      </c>
      <c r="E5434">
        <v>1</v>
      </c>
      <c r="F5434">
        <v>0</v>
      </c>
      <c r="G5434">
        <v>0</v>
      </c>
      <c r="H5434">
        <v>675</v>
      </c>
    </row>
    <row r="5435" spans="1:8" x14ac:dyDescent="0.35">
      <c r="A5435" t="s">
        <v>9600</v>
      </c>
      <c r="B5435" t="s">
        <v>9601</v>
      </c>
      <c r="C5435">
        <v>201006</v>
      </c>
      <c r="D5435" t="s">
        <v>29</v>
      </c>
      <c r="E5435">
        <v>1</v>
      </c>
      <c r="F5435">
        <v>0</v>
      </c>
      <c r="G5435">
        <v>0</v>
      </c>
      <c r="H5435">
        <v>675</v>
      </c>
    </row>
    <row r="5436" spans="1:8" x14ac:dyDescent="0.35">
      <c r="A5436" t="s">
        <v>9602</v>
      </c>
      <c r="B5436" t="s">
        <v>9603</v>
      </c>
      <c r="C5436">
        <v>200806</v>
      </c>
      <c r="D5436" t="s">
        <v>29</v>
      </c>
      <c r="E5436">
        <v>1</v>
      </c>
      <c r="F5436">
        <v>0</v>
      </c>
      <c r="G5436">
        <v>0</v>
      </c>
      <c r="H5436">
        <v>676</v>
      </c>
    </row>
    <row r="5437" spans="1:8" x14ac:dyDescent="0.35">
      <c r="A5437" t="s">
        <v>9604</v>
      </c>
      <c r="B5437" t="s">
        <v>9605</v>
      </c>
      <c r="C5437">
        <v>200906</v>
      </c>
      <c r="D5437" t="s">
        <v>29</v>
      </c>
      <c r="E5437">
        <v>1</v>
      </c>
      <c r="F5437">
        <v>0</v>
      </c>
      <c r="G5437">
        <v>0</v>
      </c>
      <c r="H5437">
        <v>676</v>
      </c>
    </row>
    <row r="5438" spans="1:8" x14ac:dyDescent="0.35">
      <c r="A5438" t="s">
        <v>9606</v>
      </c>
      <c r="B5438" t="s">
        <v>9607</v>
      </c>
      <c r="C5438">
        <v>201006</v>
      </c>
      <c r="D5438" t="s">
        <v>29</v>
      </c>
      <c r="E5438">
        <v>1</v>
      </c>
      <c r="F5438">
        <v>0</v>
      </c>
      <c r="G5438">
        <v>0</v>
      </c>
      <c r="H5438">
        <v>676</v>
      </c>
    </row>
    <row r="5439" spans="1:8" x14ac:dyDescent="0.35">
      <c r="A5439" t="s">
        <v>9608</v>
      </c>
      <c r="B5439" t="s">
        <v>9608</v>
      </c>
      <c r="C5439">
        <v>200806</v>
      </c>
      <c r="D5439" t="s">
        <v>29</v>
      </c>
      <c r="E5439">
        <v>1</v>
      </c>
      <c r="F5439">
        <v>0</v>
      </c>
      <c r="G5439">
        <v>0</v>
      </c>
      <c r="H5439">
        <v>677</v>
      </c>
    </row>
    <row r="5440" spans="1:8" x14ac:dyDescent="0.35">
      <c r="A5440" t="s">
        <v>9609</v>
      </c>
      <c r="B5440" t="s">
        <v>9609</v>
      </c>
      <c r="C5440">
        <v>200906</v>
      </c>
      <c r="D5440" t="s">
        <v>29</v>
      </c>
      <c r="E5440">
        <v>1</v>
      </c>
      <c r="F5440">
        <v>0</v>
      </c>
      <c r="G5440">
        <v>0</v>
      </c>
      <c r="H5440">
        <v>677</v>
      </c>
    </row>
    <row r="5441" spans="1:8" x14ac:dyDescent="0.35">
      <c r="A5441" t="s">
        <v>9610</v>
      </c>
      <c r="B5441" t="s">
        <v>9610</v>
      </c>
      <c r="C5441">
        <v>201006</v>
      </c>
      <c r="D5441" t="s">
        <v>29</v>
      </c>
      <c r="E5441">
        <v>1</v>
      </c>
      <c r="F5441">
        <v>0</v>
      </c>
      <c r="G5441">
        <v>0</v>
      </c>
      <c r="H5441">
        <v>677</v>
      </c>
    </row>
    <row r="5442" spans="1:8" x14ac:dyDescent="0.35">
      <c r="A5442" t="s">
        <v>9611</v>
      </c>
      <c r="B5442" t="s">
        <v>9611</v>
      </c>
      <c r="C5442">
        <v>200806</v>
      </c>
      <c r="D5442" t="s">
        <v>29</v>
      </c>
      <c r="E5442">
        <v>1</v>
      </c>
      <c r="F5442">
        <v>0</v>
      </c>
      <c r="G5442">
        <v>0</v>
      </c>
      <c r="H5442">
        <v>678</v>
      </c>
    </row>
    <row r="5443" spans="1:8" x14ac:dyDescent="0.35">
      <c r="A5443" t="s">
        <v>9612</v>
      </c>
      <c r="B5443" t="s">
        <v>9612</v>
      </c>
      <c r="C5443">
        <v>200906</v>
      </c>
      <c r="D5443" t="s">
        <v>29</v>
      </c>
      <c r="E5443">
        <v>1</v>
      </c>
      <c r="F5443">
        <v>0</v>
      </c>
      <c r="G5443">
        <v>0</v>
      </c>
      <c r="H5443">
        <v>678</v>
      </c>
    </row>
    <row r="5444" spans="1:8" x14ac:dyDescent="0.35">
      <c r="A5444" t="s">
        <v>9613</v>
      </c>
      <c r="B5444" t="s">
        <v>9613</v>
      </c>
      <c r="C5444">
        <v>201006</v>
      </c>
      <c r="D5444" t="s">
        <v>29</v>
      </c>
      <c r="E5444">
        <v>1</v>
      </c>
      <c r="F5444">
        <v>0</v>
      </c>
      <c r="G5444">
        <v>0</v>
      </c>
      <c r="H5444">
        <v>678</v>
      </c>
    </row>
    <row r="5445" spans="1:8" x14ac:dyDescent="0.35">
      <c r="A5445" t="s">
        <v>9614</v>
      </c>
      <c r="B5445" t="s">
        <v>9615</v>
      </c>
      <c r="C5445">
        <v>200806</v>
      </c>
      <c r="D5445" t="s">
        <v>29</v>
      </c>
      <c r="E5445">
        <v>1</v>
      </c>
      <c r="F5445">
        <v>0</v>
      </c>
      <c r="G5445">
        <v>0</v>
      </c>
      <c r="H5445">
        <v>679</v>
      </c>
    </row>
    <row r="5446" spans="1:8" x14ac:dyDescent="0.35">
      <c r="A5446" t="s">
        <v>9616</v>
      </c>
      <c r="B5446" t="s">
        <v>9617</v>
      </c>
      <c r="C5446">
        <v>200906</v>
      </c>
      <c r="D5446" t="s">
        <v>29</v>
      </c>
      <c r="E5446">
        <v>1</v>
      </c>
      <c r="F5446">
        <v>0</v>
      </c>
      <c r="G5446">
        <v>0</v>
      </c>
      <c r="H5446">
        <v>679</v>
      </c>
    </row>
    <row r="5447" spans="1:8" x14ac:dyDescent="0.35">
      <c r="A5447" t="s">
        <v>9618</v>
      </c>
      <c r="B5447" t="s">
        <v>9619</v>
      </c>
      <c r="C5447">
        <v>201006</v>
      </c>
      <c r="D5447" t="s">
        <v>29</v>
      </c>
      <c r="E5447">
        <v>1</v>
      </c>
      <c r="F5447">
        <v>0</v>
      </c>
      <c r="G5447">
        <v>0</v>
      </c>
      <c r="H5447">
        <v>679</v>
      </c>
    </row>
    <row r="5448" spans="1:8" x14ac:dyDescent="0.35">
      <c r="A5448" t="s">
        <v>9620</v>
      </c>
      <c r="B5448" t="s">
        <v>9621</v>
      </c>
      <c r="C5448">
        <v>200806</v>
      </c>
      <c r="D5448" t="s">
        <v>29</v>
      </c>
      <c r="E5448">
        <v>1</v>
      </c>
      <c r="F5448">
        <v>0</v>
      </c>
      <c r="G5448">
        <v>0</v>
      </c>
      <c r="H5448">
        <v>680</v>
      </c>
    </row>
    <row r="5449" spans="1:8" x14ac:dyDescent="0.35">
      <c r="A5449" t="s">
        <v>9622</v>
      </c>
      <c r="B5449" t="s">
        <v>9623</v>
      </c>
      <c r="C5449">
        <v>200906</v>
      </c>
      <c r="D5449" t="s">
        <v>29</v>
      </c>
      <c r="E5449">
        <v>1</v>
      </c>
      <c r="F5449">
        <v>0</v>
      </c>
      <c r="G5449">
        <v>0</v>
      </c>
      <c r="H5449">
        <v>680</v>
      </c>
    </row>
    <row r="5450" spans="1:8" x14ac:dyDescent="0.35">
      <c r="A5450" t="s">
        <v>9624</v>
      </c>
      <c r="B5450" t="s">
        <v>9625</v>
      </c>
      <c r="C5450">
        <v>201006</v>
      </c>
      <c r="D5450" t="s">
        <v>29</v>
      </c>
      <c r="E5450">
        <v>1</v>
      </c>
      <c r="F5450">
        <v>0</v>
      </c>
      <c r="G5450">
        <v>0</v>
      </c>
      <c r="H5450">
        <v>680</v>
      </c>
    </row>
    <row r="5451" spans="1:8" x14ac:dyDescent="0.35">
      <c r="A5451" t="s">
        <v>9626</v>
      </c>
      <c r="B5451" t="s">
        <v>9627</v>
      </c>
      <c r="C5451">
        <v>200806</v>
      </c>
      <c r="D5451" t="s">
        <v>29</v>
      </c>
      <c r="E5451">
        <v>1</v>
      </c>
      <c r="F5451">
        <v>0</v>
      </c>
      <c r="G5451">
        <v>0</v>
      </c>
      <c r="H5451">
        <v>681</v>
      </c>
    </row>
    <row r="5452" spans="1:8" x14ac:dyDescent="0.35">
      <c r="A5452" t="s">
        <v>9628</v>
      </c>
      <c r="B5452" t="s">
        <v>9629</v>
      </c>
      <c r="C5452">
        <v>200906</v>
      </c>
      <c r="D5452" t="s">
        <v>29</v>
      </c>
      <c r="E5452">
        <v>1</v>
      </c>
      <c r="F5452">
        <v>0</v>
      </c>
      <c r="G5452">
        <v>0</v>
      </c>
      <c r="H5452">
        <v>681</v>
      </c>
    </row>
    <row r="5453" spans="1:8" x14ac:dyDescent="0.35">
      <c r="A5453" t="s">
        <v>9630</v>
      </c>
      <c r="B5453" t="s">
        <v>9631</v>
      </c>
      <c r="C5453">
        <v>201006</v>
      </c>
      <c r="D5453" t="s">
        <v>29</v>
      </c>
      <c r="E5453">
        <v>1</v>
      </c>
      <c r="F5453">
        <v>0</v>
      </c>
      <c r="G5453">
        <v>0</v>
      </c>
      <c r="H5453">
        <v>681</v>
      </c>
    </row>
    <row r="5454" spans="1:8" x14ac:dyDescent="0.35">
      <c r="A5454" t="s">
        <v>9632</v>
      </c>
      <c r="B5454" t="s">
        <v>9633</v>
      </c>
      <c r="C5454">
        <v>200806</v>
      </c>
      <c r="D5454" t="s">
        <v>30</v>
      </c>
      <c r="E5454">
        <v>1</v>
      </c>
      <c r="F5454">
        <v>0</v>
      </c>
      <c r="G5454">
        <v>0</v>
      </c>
      <c r="H5454">
        <v>660</v>
      </c>
    </row>
    <row r="5455" spans="1:8" x14ac:dyDescent="0.35">
      <c r="A5455" t="s">
        <v>9634</v>
      </c>
      <c r="B5455" t="s">
        <v>9635</v>
      </c>
      <c r="C5455">
        <v>200906</v>
      </c>
      <c r="D5455" t="s">
        <v>30</v>
      </c>
      <c r="E5455">
        <v>1</v>
      </c>
      <c r="F5455">
        <v>0</v>
      </c>
      <c r="G5455">
        <v>0</v>
      </c>
      <c r="H5455">
        <v>660</v>
      </c>
    </row>
    <row r="5456" spans="1:8" x14ac:dyDescent="0.35">
      <c r="A5456" t="s">
        <v>9636</v>
      </c>
      <c r="B5456" t="s">
        <v>9637</v>
      </c>
      <c r="C5456">
        <v>201006</v>
      </c>
      <c r="D5456" t="s">
        <v>30</v>
      </c>
      <c r="E5456">
        <v>1</v>
      </c>
      <c r="F5456">
        <v>0</v>
      </c>
      <c r="G5456">
        <v>0</v>
      </c>
      <c r="H5456">
        <v>660</v>
      </c>
    </row>
    <row r="5457" spans="1:8" x14ac:dyDescent="0.35">
      <c r="A5457" t="s">
        <v>9638</v>
      </c>
      <c r="B5457" t="s">
        <v>9638</v>
      </c>
      <c r="C5457">
        <v>200806</v>
      </c>
      <c r="D5457" t="s">
        <v>30</v>
      </c>
      <c r="E5457">
        <v>1</v>
      </c>
      <c r="F5457">
        <v>0</v>
      </c>
      <c r="G5457">
        <v>0</v>
      </c>
      <c r="H5457">
        <v>661</v>
      </c>
    </row>
    <row r="5458" spans="1:8" x14ac:dyDescent="0.35">
      <c r="A5458" t="s">
        <v>9639</v>
      </c>
      <c r="B5458" t="s">
        <v>9639</v>
      </c>
      <c r="C5458">
        <v>200906</v>
      </c>
      <c r="D5458" t="s">
        <v>30</v>
      </c>
      <c r="E5458">
        <v>1</v>
      </c>
      <c r="F5458">
        <v>0</v>
      </c>
      <c r="G5458">
        <v>0</v>
      </c>
      <c r="H5458">
        <v>661</v>
      </c>
    </row>
    <row r="5459" spans="1:8" x14ac:dyDescent="0.35">
      <c r="A5459" t="s">
        <v>9640</v>
      </c>
      <c r="B5459" t="s">
        <v>9640</v>
      </c>
      <c r="C5459">
        <v>201006</v>
      </c>
      <c r="D5459" t="s">
        <v>30</v>
      </c>
      <c r="E5459">
        <v>1</v>
      </c>
      <c r="F5459">
        <v>0</v>
      </c>
      <c r="G5459">
        <v>0</v>
      </c>
      <c r="H5459">
        <v>661</v>
      </c>
    </row>
    <row r="5460" spans="1:8" x14ac:dyDescent="0.35">
      <c r="A5460" t="s">
        <v>9641</v>
      </c>
      <c r="B5460" t="s">
        <v>9641</v>
      </c>
      <c r="C5460">
        <v>200806</v>
      </c>
      <c r="D5460" t="s">
        <v>30</v>
      </c>
      <c r="E5460">
        <v>1</v>
      </c>
      <c r="F5460">
        <v>0</v>
      </c>
      <c r="G5460">
        <v>0</v>
      </c>
      <c r="H5460">
        <v>662</v>
      </c>
    </row>
    <row r="5461" spans="1:8" x14ac:dyDescent="0.35">
      <c r="A5461" t="s">
        <v>9642</v>
      </c>
      <c r="B5461" t="s">
        <v>9642</v>
      </c>
      <c r="C5461">
        <v>200906</v>
      </c>
      <c r="D5461" t="s">
        <v>30</v>
      </c>
      <c r="E5461">
        <v>1</v>
      </c>
      <c r="F5461">
        <v>0</v>
      </c>
      <c r="G5461">
        <v>0</v>
      </c>
      <c r="H5461">
        <v>662</v>
      </c>
    </row>
    <row r="5462" spans="1:8" x14ac:dyDescent="0.35">
      <c r="A5462" t="s">
        <v>9643</v>
      </c>
      <c r="B5462" t="s">
        <v>9643</v>
      </c>
      <c r="C5462">
        <v>201006</v>
      </c>
      <c r="D5462" t="s">
        <v>30</v>
      </c>
      <c r="E5462">
        <v>1</v>
      </c>
      <c r="F5462">
        <v>0</v>
      </c>
      <c r="G5462">
        <v>0</v>
      </c>
      <c r="H5462">
        <v>662</v>
      </c>
    </row>
    <row r="5463" spans="1:8" x14ac:dyDescent="0.35">
      <c r="A5463" t="s">
        <v>9644</v>
      </c>
      <c r="B5463" t="s">
        <v>9645</v>
      </c>
      <c r="C5463">
        <v>200806</v>
      </c>
      <c r="D5463" t="s">
        <v>30</v>
      </c>
      <c r="E5463">
        <v>1</v>
      </c>
      <c r="F5463">
        <v>0</v>
      </c>
      <c r="G5463">
        <v>0</v>
      </c>
      <c r="H5463">
        <v>663</v>
      </c>
    </row>
    <row r="5464" spans="1:8" x14ac:dyDescent="0.35">
      <c r="A5464" t="s">
        <v>9646</v>
      </c>
      <c r="B5464" t="s">
        <v>9647</v>
      </c>
      <c r="C5464">
        <v>200906</v>
      </c>
      <c r="D5464" t="s">
        <v>30</v>
      </c>
      <c r="E5464">
        <v>1</v>
      </c>
      <c r="F5464">
        <v>0</v>
      </c>
      <c r="G5464">
        <v>0</v>
      </c>
      <c r="H5464">
        <v>663</v>
      </c>
    </row>
    <row r="5465" spans="1:8" x14ac:dyDescent="0.35">
      <c r="A5465" t="s">
        <v>9648</v>
      </c>
      <c r="B5465" t="s">
        <v>9649</v>
      </c>
      <c r="C5465">
        <v>201006</v>
      </c>
      <c r="D5465" t="s">
        <v>30</v>
      </c>
      <c r="E5465">
        <v>1</v>
      </c>
      <c r="F5465">
        <v>0</v>
      </c>
      <c r="G5465">
        <v>0</v>
      </c>
      <c r="H5465">
        <v>663</v>
      </c>
    </row>
    <row r="5466" spans="1:8" x14ac:dyDescent="0.35">
      <c r="A5466" t="s">
        <v>9650</v>
      </c>
      <c r="B5466" t="s">
        <v>9651</v>
      </c>
      <c r="C5466">
        <v>200806</v>
      </c>
      <c r="D5466" t="s">
        <v>30</v>
      </c>
      <c r="E5466">
        <v>1</v>
      </c>
      <c r="F5466">
        <v>0</v>
      </c>
      <c r="G5466">
        <v>0</v>
      </c>
      <c r="H5466">
        <v>664</v>
      </c>
    </row>
    <row r="5467" spans="1:8" x14ac:dyDescent="0.35">
      <c r="A5467" t="s">
        <v>9652</v>
      </c>
      <c r="B5467" t="s">
        <v>9653</v>
      </c>
      <c r="C5467">
        <v>200906</v>
      </c>
      <c r="D5467" t="s">
        <v>30</v>
      </c>
      <c r="E5467">
        <v>1</v>
      </c>
      <c r="F5467">
        <v>0</v>
      </c>
      <c r="G5467">
        <v>0</v>
      </c>
      <c r="H5467">
        <v>664</v>
      </c>
    </row>
    <row r="5468" spans="1:8" x14ac:dyDescent="0.35">
      <c r="A5468" t="s">
        <v>9654</v>
      </c>
      <c r="B5468" t="s">
        <v>9655</v>
      </c>
      <c r="C5468">
        <v>201006</v>
      </c>
      <c r="D5468" t="s">
        <v>30</v>
      </c>
      <c r="E5468">
        <v>1</v>
      </c>
      <c r="F5468">
        <v>0</v>
      </c>
      <c r="G5468">
        <v>0</v>
      </c>
      <c r="H5468">
        <v>664</v>
      </c>
    </row>
    <row r="5469" spans="1:8" x14ac:dyDescent="0.35">
      <c r="A5469" t="s">
        <v>9656</v>
      </c>
      <c r="B5469" t="s">
        <v>9657</v>
      </c>
      <c r="C5469">
        <v>200806</v>
      </c>
      <c r="D5469" t="s">
        <v>30</v>
      </c>
      <c r="E5469">
        <v>1</v>
      </c>
      <c r="F5469">
        <v>0</v>
      </c>
      <c r="G5469">
        <v>0</v>
      </c>
      <c r="H5469">
        <v>665</v>
      </c>
    </row>
    <row r="5470" spans="1:8" x14ac:dyDescent="0.35">
      <c r="A5470" t="s">
        <v>9658</v>
      </c>
      <c r="B5470" t="s">
        <v>9659</v>
      </c>
      <c r="C5470">
        <v>200906</v>
      </c>
      <c r="D5470" t="s">
        <v>30</v>
      </c>
      <c r="E5470">
        <v>1</v>
      </c>
      <c r="F5470">
        <v>0</v>
      </c>
      <c r="G5470">
        <v>0</v>
      </c>
      <c r="H5470">
        <v>665</v>
      </c>
    </row>
    <row r="5471" spans="1:8" x14ac:dyDescent="0.35">
      <c r="A5471" t="s">
        <v>9660</v>
      </c>
      <c r="B5471" t="s">
        <v>9661</v>
      </c>
      <c r="C5471">
        <v>201006</v>
      </c>
      <c r="D5471" t="s">
        <v>30</v>
      </c>
      <c r="E5471">
        <v>1</v>
      </c>
      <c r="F5471">
        <v>0</v>
      </c>
      <c r="G5471">
        <v>0</v>
      </c>
      <c r="H5471">
        <v>665</v>
      </c>
    </row>
    <row r="5472" spans="1:8" x14ac:dyDescent="0.35">
      <c r="A5472" t="s">
        <v>9662</v>
      </c>
      <c r="B5472" t="s">
        <v>9662</v>
      </c>
      <c r="C5472">
        <v>200806</v>
      </c>
      <c r="D5472" t="s">
        <v>30</v>
      </c>
      <c r="E5472">
        <v>1</v>
      </c>
      <c r="F5472">
        <v>0</v>
      </c>
      <c r="G5472">
        <v>0</v>
      </c>
      <c r="H5472">
        <v>666</v>
      </c>
    </row>
    <row r="5473" spans="1:8" x14ac:dyDescent="0.35">
      <c r="A5473" t="s">
        <v>9663</v>
      </c>
      <c r="B5473" t="s">
        <v>9663</v>
      </c>
      <c r="C5473">
        <v>200906</v>
      </c>
      <c r="D5473" t="s">
        <v>30</v>
      </c>
      <c r="E5473">
        <v>1</v>
      </c>
      <c r="F5473">
        <v>0</v>
      </c>
      <c r="G5473">
        <v>0</v>
      </c>
      <c r="H5473">
        <v>666</v>
      </c>
    </row>
    <row r="5474" spans="1:8" x14ac:dyDescent="0.35">
      <c r="A5474" t="s">
        <v>9664</v>
      </c>
      <c r="B5474" t="s">
        <v>9664</v>
      </c>
      <c r="C5474">
        <v>201006</v>
      </c>
      <c r="D5474" t="s">
        <v>30</v>
      </c>
      <c r="E5474">
        <v>1</v>
      </c>
      <c r="F5474">
        <v>0</v>
      </c>
      <c r="G5474">
        <v>0</v>
      </c>
      <c r="H5474">
        <v>666</v>
      </c>
    </row>
    <row r="5475" spans="1:8" x14ac:dyDescent="0.35">
      <c r="A5475" t="s">
        <v>9665</v>
      </c>
      <c r="B5475" t="s">
        <v>9665</v>
      </c>
      <c r="C5475">
        <v>200806</v>
      </c>
      <c r="D5475" t="s">
        <v>30</v>
      </c>
      <c r="E5475">
        <v>1</v>
      </c>
      <c r="F5475">
        <v>0</v>
      </c>
      <c r="G5475">
        <v>0</v>
      </c>
      <c r="H5475">
        <v>667</v>
      </c>
    </row>
    <row r="5476" spans="1:8" x14ac:dyDescent="0.35">
      <c r="A5476" t="s">
        <v>9666</v>
      </c>
      <c r="B5476" t="s">
        <v>9666</v>
      </c>
      <c r="C5476">
        <v>200906</v>
      </c>
      <c r="D5476" t="s">
        <v>30</v>
      </c>
      <c r="E5476">
        <v>1</v>
      </c>
      <c r="F5476">
        <v>0</v>
      </c>
      <c r="G5476">
        <v>0</v>
      </c>
      <c r="H5476">
        <v>667</v>
      </c>
    </row>
    <row r="5477" spans="1:8" x14ac:dyDescent="0.35">
      <c r="A5477" t="s">
        <v>9667</v>
      </c>
      <c r="B5477" t="s">
        <v>9667</v>
      </c>
      <c r="C5477">
        <v>201006</v>
      </c>
      <c r="D5477" t="s">
        <v>30</v>
      </c>
      <c r="E5477">
        <v>1</v>
      </c>
      <c r="F5477">
        <v>0</v>
      </c>
      <c r="G5477">
        <v>0</v>
      </c>
      <c r="H5477">
        <v>667</v>
      </c>
    </row>
    <row r="5478" spans="1:8" x14ac:dyDescent="0.35">
      <c r="A5478" t="s">
        <v>9668</v>
      </c>
      <c r="B5478" t="s">
        <v>9669</v>
      </c>
      <c r="C5478">
        <v>200806</v>
      </c>
      <c r="D5478" t="s">
        <v>30</v>
      </c>
      <c r="E5478">
        <v>1</v>
      </c>
      <c r="F5478">
        <v>0</v>
      </c>
      <c r="G5478">
        <v>0</v>
      </c>
      <c r="H5478">
        <v>668</v>
      </c>
    </row>
    <row r="5479" spans="1:8" x14ac:dyDescent="0.35">
      <c r="A5479" t="s">
        <v>9670</v>
      </c>
      <c r="B5479" t="s">
        <v>9671</v>
      </c>
      <c r="C5479">
        <v>200906</v>
      </c>
      <c r="D5479" t="s">
        <v>30</v>
      </c>
      <c r="E5479">
        <v>1</v>
      </c>
      <c r="F5479">
        <v>0</v>
      </c>
      <c r="G5479">
        <v>0</v>
      </c>
      <c r="H5479">
        <v>668</v>
      </c>
    </row>
    <row r="5480" spans="1:8" x14ac:dyDescent="0.35">
      <c r="A5480" t="s">
        <v>9672</v>
      </c>
      <c r="B5480" t="s">
        <v>9673</v>
      </c>
      <c r="C5480">
        <v>201006</v>
      </c>
      <c r="D5480" t="s">
        <v>30</v>
      </c>
      <c r="E5480">
        <v>1</v>
      </c>
      <c r="F5480">
        <v>0</v>
      </c>
      <c r="G5480">
        <v>0</v>
      </c>
      <c r="H5480">
        <v>668</v>
      </c>
    </row>
    <row r="5481" spans="1:8" x14ac:dyDescent="0.35">
      <c r="A5481" t="s">
        <v>9674</v>
      </c>
      <c r="B5481" t="s">
        <v>9675</v>
      </c>
      <c r="C5481">
        <v>200806</v>
      </c>
      <c r="D5481" t="s">
        <v>30</v>
      </c>
      <c r="E5481">
        <v>1</v>
      </c>
      <c r="F5481">
        <v>0</v>
      </c>
      <c r="G5481">
        <v>0</v>
      </c>
      <c r="H5481">
        <v>669</v>
      </c>
    </row>
    <row r="5482" spans="1:8" x14ac:dyDescent="0.35">
      <c r="A5482" t="s">
        <v>9676</v>
      </c>
      <c r="B5482" t="s">
        <v>9677</v>
      </c>
      <c r="C5482">
        <v>200906</v>
      </c>
      <c r="D5482" t="s">
        <v>30</v>
      </c>
      <c r="E5482">
        <v>1</v>
      </c>
      <c r="F5482">
        <v>0</v>
      </c>
      <c r="G5482">
        <v>0</v>
      </c>
      <c r="H5482">
        <v>669</v>
      </c>
    </row>
    <row r="5483" spans="1:8" x14ac:dyDescent="0.35">
      <c r="A5483" t="s">
        <v>9678</v>
      </c>
      <c r="B5483" t="s">
        <v>9679</v>
      </c>
      <c r="C5483">
        <v>201006</v>
      </c>
      <c r="D5483" t="s">
        <v>30</v>
      </c>
      <c r="E5483">
        <v>1</v>
      </c>
      <c r="F5483">
        <v>0</v>
      </c>
      <c r="G5483">
        <v>0</v>
      </c>
      <c r="H5483">
        <v>669</v>
      </c>
    </row>
    <row r="5484" spans="1:8" x14ac:dyDescent="0.35">
      <c r="A5484" t="s">
        <v>9680</v>
      </c>
      <c r="B5484" t="s">
        <v>9681</v>
      </c>
      <c r="C5484">
        <v>200806</v>
      </c>
      <c r="D5484" t="s">
        <v>30</v>
      </c>
      <c r="E5484">
        <v>1</v>
      </c>
      <c r="F5484">
        <v>0</v>
      </c>
      <c r="G5484">
        <v>0</v>
      </c>
      <c r="H5484">
        <v>670</v>
      </c>
    </row>
    <row r="5485" spans="1:8" x14ac:dyDescent="0.35">
      <c r="A5485" t="s">
        <v>9682</v>
      </c>
      <c r="B5485" t="s">
        <v>9683</v>
      </c>
      <c r="C5485">
        <v>200906</v>
      </c>
      <c r="D5485" t="s">
        <v>30</v>
      </c>
      <c r="E5485">
        <v>1</v>
      </c>
      <c r="F5485">
        <v>0</v>
      </c>
      <c r="G5485">
        <v>0</v>
      </c>
      <c r="H5485">
        <v>670</v>
      </c>
    </row>
    <row r="5486" spans="1:8" x14ac:dyDescent="0.35">
      <c r="A5486" t="s">
        <v>9684</v>
      </c>
      <c r="B5486" t="s">
        <v>9685</v>
      </c>
      <c r="C5486">
        <v>201006</v>
      </c>
      <c r="D5486" t="s">
        <v>30</v>
      </c>
      <c r="E5486">
        <v>1</v>
      </c>
      <c r="F5486">
        <v>0</v>
      </c>
      <c r="G5486">
        <v>0</v>
      </c>
      <c r="H5486">
        <v>670</v>
      </c>
    </row>
    <row r="5487" spans="1:8" x14ac:dyDescent="0.35">
      <c r="A5487" t="s">
        <v>9686</v>
      </c>
      <c r="B5487" t="s">
        <v>9687</v>
      </c>
      <c r="C5487">
        <v>200806</v>
      </c>
      <c r="D5487" t="s">
        <v>30</v>
      </c>
      <c r="E5487">
        <v>1</v>
      </c>
      <c r="F5487">
        <v>0</v>
      </c>
      <c r="G5487">
        <v>0</v>
      </c>
      <c r="H5487">
        <v>671</v>
      </c>
    </row>
    <row r="5488" spans="1:8" x14ac:dyDescent="0.35">
      <c r="A5488" t="s">
        <v>9688</v>
      </c>
      <c r="B5488" t="s">
        <v>9689</v>
      </c>
      <c r="C5488">
        <v>200906</v>
      </c>
      <c r="D5488" t="s">
        <v>30</v>
      </c>
      <c r="E5488">
        <v>1</v>
      </c>
      <c r="F5488">
        <v>0</v>
      </c>
      <c r="G5488">
        <v>0</v>
      </c>
      <c r="H5488">
        <v>671</v>
      </c>
    </row>
    <row r="5489" spans="1:8" x14ac:dyDescent="0.35">
      <c r="A5489" t="s">
        <v>9690</v>
      </c>
      <c r="B5489" t="s">
        <v>9691</v>
      </c>
      <c r="C5489">
        <v>201006</v>
      </c>
      <c r="D5489" t="s">
        <v>30</v>
      </c>
      <c r="E5489">
        <v>1</v>
      </c>
      <c r="F5489">
        <v>0</v>
      </c>
      <c r="G5489">
        <v>0</v>
      </c>
      <c r="H5489">
        <v>671</v>
      </c>
    </row>
    <row r="5490" spans="1:8" x14ac:dyDescent="0.35">
      <c r="A5490" t="s">
        <v>9692</v>
      </c>
      <c r="B5490" t="s">
        <v>9693</v>
      </c>
      <c r="C5490">
        <v>200806</v>
      </c>
      <c r="D5490" t="s">
        <v>30</v>
      </c>
      <c r="E5490">
        <v>1</v>
      </c>
      <c r="F5490">
        <v>0</v>
      </c>
      <c r="G5490">
        <v>0</v>
      </c>
      <c r="H5490">
        <v>672</v>
      </c>
    </row>
    <row r="5491" spans="1:8" x14ac:dyDescent="0.35">
      <c r="A5491" t="s">
        <v>9694</v>
      </c>
      <c r="B5491" t="s">
        <v>9695</v>
      </c>
      <c r="C5491">
        <v>200906</v>
      </c>
      <c r="D5491" t="s">
        <v>30</v>
      </c>
      <c r="E5491">
        <v>1</v>
      </c>
      <c r="F5491">
        <v>0</v>
      </c>
      <c r="G5491">
        <v>0</v>
      </c>
      <c r="H5491">
        <v>672</v>
      </c>
    </row>
    <row r="5492" spans="1:8" x14ac:dyDescent="0.35">
      <c r="A5492" t="s">
        <v>9696</v>
      </c>
      <c r="B5492" t="s">
        <v>9697</v>
      </c>
      <c r="C5492">
        <v>201006</v>
      </c>
      <c r="D5492" t="s">
        <v>30</v>
      </c>
      <c r="E5492">
        <v>1</v>
      </c>
      <c r="F5492">
        <v>0</v>
      </c>
      <c r="G5492">
        <v>0</v>
      </c>
      <c r="H5492">
        <v>672</v>
      </c>
    </row>
    <row r="5493" spans="1:8" x14ac:dyDescent="0.35">
      <c r="A5493" t="s">
        <v>9698</v>
      </c>
      <c r="B5493" t="s">
        <v>9699</v>
      </c>
      <c r="C5493">
        <v>200806</v>
      </c>
      <c r="D5493" t="s">
        <v>30</v>
      </c>
      <c r="E5493">
        <v>1</v>
      </c>
      <c r="F5493">
        <v>0</v>
      </c>
      <c r="G5493">
        <v>0</v>
      </c>
      <c r="H5493">
        <v>673</v>
      </c>
    </row>
    <row r="5494" spans="1:8" x14ac:dyDescent="0.35">
      <c r="A5494" t="s">
        <v>9700</v>
      </c>
      <c r="B5494" t="s">
        <v>9701</v>
      </c>
      <c r="C5494">
        <v>200906</v>
      </c>
      <c r="D5494" t="s">
        <v>30</v>
      </c>
      <c r="E5494">
        <v>1</v>
      </c>
      <c r="F5494">
        <v>0</v>
      </c>
      <c r="G5494">
        <v>0</v>
      </c>
      <c r="H5494">
        <v>673</v>
      </c>
    </row>
    <row r="5495" spans="1:8" x14ac:dyDescent="0.35">
      <c r="A5495" t="s">
        <v>9702</v>
      </c>
      <c r="B5495" t="s">
        <v>9703</v>
      </c>
      <c r="C5495">
        <v>201006</v>
      </c>
      <c r="D5495" t="s">
        <v>30</v>
      </c>
      <c r="E5495">
        <v>1</v>
      </c>
      <c r="F5495">
        <v>0</v>
      </c>
      <c r="G5495">
        <v>0</v>
      </c>
      <c r="H5495">
        <v>673</v>
      </c>
    </row>
    <row r="5496" spans="1:8" x14ac:dyDescent="0.35">
      <c r="A5496" t="s">
        <v>9704</v>
      </c>
      <c r="B5496" t="s">
        <v>9704</v>
      </c>
      <c r="C5496">
        <v>200806</v>
      </c>
      <c r="D5496" t="s">
        <v>30</v>
      </c>
      <c r="E5496">
        <v>1</v>
      </c>
      <c r="F5496">
        <v>0</v>
      </c>
      <c r="G5496">
        <v>0</v>
      </c>
      <c r="H5496">
        <v>674</v>
      </c>
    </row>
    <row r="5497" spans="1:8" x14ac:dyDescent="0.35">
      <c r="A5497" t="s">
        <v>9705</v>
      </c>
      <c r="B5497" t="s">
        <v>9705</v>
      </c>
      <c r="C5497">
        <v>200906</v>
      </c>
      <c r="D5497" t="s">
        <v>30</v>
      </c>
      <c r="E5497">
        <v>1</v>
      </c>
      <c r="F5497">
        <v>0</v>
      </c>
      <c r="G5497">
        <v>0</v>
      </c>
      <c r="H5497">
        <v>674</v>
      </c>
    </row>
    <row r="5498" spans="1:8" x14ac:dyDescent="0.35">
      <c r="A5498" t="s">
        <v>9706</v>
      </c>
      <c r="B5498" t="s">
        <v>9706</v>
      </c>
      <c r="C5498">
        <v>201006</v>
      </c>
      <c r="D5498" t="s">
        <v>30</v>
      </c>
      <c r="E5498">
        <v>1</v>
      </c>
      <c r="F5498">
        <v>0</v>
      </c>
      <c r="G5498">
        <v>0</v>
      </c>
      <c r="H5498">
        <v>674</v>
      </c>
    </row>
    <row r="5499" spans="1:8" x14ac:dyDescent="0.35">
      <c r="A5499" t="s">
        <v>9707</v>
      </c>
      <c r="B5499" t="s">
        <v>9708</v>
      </c>
      <c r="C5499">
        <v>200806</v>
      </c>
      <c r="D5499" t="s">
        <v>30</v>
      </c>
      <c r="E5499">
        <v>1</v>
      </c>
      <c r="F5499">
        <v>0</v>
      </c>
      <c r="G5499">
        <v>0</v>
      </c>
      <c r="H5499">
        <v>675</v>
      </c>
    </row>
    <row r="5500" spans="1:8" x14ac:dyDescent="0.35">
      <c r="A5500" t="s">
        <v>9709</v>
      </c>
      <c r="B5500" t="s">
        <v>9710</v>
      </c>
      <c r="C5500">
        <v>200906</v>
      </c>
      <c r="D5500" t="s">
        <v>30</v>
      </c>
      <c r="E5500">
        <v>1</v>
      </c>
      <c r="F5500">
        <v>0</v>
      </c>
      <c r="G5500">
        <v>0</v>
      </c>
      <c r="H5500">
        <v>675</v>
      </c>
    </row>
    <row r="5501" spans="1:8" x14ac:dyDescent="0.35">
      <c r="A5501" t="s">
        <v>9711</v>
      </c>
      <c r="B5501" t="s">
        <v>9712</v>
      </c>
      <c r="C5501">
        <v>201006</v>
      </c>
      <c r="D5501" t="s">
        <v>30</v>
      </c>
      <c r="E5501">
        <v>1</v>
      </c>
      <c r="F5501">
        <v>0</v>
      </c>
      <c r="G5501">
        <v>0</v>
      </c>
      <c r="H5501">
        <v>675</v>
      </c>
    </row>
    <row r="5502" spans="1:8" x14ac:dyDescent="0.35">
      <c r="A5502" t="s">
        <v>9713</v>
      </c>
      <c r="B5502" t="s">
        <v>9714</v>
      </c>
      <c r="C5502">
        <v>200806</v>
      </c>
      <c r="D5502" t="s">
        <v>30</v>
      </c>
      <c r="E5502">
        <v>1</v>
      </c>
      <c r="F5502">
        <v>0</v>
      </c>
      <c r="G5502">
        <v>0</v>
      </c>
      <c r="H5502">
        <v>676</v>
      </c>
    </row>
    <row r="5503" spans="1:8" x14ac:dyDescent="0.35">
      <c r="A5503" t="s">
        <v>9715</v>
      </c>
      <c r="B5503" t="s">
        <v>9716</v>
      </c>
      <c r="C5503">
        <v>200906</v>
      </c>
      <c r="D5503" t="s">
        <v>30</v>
      </c>
      <c r="E5503">
        <v>1</v>
      </c>
      <c r="F5503">
        <v>0</v>
      </c>
      <c r="G5503">
        <v>0</v>
      </c>
      <c r="H5503">
        <v>676</v>
      </c>
    </row>
    <row r="5504" spans="1:8" x14ac:dyDescent="0.35">
      <c r="A5504" t="s">
        <v>9717</v>
      </c>
      <c r="B5504" t="s">
        <v>9718</v>
      </c>
      <c r="C5504">
        <v>201006</v>
      </c>
      <c r="D5504" t="s">
        <v>30</v>
      </c>
      <c r="E5504">
        <v>1</v>
      </c>
      <c r="F5504">
        <v>0</v>
      </c>
      <c r="G5504">
        <v>0</v>
      </c>
      <c r="H5504">
        <v>676</v>
      </c>
    </row>
    <row r="5505" spans="1:8" x14ac:dyDescent="0.35">
      <c r="A5505" t="s">
        <v>9719</v>
      </c>
      <c r="B5505" t="s">
        <v>9719</v>
      </c>
      <c r="C5505">
        <v>200806</v>
      </c>
      <c r="D5505" t="s">
        <v>30</v>
      </c>
      <c r="E5505">
        <v>1</v>
      </c>
      <c r="F5505">
        <v>0</v>
      </c>
      <c r="G5505">
        <v>0</v>
      </c>
      <c r="H5505">
        <v>677</v>
      </c>
    </row>
    <row r="5506" spans="1:8" x14ac:dyDescent="0.35">
      <c r="A5506" t="s">
        <v>9720</v>
      </c>
      <c r="B5506" t="s">
        <v>9720</v>
      </c>
      <c r="C5506">
        <v>200906</v>
      </c>
      <c r="D5506" t="s">
        <v>30</v>
      </c>
      <c r="E5506">
        <v>1</v>
      </c>
      <c r="F5506">
        <v>0</v>
      </c>
      <c r="G5506">
        <v>0</v>
      </c>
      <c r="H5506">
        <v>677</v>
      </c>
    </row>
    <row r="5507" spans="1:8" x14ac:dyDescent="0.35">
      <c r="A5507" t="s">
        <v>9721</v>
      </c>
      <c r="B5507" t="s">
        <v>9721</v>
      </c>
      <c r="C5507">
        <v>201006</v>
      </c>
      <c r="D5507" t="s">
        <v>30</v>
      </c>
      <c r="E5507">
        <v>1</v>
      </c>
      <c r="F5507">
        <v>0</v>
      </c>
      <c r="G5507">
        <v>0</v>
      </c>
      <c r="H5507">
        <v>677</v>
      </c>
    </row>
    <row r="5508" spans="1:8" x14ac:dyDescent="0.35">
      <c r="A5508" t="s">
        <v>9722</v>
      </c>
      <c r="B5508" t="s">
        <v>9722</v>
      </c>
      <c r="C5508">
        <v>200806</v>
      </c>
      <c r="D5508" t="s">
        <v>30</v>
      </c>
      <c r="E5508">
        <v>1</v>
      </c>
      <c r="F5508">
        <v>0</v>
      </c>
      <c r="G5508">
        <v>0</v>
      </c>
      <c r="H5508">
        <v>678</v>
      </c>
    </row>
    <row r="5509" spans="1:8" x14ac:dyDescent="0.35">
      <c r="A5509" t="s">
        <v>9723</v>
      </c>
      <c r="B5509" t="s">
        <v>9723</v>
      </c>
      <c r="C5509">
        <v>200906</v>
      </c>
      <c r="D5509" t="s">
        <v>30</v>
      </c>
      <c r="E5509">
        <v>1</v>
      </c>
      <c r="F5509">
        <v>0</v>
      </c>
      <c r="G5509">
        <v>0</v>
      </c>
      <c r="H5509">
        <v>678</v>
      </c>
    </row>
    <row r="5510" spans="1:8" x14ac:dyDescent="0.35">
      <c r="A5510" t="s">
        <v>9724</v>
      </c>
      <c r="B5510" t="s">
        <v>9724</v>
      </c>
      <c r="C5510">
        <v>201006</v>
      </c>
      <c r="D5510" t="s">
        <v>30</v>
      </c>
      <c r="E5510">
        <v>1</v>
      </c>
      <c r="F5510">
        <v>0</v>
      </c>
      <c r="G5510">
        <v>0</v>
      </c>
      <c r="H5510">
        <v>678</v>
      </c>
    </row>
    <row r="5511" spans="1:8" x14ac:dyDescent="0.35">
      <c r="A5511" t="s">
        <v>9725</v>
      </c>
      <c r="B5511" t="s">
        <v>9726</v>
      </c>
      <c r="C5511">
        <v>200806</v>
      </c>
      <c r="D5511" t="s">
        <v>30</v>
      </c>
      <c r="E5511">
        <v>1</v>
      </c>
      <c r="F5511">
        <v>0</v>
      </c>
      <c r="G5511">
        <v>0</v>
      </c>
      <c r="H5511">
        <v>679</v>
      </c>
    </row>
    <row r="5512" spans="1:8" x14ac:dyDescent="0.35">
      <c r="A5512" t="s">
        <v>9727</v>
      </c>
      <c r="B5512" t="s">
        <v>9728</v>
      </c>
      <c r="C5512">
        <v>200906</v>
      </c>
      <c r="D5512" t="s">
        <v>30</v>
      </c>
      <c r="E5512">
        <v>1</v>
      </c>
      <c r="F5512">
        <v>0</v>
      </c>
      <c r="G5512">
        <v>0</v>
      </c>
      <c r="H5512">
        <v>679</v>
      </c>
    </row>
    <row r="5513" spans="1:8" x14ac:dyDescent="0.35">
      <c r="A5513" t="s">
        <v>9729</v>
      </c>
      <c r="B5513" t="s">
        <v>9730</v>
      </c>
      <c r="C5513">
        <v>201006</v>
      </c>
      <c r="D5513" t="s">
        <v>30</v>
      </c>
      <c r="E5513">
        <v>1</v>
      </c>
      <c r="F5513">
        <v>0</v>
      </c>
      <c r="G5513">
        <v>0</v>
      </c>
      <c r="H5513">
        <v>679</v>
      </c>
    </row>
    <row r="5514" spans="1:8" x14ac:dyDescent="0.35">
      <c r="A5514" t="s">
        <v>9731</v>
      </c>
      <c r="B5514" t="s">
        <v>9732</v>
      </c>
      <c r="C5514">
        <v>200806</v>
      </c>
      <c r="D5514" t="s">
        <v>30</v>
      </c>
      <c r="E5514">
        <v>1</v>
      </c>
      <c r="F5514">
        <v>0</v>
      </c>
      <c r="G5514">
        <v>0</v>
      </c>
      <c r="H5514">
        <v>680</v>
      </c>
    </row>
    <row r="5515" spans="1:8" x14ac:dyDescent="0.35">
      <c r="A5515" t="s">
        <v>9733</v>
      </c>
      <c r="B5515" t="s">
        <v>9734</v>
      </c>
      <c r="C5515">
        <v>200906</v>
      </c>
      <c r="D5515" t="s">
        <v>30</v>
      </c>
      <c r="E5515">
        <v>1</v>
      </c>
      <c r="F5515">
        <v>0</v>
      </c>
      <c r="G5515">
        <v>0</v>
      </c>
      <c r="H5515">
        <v>680</v>
      </c>
    </row>
    <row r="5516" spans="1:8" x14ac:dyDescent="0.35">
      <c r="A5516" t="s">
        <v>9735</v>
      </c>
      <c r="B5516" t="s">
        <v>9736</v>
      </c>
      <c r="C5516">
        <v>201006</v>
      </c>
      <c r="D5516" t="s">
        <v>30</v>
      </c>
      <c r="E5516">
        <v>1</v>
      </c>
      <c r="F5516">
        <v>0</v>
      </c>
      <c r="G5516">
        <v>0</v>
      </c>
      <c r="H5516">
        <v>680</v>
      </c>
    </row>
    <row r="5517" spans="1:8" x14ac:dyDescent="0.35">
      <c r="A5517" t="s">
        <v>9737</v>
      </c>
      <c r="B5517" t="s">
        <v>9738</v>
      </c>
      <c r="C5517">
        <v>200806</v>
      </c>
      <c r="D5517" t="s">
        <v>30</v>
      </c>
      <c r="E5517">
        <v>1</v>
      </c>
      <c r="F5517">
        <v>0</v>
      </c>
      <c r="G5517">
        <v>0</v>
      </c>
      <c r="H5517">
        <v>681</v>
      </c>
    </row>
    <row r="5518" spans="1:8" x14ac:dyDescent="0.35">
      <c r="A5518" t="s">
        <v>9739</v>
      </c>
      <c r="B5518" t="s">
        <v>9740</v>
      </c>
      <c r="C5518">
        <v>200906</v>
      </c>
      <c r="D5518" t="s">
        <v>30</v>
      </c>
      <c r="E5518">
        <v>1</v>
      </c>
      <c r="F5518">
        <v>0</v>
      </c>
      <c r="G5518">
        <v>0</v>
      </c>
      <c r="H5518">
        <v>681</v>
      </c>
    </row>
    <row r="5519" spans="1:8" x14ac:dyDescent="0.35">
      <c r="A5519" t="s">
        <v>9741</v>
      </c>
      <c r="B5519" t="s">
        <v>9742</v>
      </c>
      <c r="C5519">
        <v>201006</v>
      </c>
      <c r="D5519" t="s">
        <v>30</v>
      </c>
      <c r="E5519">
        <v>1</v>
      </c>
      <c r="F5519">
        <v>0</v>
      </c>
      <c r="G5519">
        <v>0</v>
      </c>
      <c r="H5519">
        <v>681</v>
      </c>
    </row>
    <row r="5520" spans="1:8" x14ac:dyDescent="0.35">
      <c r="A5520" t="s">
        <v>9743</v>
      </c>
      <c r="B5520" t="s">
        <v>9744</v>
      </c>
      <c r="C5520">
        <v>200806</v>
      </c>
      <c r="D5520" t="s">
        <v>3</v>
      </c>
      <c r="E5520">
        <v>1</v>
      </c>
      <c r="F5520">
        <v>0</v>
      </c>
      <c r="G5520">
        <v>0</v>
      </c>
      <c r="H5520">
        <v>660</v>
      </c>
    </row>
    <row r="5521" spans="1:8" x14ac:dyDescent="0.35">
      <c r="A5521" t="s">
        <v>9745</v>
      </c>
      <c r="B5521" t="s">
        <v>9746</v>
      </c>
      <c r="C5521">
        <v>200906</v>
      </c>
      <c r="D5521" t="s">
        <v>3</v>
      </c>
      <c r="E5521">
        <v>1</v>
      </c>
      <c r="F5521">
        <v>0</v>
      </c>
      <c r="G5521">
        <v>0</v>
      </c>
      <c r="H5521">
        <v>660</v>
      </c>
    </row>
    <row r="5522" spans="1:8" x14ac:dyDescent="0.35">
      <c r="A5522" t="s">
        <v>9747</v>
      </c>
      <c r="B5522" t="s">
        <v>9748</v>
      </c>
      <c r="C5522">
        <v>201006</v>
      </c>
      <c r="D5522" t="s">
        <v>3</v>
      </c>
      <c r="E5522">
        <v>1</v>
      </c>
      <c r="F5522">
        <v>0</v>
      </c>
      <c r="G5522">
        <v>0</v>
      </c>
      <c r="H5522">
        <v>660</v>
      </c>
    </row>
    <row r="5523" spans="1:8" x14ac:dyDescent="0.35">
      <c r="A5523" t="s">
        <v>9749</v>
      </c>
      <c r="B5523" t="s">
        <v>9749</v>
      </c>
      <c r="C5523">
        <v>200806</v>
      </c>
      <c r="D5523" t="s">
        <v>3</v>
      </c>
      <c r="E5523">
        <v>1</v>
      </c>
      <c r="F5523">
        <v>0</v>
      </c>
      <c r="G5523">
        <v>0</v>
      </c>
      <c r="H5523">
        <v>661</v>
      </c>
    </row>
    <row r="5524" spans="1:8" x14ac:dyDescent="0.35">
      <c r="A5524" t="s">
        <v>9750</v>
      </c>
      <c r="B5524" t="s">
        <v>9750</v>
      </c>
      <c r="C5524">
        <v>200906</v>
      </c>
      <c r="D5524" t="s">
        <v>3</v>
      </c>
      <c r="E5524">
        <v>1</v>
      </c>
      <c r="F5524">
        <v>0</v>
      </c>
      <c r="G5524">
        <v>0</v>
      </c>
      <c r="H5524">
        <v>661</v>
      </c>
    </row>
    <row r="5525" spans="1:8" x14ac:dyDescent="0.35">
      <c r="A5525" t="s">
        <v>9751</v>
      </c>
      <c r="B5525" t="s">
        <v>9751</v>
      </c>
      <c r="C5525">
        <v>201006</v>
      </c>
      <c r="D5525" t="s">
        <v>3</v>
      </c>
      <c r="E5525">
        <v>1</v>
      </c>
      <c r="F5525">
        <v>0</v>
      </c>
      <c r="G5525">
        <v>0</v>
      </c>
      <c r="H5525">
        <v>661</v>
      </c>
    </row>
    <row r="5526" spans="1:8" x14ac:dyDescent="0.35">
      <c r="A5526" t="s">
        <v>9752</v>
      </c>
      <c r="B5526" t="s">
        <v>9752</v>
      </c>
      <c r="C5526">
        <v>200806</v>
      </c>
      <c r="D5526" t="s">
        <v>3</v>
      </c>
      <c r="E5526">
        <v>1</v>
      </c>
      <c r="F5526">
        <v>0</v>
      </c>
      <c r="G5526">
        <v>0</v>
      </c>
      <c r="H5526">
        <v>662</v>
      </c>
    </row>
    <row r="5527" spans="1:8" x14ac:dyDescent="0.35">
      <c r="A5527" t="s">
        <v>9753</v>
      </c>
      <c r="B5527" t="s">
        <v>9753</v>
      </c>
      <c r="C5527">
        <v>200906</v>
      </c>
      <c r="D5527" t="s">
        <v>3</v>
      </c>
      <c r="E5527">
        <v>1</v>
      </c>
      <c r="F5527">
        <v>0</v>
      </c>
      <c r="G5527">
        <v>0</v>
      </c>
      <c r="H5527">
        <v>662</v>
      </c>
    </row>
    <row r="5528" spans="1:8" x14ac:dyDescent="0.35">
      <c r="A5528" t="s">
        <v>9754</v>
      </c>
      <c r="B5528" t="s">
        <v>9754</v>
      </c>
      <c r="C5528">
        <v>201006</v>
      </c>
      <c r="D5528" t="s">
        <v>3</v>
      </c>
      <c r="E5528">
        <v>1</v>
      </c>
      <c r="F5528">
        <v>0</v>
      </c>
      <c r="G5528">
        <v>0</v>
      </c>
      <c r="H5528">
        <v>662</v>
      </c>
    </row>
    <row r="5529" spans="1:8" x14ac:dyDescent="0.35">
      <c r="A5529" t="s">
        <v>9755</v>
      </c>
      <c r="B5529" t="s">
        <v>9756</v>
      </c>
      <c r="C5529">
        <v>200806</v>
      </c>
      <c r="D5529" t="s">
        <v>3</v>
      </c>
      <c r="E5529">
        <v>1</v>
      </c>
      <c r="F5529">
        <v>0</v>
      </c>
      <c r="G5529">
        <v>0</v>
      </c>
      <c r="H5529">
        <v>663</v>
      </c>
    </row>
    <row r="5530" spans="1:8" x14ac:dyDescent="0.35">
      <c r="A5530" t="s">
        <v>9757</v>
      </c>
      <c r="B5530" t="s">
        <v>9758</v>
      </c>
      <c r="C5530">
        <v>200906</v>
      </c>
      <c r="D5530" t="s">
        <v>3</v>
      </c>
      <c r="E5530">
        <v>1</v>
      </c>
      <c r="F5530">
        <v>0</v>
      </c>
      <c r="G5530">
        <v>0</v>
      </c>
      <c r="H5530">
        <v>663</v>
      </c>
    </row>
    <row r="5531" spans="1:8" x14ac:dyDescent="0.35">
      <c r="A5531" t="s">
        <v>9759</v>
      </c>
      <c r="B5531" t="s">
        <v>9760</v>
      </c>
      <c r="C5531">
        <v>201006</v>
      </c>
      <c r="D5531" t="s">
        <v>3</v>
      </c>
      <c r="E5531">
        <v>1</v>
      </c>
      <c r="F5531">
        <v>0</v>
      </c>
      <c r="G5531">
        <v>0</v>
      </c>
      <c r="H5531">
        <v>663</v>
      </c>
    </row>
    <row r="5532" spans="1:8" x14ac:dyDescent="0.35">
      <c r="A5532" t="s">
        <v>9761</v>
      </c>
      <c r="B5532" t="s">
        <v>9762</v>
      </c>
      <c r="C5532">
        <v>200806</v>
      </c>
      <c r="D5532" t="s">
        <v>3</v>
      </c>
      <c r="E5532">
        <v>1</v>
      </c>
      <c r="F5532">
        <v>0</v>
      </c>
      <c r="G5532">
        <v>0</v>
      </c>
      <c r="H5532">
        <v>664</v>
      </c>
    </row>
    <row r="5533" spans="1:8" x14ac:dyDescent="0.35">
      <c r="A5533" t="s">
        <v>9763</v>
      </c>
      <c r="B5533" t="s">
        <v>9764</v>
      </c>
      <c r="C5533">
        <v>200906</v>
      </c>
      <c r="D5533" t="s">
        <v>3</v>
      </c>
      <c r="E5533">
        <v>1</v>
      </c>
      <c r="F5533">
        <v>0</v>
      </c>
      <c r="G5533">
        <v>0</v>
      </c>
      <c r="H5533">
        <v>664</v>
      </c>
    </row>
    <row r="5534" spans="1:8" x14ac:dyDescent="0.35">
      <c r="A5534" t="s">
        <v>9765</v>
      </c>
      <c r="B5534" t="s">
        <v>9766</v>
      </c>
      <c r="C5534">
        <v>201006</v>
      </c>
      <c r="D5534" t="s">
        <v>3</v>
      </c>
      <c r="E5534">
        <v>1</v>
      </c>
      <c r="F5534">
        <v>0</v>
      </c>
      <c r="G5534">
        <v>0</v>
      </c>
      <c r="H5534">
        <v>664</v>
      </c>
    </row>
    <row r="5535" spans="1:8" x14ac:dyDescent="0.35">
      <c r="A5535" t="s">
        <v>9767</v>
      </c>
      <c r="B5535" t="s">
        <v>9768</v>
      </c>
      <c r="C5535">
        <v>200806</v>
      </c>
      <c r="D5535" t="s">
        <v>3</v>
      </c>
      <c r="E5535">
        <v>1</v>
      </c>
      <c r="F5535">
        <v>0</v>
      </c>
      <c r="G5535">
        <v>0</v>
      </c>
      <c r="H5535">
        <v>665</v>
      </c>
    </row>
    <row r="5536" spans="1:8" x14ac:dyDescent="0.35">
      <c r="A5536" t="s">
        <v>9769</v>
      </c>
      <c r="B5536" t="s">
        <v>9770</v>
      </c>
      <c r="C5536">
        <v>200906</v>
      </c>
      <c r="D5536" t="s">
        <v>3</v>
      </c>
      <c r="E5536">
        <v>1</v>
      </c>
      <c r="F5536">
        <v>0</v>
      </c>
      <c r="G5536">
        <v>0</v>
      </c>
      <c r="H5536">
        <v>665</v>
      </c>
    </row>
    <row r="5537" spans="1:8" x14ac:dyDescent="0.35">
      <c r="A5537" t="s">
        <v>9771</v>
      </c>
      <c r="B5537" t="s">
        <v>9772</v>
      </c>
      <c r="C5537">
        <v>201006</v>
      </c>
      <c r="D5537" t="s">
        <v>3</v>
      </c>
      <c r="E5537">
        <v>1</v>
      </c>
      <c r="F5537">
        <v>0</v>
      </c>
      <c r="G5537">
        <v>0</v>
      </c>
      <c r="H5537">
        <v>665</v>
      </c>
    </row>
    <row r="5538" spans="1:8" x14ac:dyDescent="0.35">
      <c r="A5538" t="s">
        <v>9773</v>
      </c>
      <c r="B5538" t="s">
        <v>9773</v>
      </c>
      <c r="C5538">
        <v>200806</v>
      </c>
      <c r="D5538" t="s">
        <v>3</v>
      </c>
      <c r="E5538">
        <v>1</v>
      </c>
      <c r="F5538">
        <v>0</v>
      </c>
      <c r="G5538">
        <v>0</v>
      </c>
      <c r="H5538">
        <v>666</v>
      </c>
    </row>
    <row r="5539" spans="1:8" x14ac:dyDescent="0.35">
      <c r="A5539" t="s">
        <v>9774</v>
      </c>
      <c r="B5539" t="s">
        <v>9774</v>
      </c>
      <c r="C5539">
        <v>200906</v>
      </c>
      <c r="D5539" t="s">
        <v>3</v>
      </c>
      <c r="E5539">
        <v>1</v>
      </c>
      <c r="F5539">
        <v>0</v>
      </c>
      <c r="G5539">
        <v>0</v>
      </c>
      <c r="H5539">
        <v>666</v>
      </c>
    </row>
    <row r="5540" spans="1:8" x14ac:dyDescent="0.35">
      <c r="A5540" t="s">
        <v>9775</v>
      </c>
      <c r="B5540" t="s">
        <v>9775</v>
      </c>
      <c r="C5540">
        <v>201006</v>
      </c>
      <c r="D5540" t="s">
        <v>3</v>
      </c>
      <c r="E5540">
        <v>1</v>
      </c>
      <c r="F5540">
        <v>0</v>
      </c>
      <c r="G5540">
        <v>0</v>
      </c>
      <c r="H5540">
        <v>666</v>
      </c>
    </row>
    <row r="5541" spans="1:8" x14ac:dyDescent="0.35">
      <c r="A5541" t="s">
        <v>9776</v>
      </c>
      <c r="B5541" t="s">
        <v>9776</v>
      </c>
      <c r="C5541">
        <v>200806</v>
      </c>
      <c r="D5541" t="s">
        <v>3</v>
      </c>
      <c r="E5541">
        <v>1</v>
      </c>
      <c r="F5541">
        <v>0</v>
      </c>
      <c r="G5541">
        <v>0</v>
      </c>
      <c r="H5541">
        <v>667</v>
      </c>
    </row>
    <row r="5542" spans="1:8" x14ac:dyDescent="0.35">
      <c r="A5542" t="s">
        <v>9777</v>
      </c>
      <c r="B5542" t="s">
        <v>9777</v>
      </c>
      <c r="C5542">
        <v>200906</v>
      </c>
      <c r="D5542" t="s">
        <v>3</v>
      </c>
      <c r="E5542">
        <v>1</v>
      </c>
      <c r="F5542">
        <v>0</v>
      </c>
      <c r="G5542">
        <v>0</v>
      </c>
      <c r="H5542">
        <v>667</v>
      </c>
    </row>
    <row r="5543" spans="1:8" x14ac:dyDescent="0.35">
      <c r="A5543" t="s">
        <v>9778</v>
      </c>
      <c r="B5543" t="s">
        <v>9778</v>
      </c>
      <c r="C5543">
        <v>201006</v>
      </c>
      <c r="D5543" t="s">
        <v>3</v>
      </c>
      <c r="E5543">
        <v>1</v>
      </c>
      <c r="F5543">
        <v>0</v>
      </c>
      <c r="G5543">
        <v>0</v>
      </c>
      <c r="H5543">
        <v>667</v>
      </c>
    </row>
    <row r="5544" spans="1:8" x14ac:dyDescent="0.35">
      <c r="A5544" t="s">
        <v>9779</v>
      </c>
      <c r="B5544" t="s">
        <v>9780</v>
      </c>
      <c r="C5544">
        <v>200806</v>
      </c>
      <c r="D5544" t="s">
        <v>3</v>
      </c>
      <c r="E5544">
        <v>1</v>
      </c>
      <c r="F5544">
        <v>0</v>
      </c>
      <c r="G5544">
        <v>0</v>
      </c>
      <c r="H5544">
        <v>668</v>
      </c>
    </row>
    <row r="5545" spans="1:8" x14ac:dyDescent="0.35">
      <c r="A5545" t="s">
        <v>9781</v>
      </c>
      <c r="B5545" t="s">
        <v>9782</v>
      </c>
      <c r="C5545">
        <v>200906</v>
      </c>
      <c r="D5545" t="s">
        <v>3</v>
      </c>
      <c r="E5545">
        <v>1</v>
      </c>
      <c r="F5545">
        <v>0</v>
      </c>
      <c r="G5545">
        <v>0</v>
      </c>
      <c r="H5545">
        <v>668</v>
      </c>
    </row>
    <row r="5546" spans="1:8" x14ac:dyDescent="0.35">
      <c r="A5546" t="s">
        <v>9783</v>
      </c>
      <c r="B5546" t="s">
        <v>9784</v>
      </c>
      <c r="C5546">
        <v>201006</v>
      </c>
      <c r="D5546" t="s">
        <v>3</v>
      </c>
      <c r="E5546">
        <v>1</v>
      </c>
      <c r="F5546">
        <v>0</v>
      </c>
      <c r="G5546">
        <v>0</v>
      </c>
      <c r="H5546">
        <v>668</v>
      </c>
    </row>
    <row r="5547" spans="1:8" x14ac:dyDescent="0.35">
      <c r="A5547" t="s">
        <v>9785</v>
      </c>
      <c r="B5547" t="s">
        <v>9786</v>
      </c>
      <c r="C5547">
        <v>200806</v>
      </c>
      <c r="D5547" t="s">
        <v>3</v>
      </c>
      <c r="E5547">
        <v>1</v>
      </c>
      <c r="F5547">
        <v>0</v>
      </c>
      <c r="G5547">
        <v>0</v>
      </c>
      <c r="H5547">
        <v>669</v>
      </c>
    </row>
    <row r="5548" spans="1:8" x14ac:dyDescent="0.35">
      <c r="A5548" t="s">
        <v>9787</v>
      </c>
      <c r="B5548" t="s">
        <v>9788</v>
      </c>
      <c r="C5548">
        <v>200906</v>
      </c>
      <c r="D5548" t="s">
        <v>3</v>
      </c>
      <c r="E5548">
        <v>1</v>
      </c>
      <c r="F5548">
        <v>0</v>
      </c>
      <c r="G5548">
        <v>0</v>
      </c>
      <c r="H5548">
        <v>669</v>
      </c>
    </row>
    <row r="5549" spans="1:8" x14ac:dyDescent="0.35">
      <c r="A5549" t="s">
        <v>9789</v>
      </c>
      <c r="B5549" t="s">
        <v>9790</v>
      </c>
      <c r="C5549">
        <v>201006</v>
      </c>
      <c r="D5549" t="s">
        <v>3</v>
      </c>
      <c r="E5549">
        <v>1</v>
      </c>
      <c r="F5549">
        <v>0</v>
      </c>
      <c r="G5549">
        <v>0</v>
      </c>
      <c r="H5549">
        <v>669</v>
      </c>
    </row>
    <row r="5550" spans="1:8" x14ac:dyDescent="0.35">
      <c r="A5550" t="s">
        <v>9791</v>
      </c>
      <c r="B5550" t="s">
        <v>9792</v>
      </c>
      <c r="C5550">
        <v>200806</v>
      </c>
      <c r="D5550" t="s">
        <v>3</v>
      </c>
      <c r="E5550">
        <v>1</v>
      </c>
      <c r="F5550">
        <v>0</v>
      </c>
      <c r="G5550">
        <v>0</v>
      </c>
      <c r="H5550">
        <v>670</v>
      </c>
    </row>
    <row r="5551" spans="1:8" x14ac:dyDescent="0.35">
      <c r="A5551" t="s">
        <v>9793</v>
      </c>
      <c r="B5551" t="s">
        <v>9794</v>
      </c>
      <c r="C5551">
        <v>200906</v>
      </c>
      <c r="D5551" t="s">
        <v>3</v>
      </c>
      <c r="E5551">
        <v>1</v>
      </c>
      <c r="F5551">
        <v>0</v>
      </c>
      <c r="G5551">
        <v>0</v>
      </c>
      <c r="H5551">
        <v>670</v>
      </c>
    </row>
    <row r="5552" spans="1:8" x14ac:dyDescent="0.35">
      <c r="A5552" t="s">
        <v>9795</v>
      </c>
      <c r="B5552" t="s">
        <v>9796</v>
      </c>
      <c r="C5552">
        <v>201006</v>
      </c>
      <c r="D5552" t="s">
        <v>3</v>
      </c>
      <c r="E5552">
        <v>1</v>
      </c>
      <c r="F5552">
        <v>0</v>
      </c>
      <c r="G5552">
        <v>0</v>
      </c>
      <c r="H5552">
        <v>670</v>
      </c>
    </row>
    <row r="5553" spans="1:8" x14ac:dyDescent="0.35">
      <c r="A5553" t="s">
        <v>9797</v>
      </c>
      <c r="B5553" t="s">
        <v>9798</v>
      </c>
      <c r="C5553">
        <v>200806</v>
      </c>
      <c r="D5553" t="s">
        <v>3</v>
      </c>
      <c r="E5553">
        <v>1</v>
      </c>
      <c r="F5553">
        <v>0</v>
      </c>
      <c r="G5553">
        <v>0</v>
      </c>
      <c r="H5553">
        <v>671</v>
      </c>
    </row>
    <row r="5554" spans="1:8" x14ac:dyDescent="0.35">
      <c r="A5554" t="s">
        <v>9799</v>
      </c>
      <c r="B5554" t="s">
        <v>9800</v>
      </c>
      <c r="C5554">
        <v>200906</v>
      </c>
      <c r="D5554" t="s">
        <v>3</v>
      </c>
      <c r="E5554">
        <v>1</v>
      </c>
      <c r="F5554">
        <v>0</v>
      </c>
      <c r="G5554">
        <v>0</v>
      </c>
      <c r="H5554">
        <v>671</v>
      </c>
    </row>
    <row r="5555" spans="1:8" x14ac:dyDescent="0.35">
      <c r="A5555" t="s">
        <v>9801</v>
      </c>
      <c r="B5555" t="s">
        <v>9802</v>
      </c>
      <c r="C5555">
        <v>201006</v>
      </c>
      <c r="D5555" t="s">
        <v>3</v>
      </c>
      <c r="E5555">
        <v>1</v>
      </c>
      <c r="F5555">
        <v>0</v>
      </c>
      <c r="G5555">
        <v>0</v>
      </c>
      <c r="H5555">
        <v>671</v>
      </c>
    </row>
    <row r="5556" spans="1:8" x14ac:dyDescent="0.35">
      <c r="A5556" t="s">
        <v>9803</v>
      </c>
      <c r="B5556" t="s">
        <v>9804</v>
      </c>
      <c r="C5556">
        <v>200806</v>
      </c>
      <c r="D5556" t="s">
        <v>3</v>
      </c>
      <c r="E5556">
        <v>1</v>
      </c>
      <c r="F5556">
        <v>0</v>
      </c>
      <c r="G5556">
        <v>0</v>
      </c>
      <c r="H5556">
        <v>672</v>
      </c>
    </row>
    <row r="5557" spans="1:8" x14ac:dyDescent="0.35">
      <c r="A5557" t="s">
        <v>9805</v>
      </c>
      <c r="B5557" t="s">
        <v>9806</v>
      </c>
      <c r="C5557">
        <v>200906</v>
      </c>
      <c r="D5557" t="s">
        <v>3</v>
      </c>
      <c r="E5557">
        <v>1</v>
      </c>
      <c r="F5557">
        <v>0</v>
      </c>
      <c r="G5557">
        <v>0</v>
      </c>
      <c r="H5557">
        <v>672</v>
      </c>
    </row>
    <row r="5558" spans="1:8" x14ac:dyDescent="0.35">
      <c r="A5558" t="s">
        <v>9807</v>
      </c>
      <c r="B5558" t="s">
        <v>9808</v>
      </c>
      <c r="C5558">
        <v>201006</v>
      </c>
      <c r="D5558" t="s">
        <v>3</v>
      </c>
      <c r="E5558">
        <v>1</v>
      </c>
      <c r="F5558">
        <v>0</v>
      </c>
      <c r="G5558">
        <v>0</v>
      </c>
      <c r="H5558">
        <v>672</v>
      </c>
    </row>
    <row r="5559" spans="1:8" x14ac:dyDescent="0.35">
      <c r="A5559" t="s">
        <v>9809</v>
      </c>
      <c r="B5559" t="s">
        <v>9810</v>
      </c>
      <c r="C5559">
        <v>200806</v>
      </c>
      <c r="D5559" t="s">
        <v>3</v>
      </c>
      <c r="E5559">
        <v>1</v>
      </c>
      <c r="F5559">
        <v>0</v>
      </c>
      <c r="G5559">
        <v>0</v>
      </c>
      <c r="H5559">
        <v>673</v>
      </c>
    </row>
    <row r="5560" spans="1:8" x14ac:dyDescent="0.35">
      <c r="A5560" t="s">
        <v>9811</v>
      </c>
      <c r="B5560" t="s">
        <v>9812</v>
      </c>
      <c r="C5560">
        <v>200906</v>
      </c>
      <c r="D5560" t="s">
        <v>3</v>
      </c>
      <c r="E5560">
        <v>1</v>
      </c>
      <c r="F5560">
        <v>0</v>
      </c>
      <c r="G5560">
        <v>0</v>
      </c>
      <c r="H5560">
        <v>673</v>
      </c>
    </row>
    <row r="5561" spans="1:8" x14ac:dyDescent="0.35">
      <c r="A5561" t="s">
        <v>9813</v>
      </c>
      <c r="B5561" t="s">
        <v>9814</v>
      </c>
      <c r="C5561">
        <v>201006</v>
      </c>
      <c r="D5561" t="s">
        <v>3</v>
      </c>
      <c r="E5561">
        <v>1</v>
      </c>
      <c r="F5561">
        <v>0</v>
      </c>
      <c r="G5561">
        <v>0</v>
      </c>
      <c r="H5561">
        <v>673</v>
      </c>
    </row>
    <row r="5562" spans="1:8" x14ac:dyDescent="0.35">
      <c r="A5562" t="s">
        <v>9815</v>
      </c>
      <c r="B5562" t="s">
        <v>9815</v>
      </c>
      <c r="C5562">
        <v>200806</v>
      </c>
      <c r="D5562" t="s">
        <v>3</v>
      </c>
      <c r="E5562">
        <v>1</v>
      </c>
      <c r="F5562">
        <v>0</v>
      </c>
      <c r="G5562">
        <v>0</v>
      </c>
      <c r="H5562">
        <v>674</v>
      </c>
    </row>
    <row r="5563" spans="1:8" x14ac:dyDescent="0.35">
      <c r="A5563" t="s">
        <v>9816</v>
      </c>
      <c r="B5563" t="s">
        <v>9816</v>
      </c>
      <c r="C5563">
        <v>200906</v>
      </c>
      <c r="D5563" t="s">
        <v>3</v>
      </c>
      <c r="E5563">
        <v>1</v>
      </c>
      <c r="F5563">
        <v>0</v>
      </c>
      <c r="G5563">
        <v>0</v>
      </c>
      <c r="H5563">
        <v>674</v>
      </c>
    </row>
    <row r="5564" spans="1:8" x14ac:dyDescent="0.35">
      <c r="A5564" t="s">
        <v>9817</v>
      </c>
      <c r="B5564" t="s">
        <v>9817</v>
      </c>
      <c r="C5564">
        <v>201006</v>
      </c>
      <c r="D5564" t="s">
        <v>3</v>
      </c>
      <c r="E5564">
        <v>1</v>
      </c>
      <c r="F5564">
        <v>0</v>
      </c>
      <c r="G5564">
        <v>0</v>
      </c>
      <c r="H5564">
        <v>674</v>
      </c>
    </row>
    <row r="5565" spans="1:8" x14ac:dyDescent="0.35">
      <c r="A5565" t="s">
        <v>9818</v>
      </c>
      <c r="B5565" t="s">
        <v>9819</v>
      </c>
      <c r="C5565">
        <v>200806</v>
      </c>
      <c r="D5565" t="s">
        <v>3</v>
      </c>
      <c r="E5565">
        <v>1</v>
      </c>
      <c r="F5565">
        <v>0</v>
      </c>
      <c r="G5565">
        <v>0</v>
      </c>
      <c r="H5565">
        <v>675</v>
      </c>
    </row>
    <row r="5566" spans="1:8" x14ac:dyDescent="0.35">
      <c r="A5566" t="s">
        <v>9820</v>
      </c>
      <c r="B5566" t="s">
        <v>9821</v>
      </c>
      <c r="C5566">
        <v>200906</v>
      </c>
      <c r="D5566" t="s">
        <v>3</v>
      </c>
      <c r="E5566">
        <v>1</v>
      </c>
      <c r="F5566">
        <v>0</v>
      </c>
      <c r="G5566">
        <v>0</v>
      </c>
      <c r="H5566">
        <v>675</v>
      </c>
    </row>
    <row r="5567" spans="1:8" x14ac:dyDescent="0.35">
      <c r="A5567" t="s">
        <v>9822</v>
      </c>
      <c r="B5567" t="s">
        <v>9823</v>
      </c>
      <c r="C5567">
        <v>201006</v>
      </c>
      <c r="D5567" t="s">
        <v>3</v>
      </c>
      <c r="E5567">
        <v>1</v>
      </c>
      <c r="F5567">
        <v>0</v>
      </c>
      <c r="G5567">
        <v>0</v>
      </c>
      <c r="H5567">
        <v>675</v>
      </c>
    </row>
    <row r="5568" spans="1:8" x14ac:dyDescent="0.35">
      <c r="A5568" t="s">
        <v>9824</v>
      </c>
      <c r="B5568" t="s">
        <v>9825</v>
      </c>
      <c r="C5568">
        <v>200806</v>
      </c>
      <c r="D5568" t="s">
        <v>3</v>
      </c>
      <c r="E5568">
        <v>1</v>
      </c>
      <c r="F5568">
        <v>0</v>
      </c>
      <c r="G5568">
        <v>0</v>
      </c>
      <c r="H5568">
        <v>676</v>
      </c>
    </row>
    <row r="5569" spans="1:8" x14ac:dyDescent="0.35">
      <c r="A5569" t="s">
        <v>9826</v>
      </c>
      <c r="B5569" t="s">
        <v>9827</v>
      </c>
      <c r="C5569">
        <v>200906</v>
      </c>
      <c r="D5569" t="s">
        <v>3</v>
      </c>
      <c r="E5569">
        <v>1</v>
      </c>
      <c r="F5569">
        <v>0</v>
      </c>
      <c r="G5569">
        <v>0</v>
      </c>
      <c r="H5569">
        <v>676</v>
      </c>
    </row>
    <row r="5570" spans="1:8" x14ac:dyDescent="0.35">
      <c r="A5570" t="s">
        <v>9828</v>
      </c>
      <c r="B5570" t="s">
        <v>9829</v>
      </c>
      <c r="C5570">
        <v>201006</v>
      </c>
      <c r="D5570" t="s">
        <v>3</v>
      </c>
      <c r="E5570">
        <v>1</v>
      </c>
      <c r="F5570">
        <v>0</v>
      </c>
      <c r="G5570">
        <v>0</v>
      </c>
      <c r="H5570">
        <v>676</v>
      </c>
    </row>
    <row r="5571" spans="1:8" x14ac:dyDescent="0.35">
      <c r="A5571" t="s">
        <v>9830</v>
      </c>
      <c r="B5571" t="s">
        <v>9830</v>
      </c>
      <c r="C5571">
        <v>200806</v>
      </c>
      <c r="D5571" t="s">
        <v>3</v>
      </c>
      <c r="E5571">
        <v>1</v>
      </c>
      <c r="F5571">
        <v>0</v>
      </c>
      <c r="G5571">
        <v>0</v>
      </c>
      <c r="H5571">
        <v>677</v>
      </c>
    </row>
    <row r="5572" spans="1:8" x14ac:dyDescent="0.35">
      <c r="A5572" t="s">
        <v>9831</v>
      </c>
      <c r="B5572" t="s">
        <v>9831</v>
      </c>
      <c r="C5572">
        <v>200906</v>
      </c>
      <c r="D5572" t="s">
        <v>3</v>
      </c>
      <c r="E5572">
        <v>1</v>
      </c>
      <c r="F5572">
        <v>0</v>
      </c>
      <c r="G5572">
        <v>0</v>
      </c>
      <c r="H5572">
        <v>677</v>
      </c>
    </row>
    <row r="5573" spans="1:8" x14ac:dyDescent="0.35">
      <c r="A5573" t="s">
        <v>9832</v>
      </c>
      <c r="B5573" t="s">
        <v>9832</v>
      </c>
      <c r="C5573">
        <v>201006</v>
      </c>
      <c r="D5573" t="s">
        <v>3</v>
      </c>
      <c r="E5573">
        <v>1</v>
      </c>
      <c r="F5573">
        <v>0</v>
      </c>
      <c r="G5573">
        <v>0</v>
      </c>
      <c r="H5573">
        <v>677</v>
      </c>
    </row>
    <row r="5574" spans="1:8" x14ac:dyDescent="0.35">
      <c r="A5574" t="s">
        <v>9833</v>
      </c>
      <c r="B5574" t="s">
        <v>9833</v>
      </c>
      <c r="C5574">
        <v>200806</v>
      </c>
      <c r="D5574" t="s">
        <v>3</v>
      </c>
      <c r="E5574">
        <v>1</v>
      </c>
      <c r="F5574">
        <v>0</v>
      </c>
      <c r="G5574">
        <v>0</v>
      </c>
      <c r="H5574">
        <v>678</v>
      </c>
    </row>
    <row r="5575" spans="1:8" x14ac:dyDescent="0.35">
      <c r="A5575" t="s">
        <v>9834</v>
      </c>
      <c r="B5575" t="s">
        <v>9834</v>
      </c>
      <c r="C5575">
        <v>200906</v>
      </c>
      <c r="D5575" t="s">
        <v>3</v>
      </c>
      <c r="E5575">
        <v>1</v>
      </c>
      <c r="F5575">
        <v>0</v>
      </c>
      <c r="G5575">
        <v>0</v>
      </c>
      <c r="H5575">
        <v>678</v>
      </c>
    </row>
    <row r="5576" spans="1:8" x14ac:dyDescent="0.35">
      <c r="A5576" t="s">
        <v>9835</v>
      </c>
      <c r="B5576" t="s">
        <v>9835</v>
      </c>
      <c r="C5576">
        <v>201006</v>
      </c>
      <c r="D5576" t="s">
        <v>3</v>
      </c>
      <c r="E5576">
        <v>1</v>
      </c>
      <c r="F5576">
        <v>0</v>
      </c>
      <c r="G5576">
        <v>0</v>
      </c>
      <c r="H5576">
        <v>678</v>
      </c>
    </row>
    <row r="5577" spans="1:8" x14ac:dyDescent="0.35">
      <c r="A5577" t="s">
        <v>9836</v>
      </c>
      <c r="B5577" t="s">
        <v>9837</v>
      </c>
      <c r="C5577">
        <v>200806</v>
      </c>
      <c r="D5577" t="s">
        <v>3</v>
      </c>
      <c r="E5577">
        <v>1</v>
      </c>
      <c r="F5577">
        <v>0</v>
      </c>
      <c r="G5577">
        <v>0</v>
      </c>
      <c r="H5577">
        <v>679</v>
      </c>
    </row>
    <row r="5578" spans="1:8" x14ac:dyDescent="0.35">
      <c r="A5578" t="s">
        <v>9838</v>
      </c>
      <c r="B5578" t="s">
        <v>9839</v>
      </c>
      <c r="C5578">
        <v>200906</v>
      </c>
      <c r="D5578" t="s">
        <v>3</v>
      </c>
      <c r="E5578">
        <v>1</v>
      </c>
      <c r="F5578">
        <v>0</v>
      </c>
      <c r="G5578">
        <v>0</v>
      </c>
      <c r="H5578">
        <v>679</v>
      </c>
    </row>
    <row r="5579" spans="1:8" x14ac:dyDescent="0.35">
      <c r="A5579" t="s">
        <v>9840</v>
      </c>
      <c r="B5579" t="s">
        <v>9841</v>
      </c>
      <c r="C5579">
        <v>201006</v>
      </c>
      <c r="D5579" t="s">
        <v>3</v>
      </c>
      <c r="E5579">
        <v>1</v>
      </c>
      <c r="F5579">
        <v>0</v>
      </c>
      <c r="G5579">
        <v>0</v>
      </c>
      <c r="H5579">
        <v>679</v>
      </c>
    </row>
    <row r="5580" spans="1:8" x14ac:dyDescent="0.35">
      <c r="A5580" t="s">
        <v>9842</v>
      </c>
      <c r="B5580" t="s">
        <v>9843</v>
      </c>
      <c r="C5580">
        <v>200806</v>
      </c>
      <c r="D5580" t="s">
        <v>3</v>
      </c>
      <c r="E5580">
        <v>1</v>
      </c>
      <c r="F5580">
        <v>0</v>
      </c>
      <c r="G5580">
        <v>0</v>
      </c>
      <c r="H5580">
        <v>680</v>
      </c>
    </row>
    <row r="5581" spans="1:8" x14ac:dyDescent="0.35">
      <c r="A5581" t="s">
        <v>9844</v>
      </c>
      <c r="B5581" t="s">
        <v>9845</v>
      </c>
      <c r="C5581">
        <v>200906</v>
      </c>
      <c r="D5581" t="s">
        <v>3</v>
      </c>
      <c r="E5581">
        <v>1</v>
      </c>
      <c r="F5581">
        <v>0</v>
      </c>
      <c r="G5581">
        <v>0</v>
      </c>
      <c r="H5581">
        <v>680</v>
      </c>
    </row>
    <row r="5582" spans="1:8" x14ac:dyDescent="0.35">
      <c r="A5582" t="s">
        <v>9846</v>
      </c>
      <c r="B5582" t="s">
        <v>9847</v>
      </c>
      <c r="C5582">
        <v>201006</v>
      </c>
      <c r="D5582" t="s">
        <v>3</v>
      </c>
      <c r="E5582">
        <v>1</v>
      </c>
      <c r="F5582">
        <v>0</v>
      </c>
      <c r="G5582">
        <v>0</v>
      </c>
      <c r="H5582">
        <v>680</v>
      </c>
    </row>
    <row r="5583" spans="1:8" x14ac:dyDescent="0.35">
      <c r="A5583" t="s">
        <v>9848</v>
      </c>
      <c r="B5583" t="s">
        <v>9849</v>
      </c>
      <c r="C5583">
        <v>200806</v>
      </c>
      <c r="D5583" t="s">
        <v>3</v>
      </c>
      <c r="E5583">
        <v>1</v>
      </c>
      <c r="F5583">
        <v>0</v>
      </c>
      <c r="G5583">
        <v>0</v>
      </c>
      <c r="H5583">
        <v>681</v>
      </c>
    </row>
    <row r="5584" spans="1:8" x14ac:dyDescent="0.35">
      <c r="A5584" t="s">
        <v>9850</v>
      </c>
      <c r="B5584" t="s">
        <v>9851</v>
      </c>
      <c r="C5584">
        <v>200906</v>
      </c>
      <c r="D5584" t="s">
        <v>3</v>
      </c>
      <c r="E5584">
        <v>1</v>
      </c>
      <c r="F5584">
        <v>0</v>
      </c>
      <c r="G5584">
        <v>0</v>
      </c>
      <c r="H5584">
        <v>681</v>
      </c>
    </row>
    <row r="5585" spans="1:8" x14ac:dyDescent="0.35">
      <c r="A5585" t="s">
        <v>9852</v>
      </c>
      <c r="B5585" t="s">
        <v>9853</v>
      </c>
      <c r="C5585">
        <v>201006</v>
      </c>
      <c r="D5585" t="s">
        <v>3</v>
      </c>
      <c r="E5585">
        <v>1</v>
      </c>
      <c r="F5585">
        <v>0</v>
      </c>
      <c r="G5585">
        <v>0</v>
      </c>
      <c r="H5585">
        <v>681</v>
      </c>
    </row>
    <row r="5586" spans="1:8" x14ac:dyDescent="0.35">
      <c r="A5586" t="s">
        <v>9854</v>
      </c>
      <c r="B5586" t="s">
        <v>9855</v>
      </c>
      <c r="C5586">
        <v>200806</v>
      </c>
      <c r="D5586" t="s">
        <v>208</v>
      </c>
      <c r="E5586">
        <v>1</v>
      </c>
      <c r="F5586">
        <v>0</v>
      </c>
      <c r="G5586">
        <v>0</v>
      </c>
      <c r="H5586">
        <v>660</v>
      </c>
    </row>
    <row r="5587" spans="1:8" x14ac:dyDescent="0.35">
      <c r="A5587" t="s">
        <v>9856</v>
      </c>
      <c r="B5587" t="s">
        <v>9857</v>
      </c>
      <c r="C5587">
        <v>200906</v>
      </c>
      <c r="D5587" t="s">
        <v>208</v>
      </c>
      <c r="E5587">
        <v>1</v>
      </c>
      <c r="F5587">
        <v>0</v>
      </c>
      <c r="G5587">
        <v>0</v>
      </c>
      <c r="H5587">
        <v>660</v>
      </c>
    </row>
    <row r="5588" spans="1:8" x14ac:dyDescent="0.35">
      <c r="A5588" t="s">
        <v>9858</v>
      </c>
      <c r="B5588" t="s">
        <v>9859</v>
      </c>
      <c r="C5588">
        <v>201006</v>
      </c>
      <c r="D5588" t="s">
        <v>208</v>
      </c>
      <c r="E5588">
        <v>1</v>
      </c>
      <c r="F5588">
        <v>0</v>
      </c>
      <c r="G5588">
        <v>0</v>
      </c>
      <c r="H5588">
        <v>660</v>
      </c>
    </row>
    <row r="5589" spans="1:8" x14ac:dyDescent="0.35">
      <c r="A5589" t="s">
        <v>9860</v>
      </c>
      <c r="B5589" t="s">
        <v>9860</v>
      </c>
      <c r="C5589">
        <v>200806</v>
      </c>
      <c r="D5589" t="s">
        <v>208</v>
      </c>
      <c r="E5589">
        <v>1</v>
      </c>
      <c r="F5589">
        <v>0</v>
      </c>
      <c r="G5589">
        <v>0</v>
      </c>
      <c r="H5589">
        <v>661</v>
      </c>
    </row>
    <row r="5590" spans="1:8" x14ac:dyDescent="0.35">
      <c r="A5590" t="s">
        <v>9861</v>
      </c>
      <c r="B5590" t="s">
        <v>9861</v>
      </c>
      <c r="C5590">
        <v>200906</v>
      </c>
      <c r="D5590" t="s">
        <v>208</v>
      </c>
      <c r="E5590">
        <v>1</v>
      </c>
      <c r="F5590">
        <v>0</v>
      </c>
      <c r="G5590">
        <v>0</v>
      </c>
      <c r="H5590">
        <v>661</v>
      </c>
    </row>
    <row r="5591" spans="1:8" x14ac:dyDescent="0.35">
      <c r="A5591" t="s">
        <v>9862</v>
      </c>
      <c r="B5591" t="s">
        <v>9862</v>
      </c>
      <c r="C5591">
        <v>201006</v>
      </c>
      <c r="D5591" t="s">
        <v>208</v>
      </c>
      <c r="E5591">
        <v>1</v>
      </c>
      <c r="F5591">
        <v>0</v>
      </c>
      <c r="G5591">
        <v>0</v>
      </c>
      <c r="H5591">
        <v>661</v>
      </c>
    </row>
    <row r="5592" spans="1:8" x14ac:dyDescent="0.35">
      <c r="A5592" t="s">
        <v>9863</v>
      </c>
      <c r="B5592" t="s">
        <v>9863</v>
      </c>
      <c r="C5592">
        <v>200806</v>
      </c>
      <c r="D5592" t="s">
        <v>208</v>
      </c>
      <c r="E5592">
        <v>1</v>
      </c>
      <c r="F5592">
        <v>0</v>
      </c>
      <c r="G5592">
        <v>0</v>
      </c>
      <c r="H5592">
        <v>662</v>
      </c>
    </row>
    <row r="5593" spans="1:8" x14ac:dyDescent="0.35">
      <c r="A5593" t="s">
        <v>9864</v>
      </c>
      <c r="B5593" t="s">
        <v>9864</v>
      </c>
      <c r="C5593">
        <v>200906</v>
      </c>
      <c r="D5593" t="s">
        <v>208</v>
      </c>
      <c r="E5593">
        <v>1</v>
      </c>
      <c r="F5593">
        <v>0</v>
      </c>
      <c r="G5593">
        <v>0</v>
      </c>
      <c r="H5593">
        <v>662</v>
      </c>
    </row>
    <row r="5594" spans="1:8" x14ac:dyDescent="0.35">
      <c r="A5594" t="s">
        <v>9865</v>
      </c>
      <c r="B5594" t="s">
        <v>9865</v>
      </c>
      <c r="C5594">
        <v>201006</v>
      </c>
      <c r="D5594" t="s">
        <v>208</v>
      </c>
      <c r="E5594">
        <v>1</v>
      </c>
      <c r="F5594">
        <v>0</v>
      </c>
      <c r="G5594">
        <v>0</v>
      </c>
      <c r="H5594">
        <v>662</v>
      </c>
    </row>
    <row r="5595" spans="1:8" x14ac:dyDescent="0.35">
      <c r="A5595" t="s">
        <v>9866</v>
      </c>
      <c r="B5595" t="s">
        <v>9867</v>
      </c>
      <c r="C5595">
        <v>200806</v>
      </c>
      <c r="D5595" t="s">
        <v>208</v>
      </c>
      <c r="E5595">
        <v>1</v>
      </c>
      <c r="F5595">
        <v>0</v>
      </c>
      <c r="G5595">
        <v>0</v>
      </c>
      <c r="H5595">
        <v>663</v>
      </c>
    </row>
    <row r="5596" spans="1:8" x14ac:dyDescent="0.35">
      <c r="A5596" t="s">
        <v>9868</v>
      </c>
      <c r="B5596" t="s">
        <v>9869</v>
      </c>
      <c r="C5596">
        <v>200906</v>
      </c>
      <c r="D5596" t="s">
        <v>208</v>
      </c>
      <c r="E5596">
        <v>1</v>
      </c>
      <c r="F5596">
        <v>0</v>
      </c>
      <c r="G5596">
        <v>0</v>
      </c>
      <c r="H5596">
        <v>663</v>
      </c>
    </row>
    <row r="5597" spans="1:8" x14ac:dyDescent="0.35">
      <c r="A5597" t="s">
        <v>9870</v>
      </c>
      <c r="B5597" t="s">
        <v>9871</v>
      </c>
      <c r="C5597">
        <v>201006</v>
      </c>
      <c r="D5597" t="s">
        <v>208</v>
      </c>
      <c r="E5597">
        <v>1</v>
      </c>
      <c r="F5597">
        <v>0</v>
      </c>
      <c r="G5597">
        <v>0</v>
      </c>
      <c r="H5597">
        <v>663</v>
      </c>
    </row>
    <row r="5598" spans="1:8" x14ac:dyDescent="0.35">
      <c r="A5598" t="s">
        <v>9872</v>
      </c>
      <c r="B5598" t="s">
        <v>9873</v>
      </c>
      <c r="C5598">
        <v>200806</v>
      </c>
      <c r="D5598" t="s">
        <v>208</v>
      </c>
      <c r="E5598">
        <v>1</v>
      </c>
      <c r="F5598">
        <v>0</v>
      </c>
      <c r="G5598">
        <v>0</v>
      </c>
      <c r="H5598">
        <v>664</v>
      </c>
    </row>
    <row r="5599" spans="1:8" x14ac:dyDescent="0.35">
      <c r="A5599" t="s">
        <v>9874</v>
      </c>
      <c r="B5599" t="s">
        <v>9875</v>
      </c>
      <c r="C5599">
        <v>200906</v>
      </c>
      <c r="D5599" t="s">
        <v>208</v>
      </c>
      <c r="E5599">
        <v>1</v>
      </c>
      <c r="F5599">
        <v>0</v>
      </c>
      <c r="G5599">
        <v>0</v>
      </c>
      <c r="H5599">
        <v>664</v>
      </c>
    </row>
    <row r="5600" spans="1:8" x14ac:dyDescent="0.35">
      <c r="A5600" t="s">
        <v>9876</v>
      </c>
      <c r="B5600" t="s">
        <v>9877</v>
      </c>
      <c r="C5600">
        <v>201006</v>
      </c>
      <c r="D5600" t="s">
        <v>208</v>
      </c>
      <c r="E5600">
        <v>1</v>
      </c>
      <c r="F5600">
        <v>0</v>
      </c>
      <c r="G5600">
        <v>0</v>
      </c>
      <c r="H5600">
        <v>664</v>
      </c>
    </row>
    <row r="5601" spans="1:8" x14ac:dyDescent="0.35">
      <c r="A5601" t="s">
        <v>9878</v>
      </c>
      <c r="B5601" t="s">
        <v>9879</v>
      </c>
      <c r="C5601">
        <v>200806</v>
      </c>
      <c r="D5601" t="s">
        <v>208</v>
      </c>
      <c r="E5601">
        <v>1</v>
      </c>
      <c r="F5601">
        <v>0</v>
      </c>
      <c r="G5601">
        <v>0</v>
      </c>
      <c r="H5601">
        <v>665</v>
      </c>
    </row>
    <row r="5602" spans="1:8" x14ac:dyDescent="0.35">
      <c r="A5602" t="s">
        <v>9880</v>
      </c>
      <c r="B5602" t="s">
        <v>9881</v>
      </c>
      <c r="C5602">
        <v>200906</v>
      </c>
      <c r="D5602" t="s">
        <v>208</v>
      </c>
      <c r="E5602">
        <v>1</v>
      </c>
      <c r="F5602">
        <v>0</v>
      </c>
      <c r="G5602">
        <v>0</v>
      </c>
      <c r="H5602">
        <v>665</v>
      </c>
    </row>
    <row r="5603" spans="1:8" x14ac:dyDescent="0.35">
      <c r="A5603" t="s">
        <v>9882</v>
      </c>
      <c r="B5603" t="s">
        <v>9883</v>
      </c>
      <c r="C5603">
        <v>201006</v>
      </c>
      <c r="D5603" t="s">
        <v>208</v>
      </c>
      <c r="E5603">
        <v>1</v>
      </c>
      <c r="F5603">
        <v>0</v>
      </c>
      <c r="G5603">
        <v>0</v>
      </c>
      <c r="H5603">
        <v>665</v>
      </c>
    </row>
    <row r="5604" spans="1:8" x14ac:dyDescent="0.35">
      <c r="A5604" t="s">
        <v>9884</v>
      </c>
      <c r="B5604" t="s">
        <v>9884</v>
      </c>
      <c r="C5604">
        <v>200806</v>
      </c>
      <c r="D5604" t="s">
        <v>208</v>
      </c>
      <c r="E5604">
        <v>1</v>
      </c>
      <c r="F5604">
        <v>0</v>
      </c>
      <c r="G5604">
        <v>0</v>
      </c>
      <c r="H5604">
        <v>666</v>
      </c>
    </row>
    <row r="5605" spans="1:8" x14ac:dyDescent="0.35">
      <c r="A5605" t="s">
        <v>9885</v>
      </c>
      <c r="B5605" t="s">
        <v>9885</v>
      </c>
      <c r="C5605">
        <v>200906</v>
      </c>
      <c r="D5605" t="s">
        <v>208</v>
      </c>
      <c r="E5605">
        <v>1</v>
      </c>
      <c r="F5605">
        <v>0</v>
      </c>
      <c r="G5605">
        <v>0</v>
      </c>
      <c r="H5605">
        <v>666</v>
      </c>
    </row>
    <row r="5606" spans="1:8" x14ac:dyDescent="0.35">
      <c r="A5606" t="s">
        <v>9886</v>
      </c>
      <c r="B5606" t="s">
        <v>9886</v>
      </c>
      <c r="C5606">
        <v>201006</v>
      </c>
      <c r="D5606" t="s">
        <v>208</v>
      </c>
      <c r="E5606">
        <v>1</v>
      </c>
      <c r="F5606">
        <v>0</v>
      </c>
      <c r="G5606">
        <v>0</v>
      </c>
      <c r="H5606">
        <v>666</v>
      </c>
    </row>
    <row r="5607" spans="1:8" x14ac:dyDescent="0.35">
      <c r="A5607" t="s">
        <v>9887</v>
      </c>
      <c r="B5607" t="s">
        <v>9887</v>
      </c>
      <c r="C5607">
        <v>200806</v>
      </c>
      <c r="D5607" t="s">
        <v>208</v>
      </c>
      <c r="E5607">
        <v>1</v>
      </c>
      <c r="F5607">
        <v>0</v>
      </c>
      <c r="G5607">
        <v>0</v>
      </c>
      <c r="H5607">
        <v>667</v>
      </c>
    </row>
    <row r="5608" spans="1:8" x14ac:dyDescent="0.35">
      <c r="A5608" t="s">
        <v>9888</v>
      </c>
      <c r="B5608" t="s">
        <v>9888</v>
      </c>
      <c r="C5608">
        <v>200906</v>
      </c>
      <c r="D5608" t="s">
        <v>208</v>
      </c>
      <c r="E5608">
        <v>1</v>
      </c>
      <c r="F5608">
        <v>0</v>
      </c>
      <c r="G5608">
        <v>0</v>
      </c>
      <c r="H5608">
        <v>667</v>
      </c>
    </row>
    <row r="5609" spans="1:8" x14ac:dyDescent="0.35">
      <c r="A5609" t="s">
        <v>9889</v>
      </c>
      <c r="B5609" t="s">
        <v>9889</v>
      </c>
      <c r="C5609">
        <v>201006</v>
      </c>
      <c r="D5609" t="s">
        <v>208</v>
      </c>
      <c r="E5609">
        <v>1</v>
      </c>
      <c r="F5609">
        <v>0</v>
      </c>
      <c r="G5609">
        <v>0</v>
      </c>
      <c r="H5609">
        <v>667</v>
      </c>
    </row>
    <row r="5610" spans="1:8" x14ac:dyDescent="0.35">
      <c r="A5610" t="s">
        <v>9890</v>
      </c>
      <c r="B5610" t="s">
        <v>9891</v>
      </c>
      <c r="C5610">
        <v>200806</v>
      </c>
      <c r="D5610" t="s">
        <v>208</v>
      </c>
      <c r="E5610">
        <v>1</v>
      </c>
      <c r="F5610">
        <v>0</v>
      </c>
      <c r="G5610">
        <v>0</v>
      </c>
      <c r="H5610">
        <v>668</v>
      </c>
    </row>
    <row r="5611" spans="1:8" x14ac:dyDescent="0.35">
      <c r="A5611" t="s">
        <v>9892</v>
      </c>
      <c r="B5611" t="s">
        <v>9893</v>
      </c>
      <c r="C5611">
        <v>200906</v>
      </c>
      <c r="D5611" t="s">
        <v>208</v>
      </c>
      <c r="E5611">
        <v>1</v>
      </c>
      <c r="F5611">
        <v>0</v>
      </c>
      <c r="G5611">
        <v>0</v>
      </c>
      <c r="H5611">
        <v>668</v>
      </c>
    </row>
    <row r="5612" spans="1:8" x14ac:dyDescent="0.35">
      <c r="A5612" t="s">
        <v>9894</v>
      </c>
      <c r="B5612" t="s">
        <v>9895</v>
      </c>
      <c r="C5612">
        <v>201006</v>
      </c>
      <c r="D5612" t="s">
        <v>208</v>
      </c>
      <c r="E5612">
        <v>1</v>
      </c>
      <c r="F5612">
        <v>0</v>
      </c>
      <c r="G5612">
        <v>0</v>
      </c>
      <c r="H5612">
        <v>668</v>
      </c>
    </row>
    <row r="5613" spans="1:8" x14ac:dyDescent="0.35">
      <c r="A5613" t="s">
        <v>9896</v>
      </c>
      <c r="B5613" t="s">
        <v>9897</v>
      </c>
      <c r="C5613">
        <v>200806</v>
      </c>
      <c r="D5613" t="s">
        <v>208</v>
      </c>
      <c r="E5613">
        <v>1</v>
      </c>
      <c r="F5613">
        <v>0</v>
      </c>
      <c r="G5613">
        <v>0</v>
      </c>
      <c r="H5613">
        <v>669</v>
      </c>
    </row>
    <row r="5614" spans="1:8" x14ac:dyDescent="0.35">
      <c r="A5614" t="s">
        <v>9898</v>
      </c>
      <c r="B5614" t="s">
        <v>9899</v>
      </c>
      <c r="C5614">
        <v>200906</v>
      </c>
      <c r="D5614" t="s">
        <v>208</v>
      </c>
      <c r="E5614">
        <v>1</v>
      </c>
      <c r="F5614">
        <v>0</v>
      </c>
      <c r="G5614">
        <v>0</v>
      </c>
      <c r="H5614">
        <v>669</v>
      </c>
    </row>
    <row r="5615" spans="1:8" x14ac:dyDescent="0.35">
      <c r="A5615" t="s">
        <v>9900</v>
      </c>
      <c r="B5615" t="s">
        <v>9901</v>
      </c>
      <c r="C5615">
        <v>201006</v>
      </c>
      <c r="D5615" t="s">
        <v>208</v>
      </c>
      <c r="E5615">
        <v>1</v>
      </c>
      <c r="F5615">
        <v>0</v>
      </c>
      <c r="G5615">
        <v>0</v>
      </c>
      <c r="H5615">
        <v>669</v>
      </c>
    </row>
    <row r="5616" spans="1:8" x14ac:dyDescent="0.35">
      <c r="A5616" t="s">
        <v>9902</v>
      </c>
      <c r="B5616" t="s">
        <v>9903</v>
      </c>
      <c r="C5616">
        <v>200806</v>
      </c>
      <c r="D5616" t="s">
        <v>208</v>
      </c>
      <c r="E5616">
        <v>1</v>
      </c>
      <c r="F5616">
        <v>0</v>
      </c>
      <c r="G5616">
        <v>0</v>
      </c>
      <c r="H5616">
        <v>670</v>
      </c>
    </row>
    <row r="5617" spans="1:8" x14ac:dyDescent="0.35">
      <c r="A5617" t="s">
        <v>9904</v>
      </c>
      <c r="B5617" t="s">
        <v>9905</v>
      </c>
      <c r="C5617">
        <v>200906</v>
      </c>
      <c r="D5617" t="s">
        <v>208</v>
      </c>
      <c r="E5617">
        <v>1</v>
      </c>
      <c r="F5617">
        <v>0</v>
      </c>
      <c r="G5617">
        <v>0</v>
      </c>
      <c r="H5617">
        <v>670</v>
      </c>
    </row>
    <row r="5618" spans="1:8" x14ac:dyDescent="0.35">
      <c r="A5618" t="s">
        <v>9906</v>
      </c>
      <c r="B5618" t="s">
        <v>9907</v>
      </c>
      <c r="C5618">
        <v>201006</v>
      </c>
      <c r="D5618" t="s">
        <v>208</v>
      </c>
      <c r="E5618">
        <v>1</v>
      </c>
      <c r="F5618">
        <v>0</v>
      </c>
      <c r="G5618">
        <v>0</v>
      </c>
      <c r="H5618">
        <v>670</v>
      </c>
    </row>
    <row r="5619" spans="1:8" x14ac:dyDescent="0.35">
      <c r="A5619" t="s">
        <v>9908</v>
      </c>
      <c r="B5619" t="s">
        <v>9909</v>
      </c>
      <c r="C5619">
        <v>200806</v>
      </c>
      <c r="D5619" t="s">
        <v>208</v>
      </c>
      <c r="E5619">
        <v>1</v>
      </c>
      <c r="F5619">
        <v>0</v>
      </c>
      <c r="G5619">
        <v>0</v>
      </c>
      <c r="H5619">
        <v>671</v>
      </c>
    </row>
    <row r="5620" spans="1:8" x14ac:dyDescent="0.35">
      <c r="A5620" t="s">
        <v>9910</v>
      </c>
      <c r="B5620" t="s">
        <v>9911</v>
      </c>
      <c r="C5620">
        <v>200906</v>
      </c>
      <c r="D5620" t="s">
        <v>208</v>
      </c>
      <c r="E5620">
        <v>1</v>
      </c>
      <c r="F5620">
        <v>0</v>
      </c>
      <c r="G5620">
        <v>0</v>
      </c>
      <c r="H5620">
        <v>671</v>
      </c>
    </row>
    <row r="5621" spans="1:8" x14ac:dyDescent="0.35">
      <c r="A5621" t="s">
        <v>9912</v>
      </c>
      <c r="B5621" t="s">
        <v>9913</v>
      </c>
      <c r="C5621">
        <v>201006</v>
      </c>
      <c r="D5621" t="s">
        <v>208</v>
      </c>
      <c r="E5621">
        <v>1</v>
      </c>
      <c r="F5621">
        <v>0</v>
      </c>
      <c r="G5621">
        <v>0</v>
      </c>
      <c r="H5621">
        <v>671</v>
      </c>
    </row>
    <row r="5622" spans="1:8" x14ac:dyDescent="0.35">
      <c r="A5622" t="s">
        <v>9914</v>
      </c>
      <c r="B5622" t="s">
        <v>9915</v>
      </c>
      <c r="C5622">
        <v>200806</v>
      </c>
      <c r="D5622" t="s">
        <v>208</v>
      </c>
      <c r="E5622">
        <v>1</v>
      </c>
      <c r="F5622">
        <v>0</v>
      </c>
      <c r="G5622">
        <v>0</v>
      </c>
      <c r="H5622">
        <v>672</v>
      </c>
    </row>
    <row r="5623" spans="1:8" x14ac:dyDescent="0.35">
      <c r="A5623" t="s">
        <v>9916</v>
      </c>
      <c r="B5623" t="s">
        <v>9917</v>
      </c>
      <c r="C5623">
        <v>200906</v>
      </c>
      <c r="D5623" t="s">
        <v>208</v>
      </c>
      <c r="E5623">
        <v>1</v>
      </c>
      <c r="F5623">
        <v>0</v>
      </c>
      <c r="G5623">
        <v>0</v>
      </c>
      <c r="H5623">
        <v>672</v>
      </c>
    </row>
    <row r="5624" spans="1:8" x14ac:dyDescent="0.35">
      <c r="A5624" t="s">
        <v>9918</v>
      </c>
      <c r="B5624" t="s">
        <v>9919</v>
      </c>
      <c r="C5624">
        <v>201006</v>
      </c>
      <c r="D5624" t="s">
        <v>208</v>
      </c>
      <c r="E5624">
        <v>1</v>
      </c>
      <c r="F5624">
        <v>0</v>
      </c>
      <c r="G5624">
        <v>0</v>
      </c>
      <c r="H5624">
        <v>672</v>
      </c>
    </row>
    <row r="5625" spans="1:8" x14ac:dyDescent="0.35">
      <c r="A5625" t="s">
        <v>9920</v>
      </c>
      <c r="B5625" t="s">
        <v>9921</v>
      </c>
      <c r="C5625">
        <v>200806</v>
      </c>
      <c r="D5625" t="s">
        <v>208</v>
      </c>
      <c r="E5625">
        <v>1</v>
      </c>
      <c r="F5625">
        <v>0</v>
      </c>
      <c r="G5625">
        <v>0</v>
      </c>
      <c r="H5625">
        <v>673</v>
      </c>
    </row>
    <row r="5626" spans="1:8" x14ac:dyDescent="0.35">
      <c r="A5626" t="s">
        <v>9922</v>
      </c>
      <c r="B5626" t="s">
        <v>9923</v>
      </c>
      <c r="C5626">
        <v>200906</v>
      </c>
      <c r="D5626" t="s">
        <v>208</v>
      </c>
      <c r="E5626">
        <v>1</v>
      </c>
      <c r="F5626">
        <v>0</v>
      </c>
      <c r="G5626">
        <v>0</v>
      </c>
      <c r="H5626">
        <v>673</v>
      </c>
    </row>
    <row r="5627" spans="1:8" x14ac:dyDescent="0.35">
      <c r="A5627" t="s">
        <v>9924</v>
      </c>
      <c r="B5627" t="s">
        <v>9925</v>
      </c>
      <c r="C5627">
        <v>201006</v>
      </c>
      <c r="D5627" t="s">
        <v>208</v>
      </c>
      <c r="E5627">
        <v>1</v>
      </c>
      <c r="F5627">
        <v>0</v>
      </c>
      <c r="G5627">
        <v>0</v>
      </c>
      <c r="H5627">
        <v>673</v>
      </c>
    </row>
    <row r="5628" spans="1:8" x14ac:dyDescent="0.35">
      <c r="A5628" t="s">
        <v>9926</v>
      </c>
      <c r="B5628" t="s">
        <v>9926</v>
      </c>
      <c r="C5628">
        <v>200806</v>
      </c>
      <c r="D5628" t="s">
        <v>208</v>
      </c>
      <c r="E5628">
        <v>1</v>
      </c>
      <c r="F5628">
        <v>0</v>
      </c>
      <c r="G5628">
        <v>0</v>
      </c>
      <c r="H5628">
        <v>674</v>
      </c>
    </row>
    <row r="5629" spans="1:8" x14ac:dyDescent="0.35">
      <c r="A5629" t="s">
        <v>9927</v>
      </c>
      <c r="B5629" t="s">
        <v>9927</v>
      </c>
      <c r="C5629">
        <v>200906</v>
      </c>
      <c r="D5629" t="s">
        <v>208</v>
      </c>
      <c r="E5629">
        <v>1</v>
      </c>
      <c r="F5629">
        <v>0</v>
      </c>
      <c r="G5629">
        <v>0</v>
      </c>
      <c r="H5629">
        <v>674</v>
      </c>
    </row>
    <row r="5630" spans="1:8" x14ac:dyDescent="0.35">
      <c r="A5630" t="s">
        <v>9928</v>
      </c>
      <c r="B5630" t="s">
        <v>9928</v>
      </c>
      <c r="C5630">
        <v>201006</v>
      </c>
      <c r="D5630" t="s">
        <v>208</v>
      </c>
      <c r="E5630">
        <v>1</v>
      </c>
      <c r="F5630">
        <v>0</v>
      </c>
      <c r="G5630">
        <v>0</v>
      </c>
      <c r="H5630">
        <v>674</v>
      </c>
    </row>
    <row r="5631" spans="1:8" x14ac:dyDescent="0.35">
      <c r="A5631" t="s">
        <v>9929</v>
      </c>
      <c r="B5631" t="s">
        <v>9930</v>
      </c>
      <c r="C5631">
        <v>200806</v>
      </c>
      <c r="D5631" t="s">
        <v>208</v>
      </c>
      <c r="E5631">
        <v>1</v>
      </c>
      <c r="F5631">
        <v>0</v>
      </c>
      <c r="G5631">
        <v>0</v>
      </c>
      <c r="H5631">
        <v>675</v>
      </c>
    </row>
    <row r="5632" spans="1:8" x14ac:dyDescent="0.35">
      <c r="A5632" t="s">
        <v>9931</v>
      </c>
      <c r="B5632" t="s">
        <v>9932</v>
      </c>
      <c r="C5632">
        <v>200906</v>
      </c>
      <c r="D5632" t="s">
        <v>208</v>
      </c>
      <c r="E5632">
        <v>1</v>
      </c>
      <c r="F5632">
        <v>0</v>
      </c>
      <c r="G5632">
        <v>0</v>
      </c>
      <c r="H5632">
        <v>675</v>
      </c>
    </row>
    <row r="5633" spans="1:8" x14ac:dyDescent="0.35">
      <c r="A5633" t="s">
        <v>9933</v>
      </c>
      <c r="B5633" t="s">
        <v>9934</v>
      </c>
      <c r="C5633">
        <v>201006</v>
      </c>
      <c r="D5633" t="s">
        <v>208</v>
      </c>
      <c r="E5633">
        <v>1</v>
      </c>
      <c r="F5633">
        <v>0</v>
      </c>
      <c r="G5633">
        <v>0</v>
      </c>
      <c r="H5633">
        <v>675</v>
      </c>
    </row>
    <row r="5634" spans="1:8" x14ac:dyDescent="0.35">
      <c r="A5634" t="s">
        <v>9935</v>
      </c>
      <c r="B5634" t="s">
        <v>9936</v>
      </c>
      <c r="C5634">
        <v>200806</v>
      </c>
      <c r="D5634" t="s">
        <v>208</v>
      </c>
      <c r="E5634">
        <v>1</v>
      </c>
      <c r="F5634">
        <v>0</v>
      </c>
      <c r="G5634">
        <v>0</v>
      </c>
      <c r="H5634">
        <v>676</v>
      </c>
    </row>
    <row r="5635" spans="1:8" x14ac:dyDescent="0.35">
      <c r="A5635" t="s">
        <v>9937</v>
      </c>
      <c r="B5635" t="s">
        <v>9938</v>
      </c>
      <c r="C5635">
        <v>200906</v>
      </c>
      <c r="D5635" t="s">
        <v>208</v>
      </c>
      <c r="E5635">
        <v>1</v>
      </c>
      <c r="F5635">
        <v>0</v>
      </c>
      <c r="G5635">
        <v>0</v>
      </c>
      <c r="H5635">
        <v>676</v>
      </c>
    </row>
    <row r="5636" spans="1:8" x14ac:dyDescent="0.35">
      <c r="A5636" t="s">
        <v>9939</v>
      </c>
      <c r="B5636" t="s">
        <v>9940</v>
      </c>
      <c r="C5636">
        <v>201006</v>
      </c>
      <c r="D5636" t="s">
        <v>208</v>
      </c>
      <c r="E5636">
        <v>1</v>
      </c>
      <c r="F5636">
        <v>0</v>
      </c>
      <c r="G5636">
        <v>0</v>
      </c>
      <c r="H5636">
        <v>676</v>
      </c>
    </row>
    <row r="5637" spans="1:8" x14ac:dyDescent="0.35">
      <c r="A5637" t="s">
        <v>9941</v>
      </c>
      <c r="B5637" t="s">
        <v>9941</v>
      </c>
      <c r="C5637">
        <v>200806</v>
      </c>
      <c r="D5637" t="s">
        <v>208</v>
      </c>
      <c r="E5637">
        <v>1</v>
      </c>
      <c r="F5637">
        <v>0</v>
      </c>
      <c r="G5637">
        <v>0</v>
      </c>
      <c r="H5637">
        <v>677</v>
      </c>
    </row>
    <row r="5638" spans="1:8" x14ac:dyDescent="0.35">
      <c r="A5638" t="s">
        <v>9942</v>
      </c>
      <c r="B5638" t="s">
        <v>9942</v>
      </c>
      <c r="C5638">
        <v>200906</v>
      </c>
      <c r="D5638" t="s">
        <v>208</v>
      </c>
      <c r="E5638">
        <v>1</v>
      </c>
      <c r="F5638">
        <v>0</v>
      </c>
      <c r="G5638">
        <v>0</v>
      </c>
      <c r="H5638">
        <v>677</v>
      </c>
    </row>
    <row r="5639" spans="1:8" x14ac:dyDescent="0.35">
      <c r="A5639" t="s">
        <v>9943</v>
      </c>
      <c r="B5639" t="s">
        <v>9943</v>
      </c>
      <c r="C5639">
        <v>201006</v>
      </c>
      <c r="D5639" t="s">
        <v>208</v>
      </c>
      <c r="E5639">
        <v>1</v>
      </c>
      <c r="F5639">
        <v>0</v>
      </c>
      <c r="G5639">
        <v>0</v>
      </c>
      <c r="H5639">
        <v>677</v>
      </c>
    </row>
    <row r="5640" spans="1:8" x14ac:dyDescent="0.35">
      <c r="A5640" t="s">
        <v>9944</v>
      </c>
      <c r="B5640" t="s">
        <v>9944</v>
      </c>
      <c r="C5640">
        <v>200806</v>
      </c>
      <c r="D5640" t="s">
        <v>208</v>
      </c>
      <c r="E5640">
        <v>1</v>
      </c>
      <c r="F5640">
        <v>0</v>
      </c>
      <c r="G5640">
        <v>0</v>
      </c>
      <c r="H5640">
        <v>678</v>
      </c>
    </row>
    <row r="5641" spans="1:8" x14ac:dyDescent="0.35">
      <c r="A5641" t="s">
        <v>9945</v>
      </c>
      <c r="B5641" t="s">
        <v>9945</v>
      </c>
      <c r="C5641">
        <v>200906</v>
      </c>
      <c r="D5641" t="s">
        <v>208</v>
      </c>
      <c r="E5641">
        <v>1</v>
      </c>
      <c r="F5641">
        <v>0</v>
      </c>
      <c r="G5641">
        <v>0</v>
      </c>
      <c r="H5641">
        <v>678</v>
      </c>
    </row>
    <row r="5642" spans="1:8" x14ac:dyDescent="0.35">
      <c r="A5642" t="s">
        <v>9946</v>
      </c>
      <c r="B5642" t="s">
        <v>9946</v>
      </c>
      <c r="C5642">
        <v>201006</v>
      </c>
      <c r="D5642" t="s">
        <v>208</v>
      </c>
      <c r="E5642">
        <v>1</v>
      </c>
      <c r="F5642">
        <v>0</v>
      </c>
      <c r="G5642">
        <v>0</v>
      </c>
      <c r="H5642">
        <v>678</v>
      </c>
    </row>
    <row r="5643" spans="1:8" x14ac:dyDescent="0.35">
      <c r="A5643" t="s">
        <v>9947</v>
      </c>
      <c r="B5643" t="s">
        <v>9948</v>
      </c>
      <c r="C5643">
        <v>200806</v>
      </c>
      <c r="D5643" t="s">
        <v>208</v>
      </c>
      <c r="E5643">
        <v>1</v>
      </c>
      <c r="F5643">
        <v>0</v>
      </c>
      <c r="G5643">
        <v>0</v>
      </c>
      <c r="H5643">
        <v>679</v>
      </c>
    </row>
    <row r="5644" spans="1:8" x14ac:dyDescent="0.35">
      <c r="A5644" t="s">
        <v>9949</v>
      </c>
      <c r="B5644" t="s">
        <v>9950</v>
      </c>
      <c r="C5644">
        <v>200906</v>
      </c>
      <c r="D5644" t="s">
        <v>208</v>
      </c>
      <c r="E5644">
        <v>1</v>
      </c>
      <c r="F5644">
        <v>0</v>
      </c>
      <c r="G5644">
        <v>0</v>
      </c>
      <c r="H5644">
        <v>679</v>
      </c>
    </row>
    <row r="5645" spans="1:8" x14ac:dyDescent="0.35">
      <c r="A5645" t="s">
        <v>9951</v>
      </c>
      <c r="B5645" t="s">
        <v>9952</v>
      </c>
      <c r="C5645">
        <v>201006</v>
      </c>
      <c r="D5645" t="s">
        <v>208</v>
      </c>
      <c r="E5645">
        <v>1</v>
      </c>
      <c r="F5645">
        <v>0</v>
      </c>
      <c r="G5645">
        <v>0</v>
      </c>
      <c r="H5645">
        <v>679</v>
      </c>
    </row>
    <row r="5646" spans="1:8" x14ac:dyDescent="0.35">
      <c r="A5646" t="s">
        <v>9953</v>
      </c>
      <c r="B5646" t="s">
        <v>9954</v>
      </c>
      <c r="C5646">
        <v>200806</v>
      </c>
      <c r="D5646" t="s">
        <v>208</v>
      </c>
      <c r="E5646">
        <v>1</v>
      </c>
      <c r="F5646">
        <v>0</v>
      </c>
      <c r="G5646">
        <v>0</v>
      </c>
      <c r="H5646">
        <v>680</v>
      </c>
    </row>
    <row r="5647" spans="1:8" x14ac:dyDescent="0.35">
      <c r="A5647" t="s">
        <v>9955</v>
      </c>
      <c r="B5647" t="s">
        <v>9956</v>
      </c>
      <c r="C5647">
        <v>200906</v>
      </c>
      <c r="D5647" t="s">
        <v>208</v>
      </c>
      <c r="E5647">
        <v>1</v>
      </c>
      <c r="F5647">
        <v>0</v>
      </c>
      <c r="G5647">
        <v>0</v>
      </c>
      <c r="H5647">
        <v>680</v>
      </c>
    </row>
    <row r="5648" spans="1:8" x14ac:dyDescent="0.35">
      <c r="A5648" t="s">
        <v>9957</v>
      </c>
      <c r="B5648" t="s">
        <v>9958</v>
      </c>
      <c r="C5648">
        <v>201006</v>
      </c>
      <c r="D5648" t="s">
        <v>208</v>
      </c>
      <c r="E5648">
        <v>1</v>
      </c>
      <c r="F5648">
        <v>0</v>
      </c>
      <c r="G5648">
        <v>0</v>
      </c>
      <c r="H5648">
        <v>680</v>
      </c>
    </row>
    <row r="5649" spans="1:8" x14ac:dyDescent="0.35">
      <c r="A5649" t="s">
        <v>9959</v>
      </c>
      <c r="B5649" t="s">
        <v>9960</v>
      </c>
      <c r="C5649">
        <v>200806</v>
      </c>
      <c r="D5649" t="s">
        <v>208</v>
      </c>
      <c r="E5649">
        <v>1</v>
      </c>
      <c r="F5649">
        <v>0</v>
      </c>
      <c r="G5649">
        <v>0</v>
      </c>
      <c r="H5649">
        <v>681</v>
      </c>
    </row>
    <row r="5650" spans="1:8" x14ac:dyDescent="0.35">
      <c r="A5650" t="s">
        <v>9961</v>
      </c>
      <c r="B5650" t="s">
        <v>9962</v>
      </c>
      <c r="C5650">
        <v>200906</v>
      </c>
      <c r="D5650" t="s">
        <v>208</v>
      </c>
      <c r="E5650">
        <v>1</v>
      </c>
      <c r="F5650">
        <v>0</v>
      </c>
      <c r="G5650">
        <v>0</v>
      </c>
      <c r="H5650">
        <v>681</v>
      </c>
    </row>
    <row r="5651" spans="1:8" x14ac:dyDescent="0.35">
      <c r="A5651" t="s">
        <v>9963</v>
      </c>
      <c r="B5651" t="s">
        <v>9964</v>
      </c>
      <c r="C5651">
        <v>201006</v>
      </c>
      <c r="D5651" t="s">
        <v>208</v>
      </c>
      <c r="E5651">
        <v>1</v>
      </c>
      <c r="F5651">
        <v>0</v>
      </c>
      <c r="G5651">
        <v>0</v>
      </c>
      <c r="H5651">
        <v>681</v>
      </c>
    </row>
    <row r="5652" spans="1:8" x14ac:dyDescent="0.35">
      <c r="A5652" t="s">
        <v>9965</v>
      </c>
      <c r="B5652" t="s">
        <v>9966</v>
      </c>
      <c r="C5652">
        <v>200806</v>
      </c>
      <c r="D5652" t="s">
        <v>31</v>
      </c>
      <c r="E5652">
        <v>1</v>
      </c>
      <c r="F5652">
        <v>0</v>
      </c>
      <c r="G5652">
        <v>0</v>
      </c>
      <c r="H5652">
        <v>660</v>
      </c>
    </row>
    <row r="5653" spans="1:8" x14ac:dyDescent="0.35">
      <c r="A5653" t="s">
        <v>9967</v>
      </c>
      <c r="B5653" t="s">
        <v>9968</v>
      </c>
      <c r="C5653">
        <v>200906</v>
      </c>
      <c r="D5653" t="s">
        <v>31</v>
      </c>
      <c r="E5653">
        <v>1</v>
      </c>
      <c r="F5653">
        <v>0</v>
      </c>
      <c r="G5653">
        <v>0</v>
      </c>
      <c r="H5653">
        <v>660</v>
      </c>
    </row>
    <row r="5654" spans="1:8" x14ac:dyDescent="0.35">
      <c r="A5654" t="s">
        <v>9969</v>
      </c>
      <c r="B5654" t="s">
        <v>9970</v>
      </c>
      <c r="C5654">
        <v>201006</v>
      </c>
      <c r="D5654" t="s">
        <v>31</v>
      </c>
      <c r="E5654">
        <v>1</v>
      </c>
      <c r="F5654">
        <v>0</v>
      </c>
      <c r="G5654">
        <v>0</v>
      </c>
      <c r="H5654">
        <v>660</v>
      </c>
    </row>
    <row r="5655" spans="1:8" x14ac:dyDescent="0.35">
      <c r="A5655" t="s">
        <v>9971</v>
      </c>
      <c r="B5655" t="s">
        <v>9971</v>
      </c>
      <c r="C5655">
        <v>200806</v>
      </c>
      <c r="D5655" t="s">
        <v>31</v>
      </c>
      <c r="E5655">
        <v>1</v>
      </c>
      <c r="F5655">
        <v>0</v>
      </c>
      <c r="G5655">
        <v>0</v>
      </c>
      <c r="H5655">
        <v>661</v>
      </c>
    </row>
    <row r="5656" spans="1:8" x14ac:dyDescent="0.35">
      <c r="A5656" t="s">
        <v>9972</v>
      </c>
      <c r="B5656" t="s">
        <v>9972</v>
      </c>
      <c r="C5656">
        <v>200906</v>
      </c>
      <c r="D5656" t="s">
        <v>31</v>
      </c>
      <c r="E5656">
        <v>1</v>
      </c>
      <c r="F5656">
        <v>0</v>
      </c>
      <c r="G5656">
        <v>0</v>
      </c>
      <c r="H5656">
        <v>661</v>
      </c>
    </row>
    <row r="5657" spans="1:8" x14ac:dyDescent="0.35">
      <c r="A5657" t="s">
        <v>9973</v>
      </c>
      <c r="B5657" t="s">
        <v>9973</v>
      </c>
      <c r="C5657">
        <v>201006</v>
      </c>
      <c r="D5657" t="s">
        <v>31</v>
      </c>
      <c r="E5657">
        <v>1</v>
      </c>
      <c r="F5657">
        <v>0</v>
      </c>
      <c r="G5657">
        <v>0</v>
      </c>
      <c r="H5657">
        <v>661</v>
      </c>
    </row>
    <row r="5658" spans="1:8" x14ac:dyDescent="0.35">
      <c r="A5658" t="s">
        <v>9974</v>
      </c>
      <c r="B5658" t="s">
        <v>9974</v>
      </c>
      <c r="C5658">
        <v>200806</v>
      </c>
      <c r="D5658" t="s">
        <v>31</v>
      </c>
      <c r="E5658">
        <v>1</v>
      </c>
      <c r="F5658">
        <v>0</v>
      </c>
      <c r="G5658">
        <v>0</v>
      </c>
      <c r="H5658">
        <v>662</v>
      </c>
    </row>
    <row r="5659" spans="1:8" x14ac:dyDescent="0.35">
      <c r="A5659" t="s">
        <v>9975</v>
      </c>
      <c r="B5659" t="s">
        <v>9975</v>
      </c>
      <c r="C5659">
        <v>200906</v>
      </c>
      <c r="D5659" t="s">
        <v>31</v>
      </c>
      <c r="E5659">
        <v>1</v>
      </c>
      <c r="F5659">
        <v>0</v>
      </c>
      <c r="G5659">
        <v>0</v>
      </c>
      <c r="H5659">
        <v>662</v>
      </c>
    </row>
    <row r="5660" spans="1:8" x14ac:dyDescent="0.35">
      <c r="A5660" t="s">
        <v>9976</v>
      </c>
      <c r="B5660" t="s">
        <v>9976</v>
      </c>
      <c r="C5660">
        <v>201006</v>
      </c>
      <c r="D5660" t="s">
        <v>31</v>
      </c>
      <c r="E5660">
        <v>1</v>
      </c>
      <c r="F5660">
        <v>0</v>
      </c>
      <c r="G5660">
        <v>0</v>
      </c>
      <c r="H5660">
        <v>662</v>
      </c>
    </row>
    <row r="5661" spans="1:8" x14ac:dyDescent="0.35">
      <c r="A5661" t="s">
        <v>9977</v>
      </c>
      <c r="B5661" t="s">
        <v>9978</v>
      </c>
      <c r="C5661">
        <v>200806</v>
      </c>
      <c r="D5661" t="s">
        <v>31</v>
      </c>
      <c r="E5661">
        <v>1</v>
      </c>
      <c r="F5661">
        <v>0</v>
      </c>
      <c r="G5661">
        <v>0</v>
      </c>
      <c r="H5661">
        <v>663</v>
      </c>
    </row>
    <row r="5662" spans="1:8" x14ac:dyDescent="0.35">
      <c r="A5662" t="s">
        <v>9979</v>
      </c>
      <c r="B5662" t="s">
        <v>9980</v>
      </c>
      <c r="C5662">
        <v>200906</v>
      </c>
      <c r="D5662" t="s">
        <v>31</v>
      </c>
      <c r="E5662">
        <v>1</v>
      </c>
      <c r="F5662">
        <v>0</v>
      </c>
      <c r="G5662">
        <v>0</v>
      </c>
      <c r="H5662">
        <v>663</v>
      </c>
    </row>
    <row r="5663" spans="1:8" x14ac:dyDescent="0.35">
      <c r="A5663" t="s">
        <v>9981</v>
      </c>
      <c r="B5663" t="s">
        <v>9982</v>
      </c>
      <c r="C5663">
        <v>201006</v>
      </c>
      <c r="D5663" t="s">
        <v>31</v>
      </c>
      <c r="E5663">
        <v>1</v>
      </c>
      <c r="F5663">
        <v>0</v>
      </c>
      <c r="G5663">
        <v>0</v>
      </c>
      <c r="H5663">
        <v>663</v>
      </c>
    </row>
    <row r="5664" spans="1:8" x14ac:dyDescent="0.35">
      <c r="A5664" t="s">
        <v>9983</v>
      </c>
      <c r="B5664" t="s">
        <v>9984</v>
      </c>
      <c r="C5664">
        <v>200806</v>
      </c>
      <c r="D5664" t="s">
        <v>31</v>
      </c>
      <c r="E5664">
        <v>1</v>
      </c>
      <c r="F5664">
        <v>0</v>
      </c>
      <c r="G5664">
        <v>0</v>
      </c>
      <c r="H5664">
        <v>664</v>
      </c>
    </row>
    <row r="5665" spans="1:8" x14ac:dyDescent="0.35">
      <c r="A5665" t="s">
        <v>9985</v>
      </c>
      <c r="B5665" t="s">
        <v>9986</v>
      </c>
      <c r="C5665">
        <v>200906</v>
      </c>
      <c r="D5665" t="s">
        <v>31</v>
      </c>
      <c r="E5665">
        <v>1</v>
      </c>
      <c r="F5665">
        <v>0</v>
      </c>
      <c r="G5665">
        <v>0</v>
      </c>
      <c r="H5665">
        <v>664</v>
      </c>
    </row>
    <row r="5666" spans="1:8" x14ac:dyDescent="0.35">
      <c r="A5666" t="s">
        <v>9987</v>
      </c>
      <c r="B5666" t="s">
        <v>9988</v>
      </c>
      <c r="C5666">
        <v>201006</v>
      </c>
      <c r="D5666" t="s">
        <v>31</v>
      </c>
      <c r="E5666">
        <v>1</v>
      </c>
      <c r="F5666">
        <v>0</v>
      </c>
      <c r="G5666">
        <v>0</v>
      </c>
      <c r="H5666">
        <v>664</v>
      </c>
    </row>
    <row r="5667" spans="1:8" x14ac:dyDescent="0.35">
      <c r="A5667" t="s">
        <v>9989</v>
      </c>
      <c r="B5667" t="s">
        <v>9990</v>
      </c>
      <c r="C5667">
        <v>200806</v>
      </c>
      <c r="D5667" t="s">
        <v>31</v>
      </c>
      <c r="E5667">
        <v>1</v>
      </c>
      <c r="F5667">
        <v>0</v>
      </c>
      <c r="G5667">
        <v>0</v>
      </c>
      <c r="H5667">
        <v>665</v>
      </c>
    </row>
    <row r="5668" spans="1:8" x14ac:dyDescent="0.35">
      <c r="A5668" t="s">
        <v>9991</v>
      </c>
      <c r="B5668" t="s">
        <v>9992</v>
      </c>
      <c r="C5668">
        <v>200906</v>
      </c>
      <c r="D5668" t="s">
        <v>31</v>
      </c>
      <c r="E5668">
        <v>1</v>
      </c>
      <c r="F5668">
        <v>0</v>
      </c>
      <c r="G5668">
        <v>0</v>
      </c>
      <c r="H5668">
        <v>665</v>
      </c>
    </row>
    <row r="5669" spans="1:8" x14ac:dyDescent="0.35">
      <c r="A5669" t="s">
        <v>9993</v>
      </c>
      <c r="B5669" t="s">
        <v>9994</v>
      </c>
      <c r="C5669">
        <v>201006</v>
      </c>
      <c r="D5669" t="s">
        <v>31</v>
      </c>
      <c r="E5669">
        <v>1</v>
      </c>
      <c r="F5669">
        <v>0</v>
      </c>
      <c r="G5669">
        <v>0</v>
      </c>
      <c r="H5669">
        <v>665</v>
      </c>
    </row>
    <row r="5670" spans="1:8" x14ac:dyDescent="0.35">
      <c r="A5670" t="s">
        <v>9995</v>
      </c>
      <c r="B5670" t="s">
        <v>9995</v>
      </c>
      <c r="C5670">
        <v>200806</v>
      </c>
      <c r="D5670" t="s">
        <v>31</v>
      </c>
      <c r="E5670">
        <v>1</v>
      </c>
      <c r="F5670">
        <v>0</v>
      </c>
      <c r="G5670">
        <v>0</v>
      </c>
      <c r="H5670">
        <v>666</v>
      </c>
    </row>
    <row r="5671" spans="1:8" x14ac:dyDescent="0.35">
      <c r="A5671" t="s">
        <v>9996</v>
      </c>
      <c r="B5671" t="s">
        <v>9996</v>
      </c>
      <c r="C5671">
        <v>200906</v>
      </c>
      <c r="D5671" t="s">
        <v>31</v>
      </c>
      <c r="E5671">
        <v>1</v>
      </c>
      <c r="F5671">
        <v>0</v>
      </c>
      <c r="G5671">
        <v>0</v>
      </c>
      <c r="H5671">
        <v>666</v>
      </c>
    </row>
    <row r="5672" spans="1:8" x14ac:dyDescent="0.35">
      <c r="A5672" t="s">
        <v>9997</v>
      </c>
      <c r="B5672" t="s">
        <v>9997</v>
      </c>
      <c r="C5672">
        <v>201006</v>
      </c>
      <c r="D5672" t="s">
        <v>31</v>
      </c>
      <c r="E5672">
        <v>1</v>
      </c>
      <c r="F5672">
        <v>0</v>
      </c>
      <c r="G5672">
        <v>0</v>
      </c>
      <c r="H5672">
        <v>666</v>
      </c>
    </row>
    <row r="5673" spans="1:8" x14ac:dyDescent="0.35">
      <c r="A5673" t="s">
        <v>9998</v>
      </c>
      <c r="B5673" t="s">
        <v>9998</v>
      </c>
      <c r="C5673">
        <v>200806</v>
      </c>
      <c r="D5673" t="s">
        <v>31</v>
      </c>
      <c r="E5673">
        <v>1</v>
      </c>
      <c r="F5673">
        <v>0</v>
      </c>
      <c r="G5673">
        <v>0</v>
      </c>
      <c r="H5673">
        <v>667</v>
      </c>
    </row>
    <row r="5674" spans="1:8" x14ac:dyDescent="0.35">
      <c r="A5674" t="s">
        <v>9999</v>
      </c>
      <c r="B5674" t="s">
        <v>9999</v>
      </c>
      <c r="C5674">
        <v>200906</v>
      </c>
      <c r="D5674" t="s">
        <v>31</v>
      </c>
      <c r="E5674">
        <v>1</v>
      </c>
      <c r="F5674">
        <v>0</v>
      </c>
      <c r="G5674">
        <v>0</v>
      </c>
      <c r="H5674">
        <v>667</v>
      </c>
    </row>
    <row r="5675" spans="1:8" x14ac:dyDescent="0.35">
      <c r="A5675" t="s">
        <v>10000</v>
      </c>
      <c r="B5675" t="s">
        <v>10000</v>
      </c>
      <c r="C5675">
        <v>201006</v>
      </c>
      <c r="D5675" t="s">
        <v>31</v>
      </c>
      <c r="E5675">
        <v>1</v>
      </c>
      <c r="F5675">
        <v>0</v>
      </c>
      <c r="G5675">
        <v>0</v>
      </c>
      <c r="H5675">
        <v>667</v>
      </c>
    </row>
    <row r="5676" spans="1:8" x14ac:dyDescent="0.35">
      <c r="A5676" t="s">
        <v>10001</v>
      </c>
      <c r="B5676" t="s">
        <v>10002</v>
      </c>
      <c r="C5676">
        <v>200806</v>
      </c>
      <c r="D5676" t="s">
        <v>31</v>
      </c>
      <c r="E5676">
        <v>1</v>
      </c>
      <c r="F5676">
        <v>0</v>
      </c>
      <c r="G5676">
        <v>0</v>
      </c>
      <c r="H5676">
        <v>668</v>
      </c>
    </row>
    <row r="5677" spans="1:8" x14ac:dyDescent="0.35">
      <c r="A5677" t="s">
        <v>10003</v>
      </c>
      <c r="B5677" t="s">
        <v>10004</v>
      </c>
      <c r="C5677">
        <v>200906</v>
      </c>
      <c r="D5677" t="s">
        <v>31</v>
      </c>
      <c r="E5677">
        <v>1</v>
      </c>
      <c r="F5677">
        <v>0</v>
      </c>
      <c r="G5677">
        <v>0</v>
      </c>
      <c r="H5677">
        <v>668</v>
      </c>
    </row>
    <row r="5678" spans="1:8" x14ac:dyDescent="0.35">
      <c r="A5678" t="s">
        <v>10005</v>
      </c>
      <c r="B5678" t="s">
        <v>10006</v>
      </c>
      <c r="C5678">
        <v>201006</v>
      </c>
      <c r="D5678" t="s">
        <v>31</v>
      </c>
      <c r="E5678">
        <v>1</v>
      </c>
      <c r="F5678">
        <v>0</v>
      </c>
      <c r="G5678">
        <v>0</v>
      </c>
      <c r="H5678">
        <v>668</v>
      </c>
    </row>
    <row r="5679" spans="1:8" x14ac:dyDescent="0.35">
      <c r="A5679" t="s">
        <v>10007</v>
      </c>
      <c r="B5679" t="s">
        <v>10008</v>
      </c>
      <c r="C5679">
        <v>200806</v>
      </c>
      <c r="D5679" t="s">
        <v>31</v>
      </c>
      <c r="E5679">
        <v>1</v>
      </c>
      <c r="F5679">
        <v>0</v>
      </c>
      <c r="G5679">
        <v>0</v>
      </c>
      <c r="H5679">
        <v>669</v>
      </c>
    </row>
    <row r="5680" spans="1:8" x14ac:dyDescent="0.35">
      <c r="A5680" t="s">
        <v>10009</v>
      </c>
      <c r="B5680" t="s">
        <v>10010</v>
      </c>
      <c r="C5680">
        <v>200906</v>
      </c>
      <c r="D5680" t="s">
        <v>31</v>
      </c>
      <c r="E5680">
        <v>1</v>
      </c>
      <c r="F5680">
        <v>0</v>
      </c>
      <c r="G5680">
        <v>0</v>
      </c>
      <c r="H5680">
        <v>669</v>
      </c>
    </row>
    <row r="5681" spans="1:8" x14ac:dyDescent="0.35">
      <c r="A5681" t="s">
        <v>10011</v>
      </c>
      <c r="B5681" t="s">
        <v>10012</v>
      </c>
      <c r="C5681">
        <v>201006</v>
      </c>
      <c r="D5681" t="s">
        <v>31</v>
      </c>
      <c r="E5681">
        <v>1</v>
      </c>
      <c r="F5681">
        <v>0</v>
      </c>
      <c r="G5681">
        <v>0</v>
      </c>
      <c r="H5681">
        <v>669</v>
      </c>
    </row>
    <row r="5682" spans="1:8" x14ac:dyDescent="0.35">
      <c r="A5682" t="s">
        <v>10013</v>
      </c>
      <c r="B5682" t="s">
        <v>10014</v>
      </c>
      <c r="C5682">
        <v>200806</v>
      </c>
      <c r="D5682" t="s">
        <v>31</v>
      </c>
      <c r="E5682">
        <v>1</v>
      </c>
      <c r="F5682">
        <v>0</v>
      </c>
      <c r="G5682">
        <v>0</v>
      </c>
      <c r="H5682">
        <v>670</v>
      </c>
    </row>
    <row r="5683" spans="1:8" x14ac:dyDescent="0.35">
      <c r="A5683" t="s">
        <v>10015</v>
      </c>
      <c r="B5683" t="s">
        <v>10016</v>
      </c>
      <c r="C5683">
        <v>200906</v>
      </c>
      <c r="D5683" t="s">
        <v>31</v>
      </c>
      <c r="E5683">
        <v>1</v>
      </c>
      <c r="F5683">
        <v>0</v>
      </c>
      <c r="G5683">
        <v>0</v>
      </c>
      <c r="H5683">
        <v>670</v>
      </c>
    </row>
    <row r="5684" spans="1:8" x14ac:dyDescent="0.35">
      <c r="A5684" t="s">
        <v>10017</v>
      </c>
      <c r="B5684" t="s">
        <v>10018</v>
      </c>
      <c r="C5684">
        <v>201006</v>
      </c>
      <c r="D5684" t="s">
        <v>31</v>
      </c>
      <c r="E5684">
        <v>1</v>
      </c>
      <c r="F5684">
        <v>0</v>
      </c>
      <c r="G5684">
        <v>0</v>
      </c>
      <c r="H5684">
        <v>670</v>
      </c>
    </row>
    <row r="5685" spans="1:8" x14ac:dyDescent="0.35">
      <c r="A5685" t="s">
        <v>10019</v>
      </c>
      <c r="B5685" t="s">
        <v>10020</v>
      </c>
      <c r="C5685">
        <v>200806</v>
      </c>
      <c r="D5685" t="s">
        <v>31</v>
      </c>
      <c r="E5685">
        <v>1</v>
      </c>
      <c r="F5685">
        <v>0</v>
      </c>
      <c r="G5685">
        <v>0</v>
      </c>
      <c r="H5685">
        <v>671</v>
      </c>
    </row>
    <row r="5686" spans="1:8" x14ac:dyDescent="0.35">
      <c r="A5686" t="s">
        <v>10021</v>
      </c>
      <c r="B5686" t="s">
        <v>10022</v>
      </c>
      <c r="C5686">
        <v>200906</v>
      </c>
      <c r="D5686" t="s">
        <v>31</v>
      </c>
      <c r="E5686">
        <v>1</v>
      </c>
      <c r="F5686">
        <v>0</v>
      </c>
      <c r="G5686">
        <v>0</v>
      </c>
      <c r="H5686">
        <v>671</v>
      </c>
    </row>
    <row r="5687" spans="1:8" x14ac:dyDescent="0.35">
      <c r="A5687" t="s">
        <v>10023</v>
      </c>
      <c r="B5687" t="s">
        <v>10024</v>
      </c>
      <c r="C5687">
        <v>201006</v>
      </c>
      <c r="D5687" t="s">
        <v>31</v>
      </c>
      <c r="E5687">
        <v>1</v>
      </c>
      <c r="F5687">
        <v>0</v>
      </c>
      <c r="G5687">
        <v>0</v>
      </c>
      <c r="H5687">
        <v>671</v>
      </c>
    </row>
    <row r="5688" spans="1:8" x14ac:dyDescent="0.35">
      <c r="A5688" t="s">
        <v>10025</v>
      </c>
      <c r="B5688" t="s">
        <v>10026</v>
      </c>
      <c r="C5688">
        <v>200806</v>
      </c>
      <c r="D5688" t="s">
        <v>31</v>
      </c>
      <c r="E5688">
        <v>1</v>
      </c>
      <c r="F5688">
        <v>0</v>
      </c>
      <c r="G5688">
        <v>0</v>
      </c>
      <c r="H5688">
        <v>672</v>
      </c>
    </row>
    <row r="5689" spans="1:8" x14ac:dyDescent="0.35">
      <c r="A5689" t="s">
        <v>10027</v>
      </c>
      <c r="B5689" t="s">
        <v>10028</v>
      </c>
      <c r="C5689">
        <v>200906</v>
      </c>
      <c r="D5689" t="s">
        <v>31</v>
      </c>
      <c r="E5689">
        <v>1</v>
      </c>
      <c r="F5689">
        <v>0</v>
      </c>
      <c r="G5689">
        <v>0</v>
      </c>
      <c r="H5689">
        <v>672</v>
      </c>
    </row>
    <row r="5690" spans="1:8" x14ac:dyDescent="0.35">
      <c r="A5690" t="s">
        <v>10029</v>
      </c>
      <c r="B5690" t="s">
        <v>10030</v>
      </c>
      <c r="C5690">
        <v>201006</v>
      </c>
      <c r="D5690" t="s">
        <v>31</v>
      </c>
      <c r="E5690">
        <v>1</v>
      </c>
      <c r="F5690">
        <v>0</v>
      </c>
      <c r="G5690">
        <v>0</v>
      </c>
      <c r="H5690">
        <v>672</v>
      </c>
    </row>
    <row r="5691" spans="1:8" x14ac:dyDescent="0.35">
      <c r="A5691" t="s">
        <v>10031</v>
      </c>
      <c r="B5691" t="s">
        <v>10032</v>
      </c>
      <c r="C5691">
        <v>200806</v>
      </c>
      <c r="D5691" t="s">
        <v>31</v>
      </c>
      <c r="E5691">
        <v>1</v>
      </c>
      <c r="F5691">
        <v>0</v>
      </c>
      <c r="G5691">
        <v>0</v>
      </c>
      <c r="H5691">
        <v>673</v>
      </c>
    </row>
    <row r="5692" spans="1:8" x14ac:dyDescent="0.35">
      <c r="A5692" t="s">
        <v>10033</v>
      </c>
      <c r="B5692" t="s">
        <v>10034</v>
      </c>
      <c r="C5692">
        <v>200906</v>
      </c>
      <c r="D5692" t="s">
        <v>31</v>
      </c>
      <c r="E5692">
        <v>1</v>
      </c>
      <c r="F5692">
        <v>0</v>
      </c>
      <c r="G5692">
        <v>0</v>
      </c>
      <c r="H5692">
        <v>673</v>
      </c>
    </row>
    <row r="5693" spans="1:8" x14ac:dyDescent="0.35">
      <c r="A5693" t="s">
        <v>10035</v>
      </c>
      <c r="B5693" t="s">
        <v>10036</v>
      </c>
      <c r="C5693">
        <v>201006</v>
      </c>
      <c r="D5693" t="s">
        <v>31</v>
      </c>
      <c r="E5693">
        <v>1</v>
      </c>
      <c r="F5693">
        <v>0</v>
      </c>
      <c r="G5693">
        <v>0</v>
      </c>
      <c r="H5693">
        <v>673</v>
      </c>
    </row>
    <row r="5694" spans="1:8" x14ac:dyDescent="0.35">
      <c r="A5694" t="s">
        <v>10037</v>
      </c>
      <c r="B5694" t="s">
        <v>10037</v>
      </c>
      <c r="C5694">
        <v>200806</v>
      </c>
      <c r="D5694" t="s">
        <v>31</v>
      </c>
      <c r="E5694">
        <v>1</v>
      </c>
      <c r="F5694">
        <v>0</v>
      </c>
      <c r="G5694">
        <v>0</v>
      </c>
      <c r="H5694">
        <v>674</v>
      </c>
    </row>
    <row r="5695" spans="1:8" x14ac:dyDescent="0.35">
      <c r="A5695" t="s">
        <v>10038</v>
      </c>
      <c r="B5695" t="s">
        <v>10038</v>
      </c>
      <c r="C5695">
        <v>200906</v>
      </c>
      <c r="D5695" t="s">
        <v>31</v>
      </c>
      <c r="E5695">
        <v>1</v>
      </c>
      <c r="F5695">
        <v>0</v>
      </c>
      <c r="G5695">
        <v>0</v>
      </c>
      <c r="H5695">
        <v>674</v>
      </c>
    </row>
    <row r="5696" spans="1:8" x14ac:dyDescent="0.35">
      <c r="A5696" t="s">
        <v>10039</v>
      </c>
      <c r="B5696" t="s">
        <v>10039</v>
      </c>
      <c r="C5696">
        <v>201006</v>
      </c>
      <c r="D5696" t="s">
        <v>31</v>
      </c>
      <c r="E5696">
        <v>1</v>
      </c>
      <c r="F5696">
        <v>0</v>
      </c>
      <c r="G5696">
        <v>0</v>
      </c>
      <c r="H5696">
        <v>674</v>
      </c>
    </row>
    <row r="5697" spans="1:8" x14ac:dyDescent="0.35">
      <c r="A5697" t="s">
        <v>10040</v>
      </c>
      <c r="B5697" t="s">
        <v>10041</v>
      </c>
      <c r="C5697">
        <v>200806</v>
      </c>
      <c r="D5697" t="s">
        <v>31</v>
      </c>
      <c r="E5697">
        <v>1</v>
      </c>
      <c r="F5697">
        <v>0</v>
      </c>
      <c r="G5697">
        <v>0</v>
      </c>
      <c r="H5697">
        <v>675</v>
      </c>
    </row>
    <row r="5698" spans="1:8" x14ac:dyDescent="0.35">
      <c r="A5698" t="s">
        <v>10042</v>
      </c>
      <c r="B5698" t="s">
        <v>10043</v>
      </c>
      <c r="C5698">
        <v>200906</v>
      </c>
      <c r="D5698" t="s">
        <v>31</v>
      </c>
      <c r="E5698">
        <v>1</v>
      </c>
      <c r="F5698">
        <v>0</v>
      </c>
      <c r="G5698">
        <v>0</v>
      </c>
      <c r="H5698">
        <v>675</v>
      </c>
    </row>
    <row r="5699" spans="1:8" x14ac:dyDescent="0.35">
      <c r="A5699" t="s">
        <v>10044</v>
      </c>
      <c r="B5699" t="s">
        <v>10045</v>
      </c>
      <c r="C5699">
        <v>201006</v>
      </c>
      <c r="D5699" t="s">
        <v>31</v>
      </c>
      <c r="E5699">
        <v>1</v>
      </c>
      <c r="F5699">
        <v>0</v>
      </c>
      <c r="G5699">
        <v>0</v>
      </c>
      <c r="H5699">
        <v>675</v>
      </c>
    </row>
    <row r="5700" spans="1:8" x14ac:dyDescent="0.35">
      <c r="A5700" t="s">
        <v>10046</v>
      </c>
      <c r="B5700" t="s">
        <v>10047</v>
      </c>
      <c r="C5700">
        <v>200806</v>
      </c>
      <c r="D5700" t="s">
        <v>31</v>
      </c>
      <c r="E5700">
        <v>1</v>
      </c>
      <c r="F5700">
        <v>0</v>
      </c>
      <c r="G5700">
        <v>0</v>
      </c>
      <c r="H5700">
        <v>676</v>
      </c>
    </row>
    <row r="5701" spans="1:8" x14ac:dyDescent="0.35">
      <c r="A5701" t="s">
        <v>10048</v>
      </c>
      <c r="B5701" t="s">
        <v>10049</v>
      </c>
      <c r="C5701">
        <v>200906</v>
      </c>
      <c r="D5701" t="s">
        <v>31</v>
      </c>
      <c r="E5701">
        <v>1</v>
      </c>
      <c r="F5701">
        <v>0</v>
      </c>
      <c r="G5701">
        <v>0</v>
      </c>
      <c r="H5701">
        <v>676</v>
      </c>
    </row>
    <row r="5702" spans="1:8" x14ac:dyDescent="0.35">
      <c r="A5702" t="s">
        <v>10050</v>
      </c>
      <c r="B5702" t="s">
        <v>10051</v>
      </c>
      <c r="C5702">
        <v>201006</v>
      </c>
      <c r="D5702" t="s">
        <v>31</v>
      </c>
      <c r="E5702">
        <v>1</v>
      </c>
      <c r="F5702">
        <v>0</v>
      </c>
      <c r="G5702">
        <v>0</v>
      </c>
      <c r="H5702">
        <v>676</v>
      </c>
    </row>
    <row r="5703" spans="1:8" x14ac:dyDescent="0.35">
      <c r="A5703" t="s">
        <v>10052</v>
      </c>
      <c r="B5703" t="s">
        <v>10052</v>
      </c>
      <c r="C5703">
        <v>200806</v>
      </c>
      <c r="D5703" t="s">
        <v>31</v>
      </c>
      <c r="E5703">
        <v>1</v>
      </c>
      <c r="F5703">
        <v>0</v>
      </c>
      <c r="G5703">
        <v>0</v>
      </c>
      <c r="H5703">
        <v>677</v>
      </c>
    </row>
    <row r="5704" spans="1:8" x14ac:dyDescent="0.35">
      <c r="A5704" t="s">
        <v>10053</v>
      </c>
      <c r="B5704" t="s">
        <v>10053</v>
      </c>
      <c r="C5704">
        <v>200906</v>
      </c>
      <c r="D5704" t="s">
        <v>31</v>
      </c>
      <c r="E5704">
        <v>1</v>
      </c>
      <c r="F5704">
        <v>0</v>
      </c>
      <c r="G5704">
        <v>0</v>
      </c>
      <c r="H5704">
        <v>677</v>
      </c>
    </row>
    <row r="5705" spans="1:8" x14ac:dyDescent="0.35">
      <c r="A5705" t="s">
        <v>10054</v>
      </c>
      <c r="B5705" t="s">
        <v>10054</v>
      </c>
      <c r="C5705">
        <v>201006</v>
      </c>
      <c r="D5705" t="s">
        <v>31</v>
      </c>
      <c r="E5705">
        <v>1</v>
      </c>
      <c r="F5705">
        <v>0</v>
      </c>
      <c r="G5705">
        <v>0</v>
      </c>
      <c r="H5705">
        <v>677</v>
      </c>
    </row>
    <row r="5706" spans="1:8" x14ac:dyDescent="0.35">
      <c r="A5706" t="s">
        <v>10055</v>
      </c>
      <c r="B5706" t="s">
        <v>10055</v>
      </c>
      <c r="C5706">
        <v>200806</v>
      </c>
      <c r="D5706" t="s">
        <v>31</v>
      </c>
      <c r="E5706">
        <v>1</v>
      </c>
      <c r="F5706">
        <v>0</v>
      </c>
      <c r="G5706">
        <v>0</v>
      </c>
      <c r="H5706">
        <v>678</v>
      </c>
    </row>
    <row r="5707" spans="1:8" x14ac:dyDescent="0.35">
      <c r="A5707" t="s">
        <v>10056</v>
      </c>
      <c r="B5707" t="s">
        <v>10056</v>
      </c>
      <c r="C5707">
        <v>200906</v>
      </c>
      <c r="D5707" t="s">
        <v>31</v>
      </c>
      <c r="E5707">
        <v>1</v>
      </c>
      <c r="F5707">
        <v>0</v>
      </c>
      <c r="G5707">
        <v>0</v>
      </c>
      <c r="H5707">
        <v>678</v>
      </c>
    </row>
    <row r="5708" spans="1:8" x14ac:dyDescent="0.35">
      <c r="A5708" t="s">
        <v>10057</v>
      </c>
      <c r="B5708" t="s">
        <v>10057</v>
      </c>
      <c r="C5708">
        <v>201006</v>
      </c>
      <c r="D5708" t="s">
        <v>31</v>
      </c>
      <c r="E5708">
        <v>1</v>
      </c>
      <c r="F5708">
        <v>0</v>
      </c>
      <c r="G5708">
        <v>0</v>
      </c>
      <c r="H5708">
        <v>678</v>
      </c>
    </row>
    <row r="5709" spans="1:8" x14ac:dyDescent="0.35">
      <c r="A5709" t="s">
        <v>10058</v>
      </c>
      <c r="B5709" t="s">
        <v>10059</v>
      </c>
      <c r="C5709">
        <v>200806</v>
      </c>
      <c r="D5709" t="s">
        <v>31</v>
      </c>
      <c r="E5709">
        <v>1</v>
      </c>
      <c r="F5709">
        <v>0</v>
      </c>
      <c r="G5709">
        <v>0</v>
      </c>
      <c r="H5709">
        <v>679</v>
      </c>
    </row>
    <row r="5710" spans="1:8" x14ac:dyDescent="0.35">
      <c r="A5710" t="s">
        <v>10060</v>
      </c>
      <c r="B5710" t="s">
        <v>10061</v>
      </c>
      <c r="C5710">
        <v>200906</v>
      </c>
      <c r="D5710" t="s">
        <v>31</v>
      </c>
      <c r="E5710">
        <v>1</v>
      </c>
      <c r="F5710">
        <v>0</v>
      </c>
      <c r="G5710">
        <v>0</v>
      </c>
      <c r="H5710">
        <v>679</v>
      </c>
    </row>
    <row r="5711" spans="1:8" x14ac:dyDescent="0.35">
      <c r="A5711" t="s">
        <v>10062</v>
      </c>
      <c r="B5711" t="s">
        <v>10063</v>
      </c>
      <c r="C5711">
        <v>201006</v>
      </c>
      <c r="D5711" t="s">
        <v>31</v>
      </c>
      <c r="E5711">
        <v>1</v>
      </c>
      <c r="F5711">
        <v>0</v>
      </c>
      <c r="G5711">
        <v>0</v>
      </c>
      <c r="H5711">
        <v>679</v>
      </c>
    </row>
    <row r="5712" spans="1:8" x14ac:dyDescent="0.35">
      <c r="A5712" t="s">
        <v>10064</v>
      </c>
      <c r="B5712" t="s">
        <v>10065</v>
      </c>
      <c r="C5712">
        <v>200806</v>
      </c>
      <c r="D5712" t="s">
        <v>31</v>
      </c>
      <c r="E5712">
        <v>1</v>
      </c>
      <c r="F5712">
        <v>0</v>
      </c>
      <c r="G5712">
        <v>0</v>
      </c>
      <c r="H5712">
        <v>680</v>
      </c>
    </row>
    <row r="5713" spans="1:8" x14ac:dyDescent="0.35">
      <c r="A5713" t="s">
        <v>10066</v>
      </c>
      <c r="B5713" t="s">
        <v>10067</v>
      </c>
      <c r="C5713">
        <v>200906</v>
      </c>
      <c r="D5713" t="s">
        <v>31</v>
      </c>
      <c r="E5713">
        <v>1</v>
      </c>
      <c r="F5713">
        <v>0</v>
      </c>
      <c r="G5713">
        <v>0</v>
      </c>
      <c r="H5713">
        <v>680</v>
      </c>
    </row>
    <row r="5714" spans="1:8" x14ac:dyDescent="0.35">
      <c r="A5714" t="s">
        <v>10068</v>
      </c>
      <c r="B5714" t="s">
        <v>10069</v>
      </c>
      <c r="C5714">
        <v>201006</v>
      </c>
      <c r="D5714" t="s">
        <v>31</v>
      </c>
      <c r="E5714">
        <v>1</v>
      </c>
      <c r="F5714">
        <v>0</v>
      </c>
      <c r="G5714">
        <v>0</v>
      </c>
      <c r="H5714">
        <v>680</v>
      </c>
    </row>
    <row r="5715" spans="1:8" x14ac:dyDescent="0.35">
      <c r="A5715" t="s">
        <v>10070</v>
      </c>
      <c r="B5715" t="s">
        <v>10071</v>
      </c>
      <c r="C5715">
        <v>200806</v>
      </c>
      <c r="D5715" t="s">
        <v>31</v>
      </c>
      <c r="E5715">
        <v>1</v>
      </c>
      <c r="F5715">
        <v>0</v>
      </c>
      <c r="G5715">
        <v>0</v>
      </c>
      <c r="H5715">
        <v>681</v>
      </c>
    </row>
    <row r="5716" spans="1:8" x14ac:dyDescent="0.35">
      <c r="A5716" t="s">
        <v>10072</v>
      </c>
      <c r="B5716" t="s">
        <v>10073</v>
      </c>
      <c r="C5716">
        <v>200906</v>
      </c>
      <c r="D5716" t="s">
        <v>31</v>
      </c>
      <c r="E5716">
        <v>1</v>
      </c>
      <c r="F5716">
        <v>0</v>
      </c>
      <c r="G5716">
        <v>0</v>
      </c>
      <c r="H5716">
        <v>681</v>
      </c>
    </row>
    <row r="5717" spans="1:8" x14ac:dyDescent="0.35">
      <c r="A5717" t="s">
        <v>10074</v>
      </c>
      <c r="B5717" t="s">
        <v>10075</v>
      </c>
      <c r="C5717">
        <v>201006</v>
      </c>
      <c r="D5717" t="s">
        <v>31</v>
      </c>
      <c r="E5717">
        <v>1</v>
      </c>
      <c r="F5717">
        <v>0</v>
      </c>
      <c r="G5717">
        <v>0</v>
      </c>
      <c r="H5717">
        <v>681</v>
      </c>
    </row>
    <row r="5718" spans="1:8" x14ac:dyDescent="0.35">
      <c r="A5718" t="s">
        <v>10076</v>
      </c>
      <c r="B5718" t="s">
        <v>10077</v>
      </c>
      <c r="C5718">
        <v>200806</v>
      </c>
      <c r="D5718" t="s">
        <v>35</v>
      </c>
      <c r="E5718">
        <v>1</v>
      </c>
      <c r="F5718">
        <v>0</v>
      </c>
      <c r="G5718">
        <v>0</v>
      </c>
      <c r="H5718">
        <v>660</v>
      </c>
    </row>
    <row r="5719" spans="1:8" x14ac:dyDescent="0.35">
      <c r="A5719" t="s">
        <v>10078</v>
      </c>
      <c r="B5719" t="s">
        <v>10079</v>
      </c>
      <c r="C5719">
        <v>200906</v>
      </c>
      <c r="D5719" t="s">
        <v>35</v>
      </c>
      <c r="E5719">
        <v>1</v>
      </c>
      <c r="F5719">
        <v>0</v>
      </c>
      <c r="G5719">
        <v>0</v>
      </c>
      <c r="H5719">
        <v>660</v>
      </c>
    </row>
    <row r="5720" spans="1:8" x14ac:dyDescent="0.35">
      <c r="A5720" t="s">
        <v>10080</v>
      </c>
      <c r="B5720" t="s">
        <v>10081</v>
      </c>
      <c r="C5720">
        <v>201006</v>
      </c>
      <c r="D5720" t="s">
        <v>35</v>
      </c>
      <c r="E5720">
        <v>1</v>
      </c>
      <c r="F5720">
        <v>0</v>
      </c>
      <c r="G5720">
        <v>0</v>
      </c>
      <c r="H5720">
        <v>660</v>
      </c>
    </row>
    <row r="5721" spans="1:8" x14ac:dyDescent="0.35">
      <c r="A5721" t="s">
        <v>10082</v>
      </c>
      <c r="B5721" t="s">
        <v>10082</v>
      </c>
      <c r="C5721">
        <v>200806</v>
      </c>
      <c r="D5721" t="s">
        <v>35</v>
      </c>
      <c r="E5721">
        <v>1</v>
      </c>
      <c r="F5721">
        <v>0</v>
      </c>
      <c r="G5721">
        <v>0</v>
      </c>
      <c r="H5721">
        <v>661</v>
      </c>
    </row>
    <row r="5722" spans="1:8" x14ac:dyDescent="0.35">
      <c r="A5722" t="s">
        <v>10083</v>
      </c>
      <c r="B5722" t="s">
        <v>10083</v>
      </c>
      <c r="C5722">
        <v>200906</v>
      </c>
      <c r="D5722" t="s">
        <v>35</v>
      </c>
      <c r="E5722">
        <v>1</v>
      </c>
      <c r="F5722">
        <v>0</v>
      </c>
      <c r="G5722">
        <v>0</v>
      </c>
      <c r="H5722">
        <v>661</v>
      </c>
    </row>
    <row r="5723" spans="1:8" x14ac:dyDescent="0.35">
      <c r="A5723" t="s">
        <v>10084</v>
      </c>
      <c r="B5723" t="s">
        <v>10084</v>
      </c>
      <c r="C5723">
        <v>201006</v>
      </c>
      <c r="D5723" t="s">
        <v>35</v>
      </c>
      <c r="E5723">
        <v>1</v>
      </c>
      <c r="F5723">
        <v>0</v>
      </c>
      <c r="G5723">
        <v>0</v>
      </c>
      <c r="H5723">
        <v>661</v>
      </c>
    </row>
    <row r="5724" spans="1:8" x14ac:dyDescent="0.35">
      <c r="A5724" t="s">
        <v>10085</v>
      </c>
      <c r="B5724" t="s">
        <v>10085</v>
      </c>
      <c r="C5724">
        <v>200806</v>
      </c>
      <c r="D5724" t="s">
        <v>35</v>
      </c>
      <c r="E5724">
        <v>1</v>
      </c>
      <c r="F5724">
        <v>0</v>
      </c>
      <c r="G5724">
        <v>0</v>
      </c>
      <c r="H5724">
        <v>662</v>
      </c>
    </row>
    <row r="5725" spans="1:8" x14ac:dyDescent="0.35">
      <c r="A5725" t="s">
        <v>10086</v>
      </c>
      <c r="B5725" t="s">
        <v>10086</v>
      </c>
      <c r="C5725">
        <v>200906</v>
      </c>
      <c r="D5725" t="s">
        <v>35</v>
      </c>
      <c r="E5725">
        <v>1</v>
      </c>
      <c r="F5725">
        <v>0</v>
      </c>
      <c r="G5725">
        <v>0</v>
      </c>
      <c r="H5725">
        <v>662</v>
      </c>
    </row>
    <row r="5726" spans="1:8" x14ac:dyDescent="0.35">
      <c r="A5726" t="s">
        <v>10087</v>
      </c>
      <c r="B5726" t="s">
        <v>10087</v>
      </c>
      <c r="C5726">
        <v>201006</v>
      </c>
      <c r="D5726" t="s">
        <v>35</v>
      </c>
      <c r="E5726">
        <v>1</v>
      </c>
      <c r="F5726">
        <v>0</v>
      </c>
      <c r="G5726">
        <v>0</v>
      </c>
      <c r="H5726">
        <v>662</v>
      </c>
    </row>
    <row r="5727" spans="1:8" x14ac:dyDescent="0.35">
      <c r="A5727" t="s">
        <v>10088</v>
      </c>
      <c r="B5727" t="s">
        <v>10089</v>
      </c>
      <c r="C5727">
        <v>200806</v>
      </c>
      <c r="D5727" t="s">
        <v>35</v>
      </c>
      <c r="E5727">
        <v>1</v>
      </c>
      <c r="F5727">
        <v>0</v>
      </c>
      <c r="G5727">
        <v>0</v>
      </c>
      <c r="H5727">
        <v>663</v>
      </c>
    </row>
    <row r="5728" spans="1:8" x14ac:dyDescent="0.35">
      <c r="A5728" t="s">
        <v>10090</v>
      </c>
      <c r="B5728" t="s">
        <v>10091</v>
      </c>
      <c r="C5728">
        <v>200906</v>
      </c>
      <c r="D5728" t="s">
        <v>35</v>
      </c>
      <c r="E5728">
        <v>1</v>
      </c>
      <c r="F5728">
        <v>0</v>
      </c>
      <c r="G5728">
        <v>0</v>
      </c>
      <c r="H5728">
        <v>663</v>
      </c>
    </row>
    <row r="5729" spans="1:8" x14ac:dyDescent="0.35">
      <c r="A5729" t="s">
        <v>10092</v>
      </c>
      <c r="B5729" t="s">
        <v>10093</v>
      </c>
      <c r="C5729">
        <v>201006</v>
      </c>
      <c r="D5729" t="s">
        <v>35</v>
      </c>
      <c r="E5729">
        <v>1</v>
      </c>
      <c r="F5729">
        <v>0</v>
      </c>
      <c r="G5729">
        <v>0</v>
      </c>
      <c r="H5729">
        <v>663</v>
      </c>
    </row>
    <row r="5730" spans="1:8" x14ac:dyDescent="0.35">
      <c r="A5730" t="s">
        <v>10094</v>
      </c>
      <c r="B5730" t="s">
        <v>10095</v>
      </c>
      <c r="C5730">
        <v>200806</v>
      </c>
      <c r="D5730" t="s">
        <v>35</v>
      </c>
      <c r="E5730">
        <v>1</v>
      </c>
      <c r="F5730">
        <v>0</v>
      </c>
      <c r="G5730">
        <v>0</v>
      </c>
      <c r="H5730">
        <v>664</v>
      </c>
    </row>
    <row r="5731" spans="1:8" x14ac:dyDescent="0.35">
      <c r="A5731" t="s">
        <v>10096</v>
      </c>
      <c r="B5731" t="s">
        <v>10097</v>
      </c>
      <c r="C5731">
        <v>200906</v>
      </c>
      <c r="D5731" t="s">
        <v>35</v>
      </c>
      <c r="E5731">
        <v>1</v>
      </c>
      <c r="F5731">
        <v>0</v>
      </c>
      <c r="G5731">
        <v>0</v>
      </c>
      <c r="H5731">
        <v>664</v>
      </c>
    </row>
    <row r="5732" spans="1:8" x14ac:dyDescent="0.35">
      <c r="A5732" t="s">
        <v>10098</v>
      </c>
      <c r="B5732" t="s">
        <v>10099</v>
      </c>
      <c r="C5732">
        <v>201006</v>
      </c>
      <c r="D5732" t="s">
        <v>35</v>
      </c>
      <c r="E5732">
        <v>1</v>
      </c>
      <c r="F5732">
        <v>0</v>
      </c>
      <c r="G5732">
        <v>0</v>
      </c>
      <c r="H5732">
        <v>664</v>
      </c>
    </row>
    <row r="5733" spans="1:8" x14ac:dyDescent="0.35">
      <c r="A5733" t="s">
        <v>10100</v>
      </c>
      <c r="B5733" t="s">
        <v>10101</v>
      </c>
      <c r="C5733">
        <v>200806</v>
      </c>
      <c r="D5733" t="s">
        <v>35</v>
      </c>
      <c r="E5733">
        <v>1</v>
      </c>
      <c r="F5733">
        <v>0</v>
      </c>
      <c r="G5733">
        <v>0</v>
      </c>
      <c r="H5733">
        <v>665</v>
      </c>
    </row>
    <row r="5734" spans="1:8" x14ac:dyDescent="0.35">
      <c r="A5734" t="s">
        <v>10102</v>
      </c>
      <c r="B5734" t="s">
        <v>10103</v>
      </c>
      <c r="C5734">
        <v>200906</v>
      </c>
      <c r="D5734" t="s">
        <v>35</v>
      </c>
      <c r="E5734">
        <v>1</v>
      </c>
      <c r="F5734">
        <v>0</v>
      </c>
      <c r="G5734">
        <v>0</v>
      </c>
      <c r="H5734">
        <v>665</v>
      </c>
    </row>
    <row r="5735" spans="1:8" x14ac:dyDescent="0.35">
      <c r="A5735" t="s">
        <v>10104</v>
      </c>
      <c r="B5735" t="s">
        <v>10105</v>
      </c>
      <c r="C5735">
        <v>201006</v>
      </c>
      <c r="D5735" t="s">
        <v>35</v>
      </c>
      <c r="E5735">
        <v>1</v>
      </c>
      <c r="F5735">
        <v>0</v>
      </c>
      <c r="G5735">
        <v>0</v>
      </c>
      <c r="H5735">
        <v>665</v>
      </c>
    </row>
    <row r="5736" spans="1:8" x14ac:dyDescent="0.35">
      <c r="A5736" t="s">
        <v>10106</v>
      </c>
      <c r="B5736" t="s">
        <v>10106</v>
      </c>
      <c r="C5736">
        <v>200806</v>
      </c>
      <c r="D5736" t="s">
        <v>35</v>
      </c>
      <c r="E5736">
        <v>1</v>
      </c>
      <c r="F5736">
        <v>0</v>
      </c>
      <c r="G5736">
        <v>0</v>
      </c>
      <c r="H5736">
        <v>666</v>
      </c>
    </row>
    <row r="5737" spans="1:8" x14ac:dyDescent="0.35">
      <c r="A5737" t="s">
        <v>10107</v>
      </c>
      <c r="B5737" t="s">
        <v>10107</v>
      </c>
      <c r="C5737">
        <v>200906</v>
      </c>
      <c r="D5737" t="s">
        <v>35</v>
      </c>
      <c r="E5737">
        <v>1</v>
      </c>
      <c r="F5737">
        <v>0</v>
      </c>
      <c r="G5737">
        <v>0</v>
      </c>
      <c r="H5737">
        <v>666</v>
      </c>
    </row>
    <row r="5738" spans="1:8" x14ac:dyDescent="0.35">
      <c r="A5738" t="s">
        <v>10108</v>
      </c>
      <c r="B5738" t="s">
        <v>10108</v>
      </c>
      <c r="C5738">
        <v>201006</v>
      </c>
      <c r="D5738" t="s">
        <v>35</v>
      </c>
      <c r="E5738">
        <v>1</v>
      </c>
      <c r="F5738">
        <v>0</v>
      </c>
      <c r="G5738">
        <v>0</v>
      </c>
      <c r="H5738">
        <v>666</v>
      </c>
    </row>
    <row r="5739" spans="1:8" x14ac:dyDescent="0.35">
      <c r="A5739" t="s">
        <v>10109</v>
      </c>
      <c r="B5739" t="s">
        <v>10109</v>
      </c>
      <c r="C5739">
        <v>200806</v>
      </c>
      <c r="D5739" t="s">
        <v>35</v>
      </c>
      <c r="E5739">
        <v>1</v>
      </c>
      <c r="F5739">
        <v>0</v>
      </c>
      <c r="G5739">
        <v>0</v>
      </c>
      <c r="H5739">
        <v>667</v>
      </c>
    </row>
    <row r="5740" spans="1:8" x14ac:dyDescent="0.35">
      <c r="A5740" t="s">
        <v>10110</v>
      </c>
      <c r="B5740" t="s">
        <v>10110</v>
      </c>
      <c r="C5740">
        <v>200906</v>
      </c>
      <c r="D5740" t="s">
        <v>35</v>
      </c>
      <c r="E5740">
        <v>1</v>
      </c>
      <c r="F5740">
        <v>0</v>
      </c>
      <c r="G5740">
        <v>0</v>
      </c>
      <c r="H5740">
        <v>667</v>
      </c>
    </row>
    <row r="5741" spans="1:8" x14ac:dyDescent="0.35">
      <c r="A5741" t="s">
        <v>10111</v>
      </c>
      <c r="B5741" t="s">
        <v>10111</v>
      </c>
      <c r="C5741">
        <v>201006</v>
      </c>
      <c r="D5741" t="s">
        <v>35</v>
      </c>
      <c r="E5741">
        <v>1</v>
      </c>
      <c r="F5741">
        <v>0</v>
      </c>
      <c r="G5741">
        <v>0</v>
      </c>
      <c r="H5741">
        <v>667</v>
      </c>
    </row>
    <row r="5742" spans="1:8" x14ac:dyDescent="0.35">
      <c r="A5742" t="s">
        <v>10112</v>
      </c>
      <c r="B5742" t="s">
        <v>10113</v>
      </c>
      <c r="C5742">
        <v>200806</v>
      </c>
      <c r="D5742" t="s">
        <v>35</v>
      </c>
      <c r="E5742">
        <v>1</v>
      </c>
      <c r="F5742">
        <v>0</v>
      </c>
      <c r="G5742">
        <v>0</v>
      </c>
      <c r="H5742">
        <v>668</v>
      </c>
    </row>
    <row r="5743" spans="1:8" x14ac:dyDescent="0.35">
      <c r="A5743" t="s">
        <v>10114</v>
      </c>
      <c r="B5743" t="s">
        <v>10115</v>
      </c>
      <c r="C5743">
        <v>200906</v>
      </c>
      <c r="D5743" t="s">
        <v>35</v>
      </c>
      <c r="E5743">
        <v>1</v>
      </c>
      <c r="F5743">
        <v>0</v>
      </c>
      <c r="G5743">
        <v>0</v>
      </c>
      <c r="H5743">
        <v>668</v>
      </c>
    </row>
    <row r="5744" spans="1:8" x14ac:dyDescent="0.35">
      <c r="A5744" t="s">
        <v>10116</v>
      </c>
      <c r="B5744" t="s">
        <v>10117</v>
      </c>
      <c r="C5744">
        <v>201006</v>
      </c>
      <c r="D5744" t="s">
        <v>35</v>
      </c>
      <c r="E5744">
        <v>1</v>
      </c>
      <c r="F5744">
        <v>0</v>
      </c>
      <c r="G5744">
        <v>0</v>
      </c>
      <c r="H5744">
        <v>668</v>
      </c>
    </row>
    <row r="5745" spans="1:8" x14ac:dyDescent="0.35">
      <c r="A5745" t="s">
        <v>10118</v>
      </c>
      <c r="B5745" t="s">
        <v>10119</v>
      </c>
      <c r="C5745">
        <v>200806</v>
      </c>
      <c r="D5745" t="s">
        <v>35</v>
      </c>
      <c r="E5745">
        <v>1</v>
      </c>
      <c r="F5745">
        <v>0</v>
      </c>
      <c r="G5745">
        <v>0</v>
      </c>
      <c r="H5745">
        <v>669</v>
      </c>
    </row>
    <row r="5746" spans="1:8" x14ac:dyDescent="0.35">
      <c r="A5746" t="s">
        <v>10120</v>
      </c>
      <c r="B5746" t="s">
        <v>10121</v>
      </c>
      <c r="C5746">
        <v>200906</v>
      </c>
      <c r="D5746" t="s">
        <v>35</v>
      </c>
      <c r="E5746">
        <v>1</v>
      </c>
      <c r="F5746">
        <v>0</v>
      </c>
      <c r="G5746">
        <v>0</v>
      </c>
      <c r="H5746">
        <v>669</v>
      </c>
    </row>
    <row r="5747" spans="1:8" x14ac:dyDescent="0.35">
      <c r="A5747" t="s">
        <v>10122</v>
      </c>
      <c r="B5747" t="s">
        <v>10123</v>
      </c>
      <c r="C5747">
        <v>201006</v>
      </c>
      <c r="D5747" t="s">
        <v>35</v>
      </c>
      <c r="E5747">
        <v>1</v>
      </c>
      <c r="F5747">
        <v>0</v>
      </c>
      <c r="G5747">
        <v>0</v>
      </c>
      <c r="H5747">
        <v>669</v>
      </c>
    </row>
    <row r="5748" spans="1:8" x14ac:dyDescent="0.35">
      <c r="A5748" t="s">
        <v>10124</v>
      </c>
      <c r="B5748" t="s">
        <v>10125</v>
      </c>
      <c r="C5748">
        <v>200806</v>
      </c>
      <c r="D5748" t="s">
        <v>35</v>
      </c>
      <c r="E5748">
        <v>1</v>
      </c>
      <c r="F5748">
        <v>0</v>
      </c>
      <c r="G5748">
        <v>0</v>
      </c>
      <c r="H5748">
        <v>670</v>
      </c>
    </row>
    <row r="5749" spans="1:8" x14ac:dyDescent="0.35">
      <c r="A5749" t="s">
        <v>10126</v>
      </c>
      <c r="B5749" t="s">
        <v>10127</v>
      </c>
      <c r="C5749">
        <v>200906</v>
      </c>
      <c r="D5749" t="s">
        <v>35</v>
      </c>
      <c r="E5749">
        <v>1</v>
      </c>
      <c r="F5749">
        <v>0</v>
      </c>
      <c r="G5749">
        <v>0</v>
      </c>
      <c r="H5749">
        <v>670</v>
      </c>
    </row>
    <row r="5750" spans="1:8" x14ac:dyDescent="0.35">
      <c r="A5750" t="s">
        <v>10128</v>
      </c>
      <c r="B5750" t="s">
        <v>10129</v>
      </c>
      <c r="C5750">
        <v>201006</v>
      </c>
      <c r="D5750" t="s">
        <v>35</v>
      </c>
      <c r="E5750">
        <v>1</v>
      </c>
      <c r="F5750">
        <v>0</v>
      </c>
      <c r="G5750">
        <v>0</v>
      </c>
      <c r="H5750">
        <v>670</v>
      </c>
    </row>
    <row r="5751" spans="1:8" x14ac:dyDescent="0.35">
      <c r="A5751" t="s">
        <v>10130</v>
      </c>
      <c r="B5751" t="s">
        <v>10131</v>
      </c>
      <c r="C5751">
        <v>200806</v>
      </c>
      <c r="D5751" t="s">
        <v>35</v>
      </c>
      <c r="E5751">
        <v>1</v>
      </c>
      <c r="F5751">
        <v>0</v>
      </c>
      <c r="G5751">
        <v>0</v>
      </c>
      <c r="H5751">
        <v>671</v>
      </c>
    </row>
    <row r="5752" spans="1:8" x14ac:dyDescent="0.35">
      <c r="A5752" t="s">
        <v>10132</v>
      </c>
      <c r="B5752" t="s">
        <v>10133</v>
      </c>
      <c r="C5752">
        <v>200906</v>
      </c>
      <c r="D5752" t="s">
        <v>35</v>
      </c>
      <c r="E5752">
        <v>1</v>
      </c>
      <c r="F5752">
        <v>0</v>
      </c>
      <c r="G5752">
        <v>0</v>
      </c>
      <c r="H5752">
        <v>671</v>
      </c>
    </row>
    <row r="5753" spans="1:8" x14ac:dyDescent="0.35">
      <c r="A5753" t="s">
        <v>10134</v>
      </c>
      <c r="B5753" t="s">
        <v>10135</v>
      </c>
      <c r="C5753">
        <v>201006</v>
      </c>
      <c r="D5753" t="s">
        <v>35</v>
      </c>
      <c r="E5753">
        <v>1</v>
      </c>
      <c r="F5753">
        <v>0</v>
      </c>
      <c r="G5753">
        <v>0</v>
      </c>
      <c r="H5753">
        <v>671</v>
      </c>
    </row>
    <row r="5754" spans="1:8" x14ac:dyDescent="0.35">
      <c r="A5754" t="s">
        <v>10136</v>
      </c>
      <c r="B5754" t="s">
        <v>10137</v>
      </c>
      <c r="C5754">
        <v>200801</v>
      </c>
      <c r="D5754" t="s">
        <v>35</v>
      </c>
      <c r="E5754">
        <v>1</v>
      </c>
      <c r="F5754">
        <v>0</v>
      </c>
      <c r="G5754">
        <v>0</v>
      </c>
      <c r="H5754">
        <v>672</v>
      </c>
    </row>
    <row r="5755" spans="1:8" x14ac:dyDescent="0.35">
      <c r="A5755" t="s">
        <v>10138</v>
      </c>
      <c r="B5755" t="s">
        <v>10139</v>
      </c>
      <c r="C5755">
        <v>200806</v>
      </c>
      <c r="D5755" t="s">
        <v>35</v>
      </c>
      <c r="E5755">
        <v>1</v>
      </c>
      <c r="F5755">
        <v>0</v>
      </c>
      <c r="G5755">
        <v>0</v>
      </c>
      <c r="H5755">
        <v>672</v>
      </c>
    </row>
    <row r="5756" spans="1:8" x14ac:dyDescent="0.35">
      <c r="A5756" t="s">
        <v>10140</v>
      </c>
      <c r="B5756" t="s">
        <v>10141</v>
      </c>
      <c r="C5756">
        <v>200901</v>
      </c>
      <c r="D5756" t="s">
        <v>35</v>
      </c>
      <c r="E5756">
        <v>1</v>
      </c>
      <c r="F5756">
        <v>0</v>
      </c>
      <c r="G5756">
        <v>0</v>
      </c>
      <c r="H5756">
        <v>672</v>
      </c>
    </row>
    <row r="5757" spans="1:8" x14ac:dyDescent="0.35">
      <c r="A5757" t="s">
        <v>10142</v>
      </c>
      <c r="B5757" t="s">
        <v>10143</v>
      </c>
      <c r="C5757">
        <v>200906</v>
      </c>
      <c r="D5757" t="s">
        <v>35</v>
      </c>
      <c r="E5757">
        <v>1</v>
      </c>
      <c r="F5757">
        <v>0</v>
      </c>
      <c r="G5757">
        <v>0</v>
      </c>
      <c r="H5757">
        <v>672</v>
      </c>
    </row>
    <row r="5758" spans="1:8" x14ac:dyDescent="0.35">
      <c r="A5758" t="s">
        <v>10144</v>
      </c>
      <c r="B5758" t="s">
        <v>10145</v>
      </c>
      <c r="C5758">
        <v>201006</v>
      </c>
      <c r="D5758" t="s">
        <v>35</v>
      </c>
      <c r="E5758">
        <v>1</v>
      </c>
      <c r="F5758">
        <v>0</v>
      </c>
      <c r="G5758">
        <v>0</v>
      </c>
      <c r="H5758">
        <v>672</v>
      </c>
    </row>
    <row r="5759" spans="1:8" x14ac:dyDescent="0.35">
      <c r="A5759" t="s">
        <v>10146</v>
      </c>
      <c r="B5759" t="s">
        <v>10147</v>
      </c>
      <c r="C5759">
        <v>200806</v>
      </c>
      <c r="D5759" t="s">
        <v>35</v>
      </c>
      <c r="E5759">
        <v>1</v>
      </c>
      <c r="F5759">
        <v>0</v>
      </c>
      <c r="G5759">
        <v>0</v>
      </c>
      <c r="H5759">
        <v>673</v>
      </c>
    </row>
    <row r="5760" spans="1:8" x14ac:dyDescent="0.35">
      <c r="A5760" t="s">
        <v>10148</v>
      </c>
      <c r="B5760" t="s">
        <v>10149</v>
      </c>
      <c r="C5760">
        <v>200906</v>
      </c>
      <c r="D5760" t="s">
        <v>35</v>
      </c>
      <c r="E5760">
        <v>1</v>
      </c>
      <c r="F5760">
        <v>0</v>
      </c>
      <c r="G5760">
        <v>0</v>
      </c>
      <c r="H5760">
        <v>673</v>
      </c>
    </row>
    <row r="5761" spans="1:8" x14ac:dyDescent="0.35">
      <c r="A5761" t="s">
        <v>10150</v>
      </c>
      <c r="B5761" t="s">
        <v>10151</v>
      </c>
      <c r="C5761">
        <v>201006</v>
      </c>
      <c r="D5761" t="s">
        <v>35</v>
      </c>
      <c r="E5761">
        <v>1</v>
      </c>
      <c r="F5761">
        <v>0</v>
      </c>
      <c r="G5761">
        <v>0</v>
      </c>
      <c r="H5761">
        <v>673</v>
      </c>
    </row>
    <row r="5762" spans="1:8" x14ac:dyDescent="0.35">
      <c r="A5762" t="s">
        <v>10152</v>
      </c>
      <c r="B5762" t="s">
        <v>10152</v>
      </c>
      <c r="C5762">
        <v>200806</v>
      </c>
      <c r="D5762" t="s">
        <v>35</v>
      </c>
      <c r="E5762">
        <v>1</v>
      </c>
      <c r="F5762">
        <v>0</v>
      </c>
      <c r="G5762">
        <v>0</v>
      </c>
      <c r="H5762">
        <v>674</v>
      </c>
    </row>
    <row r="5763" spans="1:8" x14ac:dyDescent="0.35">
      <c r="A5763" t="s">
        <v>10153</v>
      </c>
      <c r="B5763" t="s">
        <v>10153</v>
      </c>
      <c r="C5763">
        <v>200906</v>
      </c>
      <c r="D5763" t="s">
        <v>35</v>
      </c>
      <c r="E5763">
        <v>1</v>
      </c>
      <c r="F5763">
        <v>0</v>
      </c>
      <c r="G5763">
        <v>0</v>
      </c>
      <c r="H5763">
        <v>674</v>
      </c>
    </row>
    <row r="5764" spans="1:8" x14ac:dyDescent="0.35">
      <c r="A5764" t="s">
        <v>10154</v>
      </c>
      <c r="B5764" t="s">
        <v>10154</v>
      </c>
      <c r="C5764">
        <v>201006</v>
      </c>
      <c r="D5764" t="s">
        <v>35</v>
      </c>
      <c r="E5764">
        <v>1</v>
      </c>
      <c r="F5764">
        <v>0</v>
      </c>
      <c r="G5764">
        <v>0</v>
      </c>
      <c r="H5764">
        <v>674</v>
      </c>
    </row>
    <row r="5765" spans="1:8" x14ac:dyDescent="0.35">
      <c r="A5765" t="s">
        <v>10155</v>
      </c>
      <c r="B5765" t="s">
        <v>10156</v>
      </c>
      <c r="C5765">
        <v>200801</v>
      </c>
      <c r="D5765" t="s">
        <v>35</v>
      </c>
      <c r="E5765">
        <v>1</v>
      </c>
      <c r="F5765">
        <v>0</v>
      </c>
      <c r="G5765">
        <v>0</v>
      </c>
      <c r="H5765">
        <v>675</v>
      </c>
    </row>
    <row r="5766" spans="1:8" x14ac:dyDescent="0.35">
      <c r="A5766" t="s">
        <v>10157</v>
      </c>
      <c r="B5766" t="s">
        <v>10158</v>
      </c>
      <c r="C5766">
        <v>200806</v>
      </c>
      <c r="D5766" t="s">
        <v>35</v>
      </c>
      <c r="E5766">
        <v>1</v>
      </c>
      <c r="F5766">
        <v>0</v>
      </c>
      <c r="G5766">
        <v>0</v>
      </c>
      <c r="H5766">
        <v>675</v>
      </c>
    </row>
    <row r="5767" spans="1:8" x14ac:dyDescent="0.35">
      <c r="A5767" t="s">
        <v>10159</v>
      </c>
      <c r="B5767" t="s">
        <v>10160</v>
      </c>
      <c r="C5767">
        <v>200901</v>
      </c>
      <c r="D5767" t="s">
        <v>35</v>
      </c>
      <c r="E5767">
        <v>1</v>
      </c>
      <c r="F5767">
        <v>0</v>
      </c>
      <c r="G5767">
        <v>0</v>
      </c>
      <c r="H5767">
        <v>675</v>
      </c>
    </row>
    <row r="5768" spans="1:8" x14ac:dyDescent="0.35">
      <c r="A5768" t="s">
        <v>10161</v>
      </c>
      <c r="B5768" t="s">
        <v>10162</v>
      </c>
      <c r="C5768">
        <v>200906</v>
      </c>
      <c r="D5768" t="s">
        <v>35</v>
      </c>
      <c r="E5768">
        <v>1</v>
      </c>
      <c r="F5768">
        <v>0</v>
      </c>
      <c r="G5768">
        <v>0</v>
      </c>
      <c r="H5768">
        <v>675</v>
      </c>
    </row>
    <row r="5769" spans="1:8" x14ac:dyDescent="0.35">
      <c r="A5769" t="s">
        <v>10163</v>
      </c>
      <c r="B5769" t="s">
        <v>10164</v>
      </c>
      <c r="C5769">
        <v>201001</v>
      </c>
      <c r="D5769" t="s">
        <v>35</v>
      </c>
      <c r="E5769">
        <v>1</v>
      </c>
      <c r="F5769">
        <v>0</v>
      </c>
      <c r="G5769">
        <v>0</v>
      </c>
      <c r="H5769">
        <v>675</v>
      </c>
    </row>
    <row r="5770" spans="1:8" x14ac:dyDescent="0.35">
      <c r="A5770" t="s">
        <v>10165</v>
      </c>
      <c r="B5770" t="s">
        <v>10166</v>
      </c>
      <c r="C5770">
        <v>201006</v>
      </c>
      <c r="D5770" t="s">
        <v>35</v>
      </c>
      <c r="E5770">
        <v>1</v>
      </c>
      <c r="F5770">
        <v>0</v>
      </c>
      <c r="G5770">
        <v>0</v>
      </c>
      <c r="H5770">
        <v>675</v>
      </c>
    </row>
    <row r="5771" spans="1:8" x14ac:dyDescent="0.35">
      <c r="A5771" t="s">
        <v>10167</v>
      </c>
      <c r="B5771" t="s">
        <v>10168</v>
      </c>
      <c r="C5771">
        <v>201101</v>
      </c>
      <c r="D5771" t="s">
        <v>35</v>
      </c>
      <c r="E5771">
        <v>1</v>
      </c>
      <c r="F5771">
        <v>0</v>
      </c>
      <c r="G5771">
        <v>0</v>
      </c>
      <c r="H5771">
        <v>675</v>
      </c>
    </row>
    <row r="5772" spans="1:8" x14ac:dyDescent="0.35">
      <c r="A5772" t="s">
        <v>10169</v>
      </c>
      <c r="B5772" t="s">
        <v>10170</v>
      </c>
      <c r="C5772">
        <v>201201</v>
      </c>
      <c r="D5772" t="s">
        <v>35</v>
      </c>
      <c r="E5772">
        <v>1</v>
      </c>
      <c r="F5772">
        <v>0</v>
      </c>
      <c r="G5772">
        <v>0</v>
      </c>
      <c r="H5772">
        <v>675</v>
      </c>
    </row>
    <row r="5773" spans="1:8" x14ac:dyDescent="0.35">
      <c r="A5773" t="s">
        <v>10171</v>
      </c>
      <c r="B5773" t="s">
        <v>10172</v>
      </c>
      <c r="C5773">
        <v>201301</v>
      </c>
      <c r="D5773" t="s">
        <v>35</v>
      </c>
      <c r="E5773">
        <v>1</v>
      </c>
      <c r="F5773">
        <v>0</v>
      </c>
      <c r="G5773">
        <v>0</v>
      </c>
      <c r="H5773">
        <v>675</v>
      </c>
    </row>
    <row r="5774" spans="1:8" x14ac:dyDescent="0.35">
      <c r="A5774" t="s">
        <v>10173</v>
      </c>
      <c r="B5774" t="s">
        <v>10174</v>
      </c>
      <c r="C5774">
        <v>201401</v>
      </c>
      <c r="D5774" t="s">
        <v>35</v>
      </c>
      <c r="E5774">
        <v>1</v>
      </c>
      <c r="F5774">
        <v>0</v>
      </c>
      <c r="G5774">
        <v>0</v>
      </c>
      <c r="H5774">
        <v>675</v>
      </c>
    </row>
    <row r="5775" spans="1:8" x14ac:dyDescent="0.35">
      <c r="A5775" t="s">
        <v>10175</v>
      </c>
      <c r="B5775" t="s">
        <v>10176</v>
      </c>
      <c r="C5775">
        <v>201501</v>
      </c>
      <c r="D5775" t="s">
        <v>35</v>
      </c>
      <c r="E5775">
        <v>1</v>
      </c>
      <c r="F5775">
        <v>0</v>
      </c>
      <c r="G5775">
        <v>0</v>
      </c>
      <c r="H5775">
        <v>675</v>
      </c>
    </row>
    <row r="5776" spans="1:8" x14ac:dyDescent="0.35">
      <c r="A5776" t="s">
        <v>10177</v>
      </c>
      <c r="B5776" t="s">
        <v>10178</v>
      </c>
      <c r="C5776">
        <v>201601</v>
      </c>
      <c r="D5776" t="s">
        <v>35</v>
      </c>
      <c r="E5776">
        <v>1</v>
      </c>
      <c r="F5776">
        <v>0</v>
      </c>
      <c r="G5776">
        <v>0</v>
      </c>
      <c r="H5776">
        <v>675</v>
      </c>
    </row>
    <row r="5777" spans="1:8" x14ac:dyDescent="0.35">
      <c r="A5777" t="s">
        <v>10179</v>
      </c>
      <c r="B5777" t="s">
        <v>10180</v>
      </c>
      <c r="C5777">
        <v>201701</v>
      </c>
      <c r="D5777" t="s">
        <v>35</v>
      </c>
      <c r="E5777">
        <v>1</v>
      </c>
      <c r="F5777">
        <v>0</v>
      </c>
      <c r="G5777">
        <v>0</v>
      </c>
      <c r="H5777">
        <v>675</v>
      </c>
    </row>
    <row r="5778" spans="1:8" x14ac:dyDescent="0.35">
      <c r="A5778" t="s">
        <v>10181</v>
      </c>
      <c r="B5778" t="s">
        <v>10182</v>
      </c>
      <c r="C5778">
        <v>201801</v>
      </c>
      <c r="D5778" t="s">
        <v>35</v>
      </c>
      <c r="E5778">
        <v>1</v>
      </c>
      <c r="F5778">
        <v>0</v>
      </c>
      <c r="G5778">
        <v>0</v>
      </c>
      <c r="H5778">
        <v>675</v>
      </c>
    </row>
    <row r="5779" spans="1:8" x14ac:dyDescent="0.35">
      <c r="A5779" t="s">
        <v>10183</v>
      </c>
      <c r="B5779" t="s">
        <v>10184</v>
      </c>
      <c r="C5779">
        <v>201901</v>
      </c>
      <c r="D5779" t="s">
        <v>35</v>
      </c>
      <c r="E5779">
        <v>1</v>
      </c>
      <c r="F5779">
        <v>0</v>
      </c>
      <c r="G5779">
        <v>0</v>
      </c>
      <c r="H5779">
        <v>675</v>
      </c>
    </row>
    <row r="5780" spans="1:8" x14ac:dyDescent="0.35">
      <c r="A5780" t="s">
        <v>10185</v>
      </c>
      <c r="B5780" t="s">
        <v>10186</v>
      </c>
      <c r="C5780">
        <v>202001</v>
      </c>
      <c r="D5780" t="s">
        <v>35</v>
      </c>
      <c r="E5780">
        <v>1</v>
      </c>
      <c r="F5780">
        <v>0</v>
      </c>
      <c r="G5780">
        <v>0</v>
      </c>
      <c r="H5780">
        <v>675</v>
      </c>
    </row>
    <row r="5781" spans="1:8" x14ac:dyDescent="0.35">
      <c r="A5781" t="s">
        <v>10187</v>
      </c>
      <c r="B5781" t="s">
        <v>10188</v>
      </c>
      <c r="C5781">
        <v>202101</v>
      </c>
      <c r="D5781" t="s">
        <v>35</v>
      </c>
      <c r="E5781">
        <v>1</v>
      </c>
      <c r="F5781">
        <v>0</v>
      </c>
      <c r="G5781">
        <v>0</v>
      </c>
      <c r="H5781">
        <v>675</v>
      </c>
    </row>
    <row r="5782" spans="1:8" x14ac:dyDescent="0.35">
      <c r="A5782" t="s">
        <v>10189</v>
      </c>
      <c r="B5782" t="s">
        <v>10190</v>
      </c>
      <c r="C5782">
        <v>202201</v>
      </c>
      <c r="D5782" t="s">
        <v>35</v>
      </c>
      <c r="E5782">
        <v>1</v>
      </c>
      <c r="F5782">
        <v>0</v>
      </c>
      <c r="G5782">
        <v>0</v>
      </c>
      <c r="H5782">
        <v>675</v>
      </c>
    </row>
    <row r="5783" spans="1:8" x14ac:dyDescent="0.35">
      <c r="A5783" t="s">
        <v>10191</v>
      </c>
      <c r="B5783" t="s">
        <v>10192</v>
      </c>
      <c r="C5783">
        <v>202301</v>
      </c>
      <c r="D5783" t="s">
        <v>35</v>
      </c>
      <c r="E5783">
        <v>1</v>
      </c>
      <c r="F5783">
        <v>0</v>
      </c>
      <c r="G5783">
        <v>0</v>
      </c>
      <c r="H5783">
        <v>675</v>
      </c>
    </row>
    <row r="5784" spans="1:8" x14ac:dyDescent="0.35">
      <c r="A5784" t="s">
        <v>10193</v>
      </c>
      <c r="B5784" t="s">
        <v>10194</v>
      </c>
      <c r="C5784">
        <v>200806</v>
      </c>
      <c r="D5784" t="s">
        <v>35</v>
      </c>
      <c r="E5784">
        <v>1</v>
      </c>
      <c r="F5784">
        <v>0</v>
      </c>
      <c r="G5784">
        <v>0</v>
      </c>
      <c r="H5784">
        <v>676</v>
      </c>
    </row>
    <row r="5785" spans="1:8" x14ac:dyDescent="0.35">
      <c r="A5785" t="s">
        <v>10195</v>
      </c>
      <c r="B5785" t="s">
        <v>10196</v>
      </c>
      <c r="C5785">
        <v>200906</v>
      </c>
      <c r="D5785" t="s">
        <v>35</v>
      </c>
      <c r="E5785">
        <v>1</v>
      </c>
      <c r="F5785">
        <v>0</v>
      </c>
      <c r="G5785">
        <v>0</v>
      </c>
      <c r="H5785">
        <v>676</v>
      </c>
    </row>
    <row r="5786" spans="1:8" x14ac:dyDescent="0.35">
      <c r="A5786" t="s">
        <v>10197</v>
      </c>
      <c r="B5786" t="s">
        <v>10198</v>
      </c>
      <c r="C5786">
        <v>201006</v>
      </c>
      <c r="D5786" t="s">
        <v>35</v>
      </c>
      <c r="E5786">
        <v>1</v>
      </c>
      <c r="F5786">
        <v>0</v>
      </c>
      <c r="G5786">
        <v>0</v>
      </c>
      <c r="H5786">
        <v>676</v>
      </c>
    </row>
    <row r="5787" spans="1:8" x14ac:dyDescent="0.35">
      <c r="A5787" t="s">
        <v>10199</v>
      </c>
      <c r="B5787" t="s">
        <v>10199</v>
      </c>
      <c r="C5787">
        <v>200801</v>
      </c>
      <c r="D5787" t="s">
        <v>35</v>
      </c>
      <c r="E5787">
        <v>1</v>
      </c>
      <c r="F5787">
        <v>0</v>
      </c>
      <c r="G5787">
        <v>0</v>
      </c>
      <c r="H5787">
        <v>677</v>
      </c>
    </row>
    <row r="5788" spans="1:8" x14ac:dyDescent="0.35">
      <c r="A5788" t="s">
        <v>10200</v>
      </c>
      <c r="B5788" t="s">
        <v>10200</v>
      </c>
      <c r="C5788">
        <v>200806</v>
      </c>
      <c r="D5788" t="s">
        <v>35</v>
      </c>
      <c r="E5788">
        <v>1</v>
      </c>
      <c r="F5788">
        <v>0</v>
      </c>
      <c r="G5788">
        <v>0</v>
      </c>
      <c r="H5788">
        <v>677</v>
      </c>
    </row>
    <row r="5789" spans="1:8" x14ac:dyDescent="0.35">
      <c r="A5789" t="s">
        <v>10201</v>
      </c>
      <c r="B5789" t="s">
        <v>10201</v>
      </c>
      <c r="C5789">
        <v>200901</v>
      </c>
      <c r="D5789" t="s">
        <v>35</v>
      </c>
      <c r="E5789">
        <v>1</v>
      </c>
      <c r="F5789">
        <v>0</v>
      </c>
      <c r="G5789">
        <v>0</v>
      </c>
      <c r="H5789">
        <v>677</v>
      </c>
    </row>
    <row r="5790" spans="1:8" x14ac:dyDescent="0.35">
      <c r="A5790" t="s">
        <v>10202</v>
      </c>
      <c r="B5790" t="s">
        <v>10202</v>
      </c>
      <c r="C5790">
        <v>200906</v>
      </c>
      <c r="D5790" t="s">
        <v>35</v>
      </c>
      <c r="E5790">
        <v>1</v>
      </c>
      <c r="F5790">
        <v>0</v>
      </c>
      <c r="G5790">
        <v>0</v>
      </c>
      <c r="H5790">
        <v>677</v>
      </c>
    </row>
    <row r="5791" spans="1:8" x14ac:dyDescent="0.35">
      <c r="A5791" t="s">
        <v>10203</v>
      </c>
      <c r="B5791" t="s">
        <v>10203</v>
      </c>
      <c r="C5791">
        <v>201006</v>
      </c>
      <c r="D5791" t="s">
        <v>35</v>
      </c>
      <c r="E5791">
        <v>1</v>
      </c>
      <c r="F5791">
        <v>0</v>
      </c>
      <c r="G5791">
        <v>0</v>
      </c>
      <c r="H5791">
        <v>677</v>
      </c>
    </row>
    <row r="5792" spans="1:8" x14ac:dyDescent="0.35">
      <c r="A5792" t="s">
        <v>10204</v>
      </c>
      <c r="B5792" t="s">
        <v>10204</v>
      </c>
      <c r="C5792">
        <v>201201</v>
      </c>
      <c r="D5792" t="s">
        <v>35</v>
      </c>
      <c r="E5792">
        <v>1</v>
      </c>
      <c r="F5792">
        <v>0</v>
      </c>
      <c r="G5792">
        <v>0</v>
      </c>
      <c r="H5792">
        <v>677</v>
      </c>
    </row>
    <row r="5793" spans="1:8" x14ac:dyDescent="0.35">
      <c r="A5793" t="s">
        <v>10205</v>
      </c>
      <c r="B5793" t="s">
        <v>10205</v>
      </c>
      <c r="C5793">
        <v>201301</v>
      </c>
      <c r="D5793" t="s">
        <v>35</v>
      </c>
      <c r="E5793">
        <v>1</v>
      </c>
      <c r="F5793">
        <v>0</v>
      </c>
      <c r="G5793">
        <v>0</v>
      </c>
      <c r="H5793">
        <v>677</v>
      </c>
    </row>
    <row r="5794" spans="1:8" x14ac:dyDescent="0.35">
      <c r="A5794" t="s">
        <v>10206</v>
      </c>
      <c r="B5794" t="s">
        <v>10206</v>
      </c>
      <c r="C5794">
        <v>201401</v>
      </c>
      <c r="D5794" t="s">
        <v>35</v>
      </c>
      <c r="E5794">
        <v>1</v>
      </c>
      <c r="F5794">
        <v>0</v>
      </c>
      <c r="G5794">
        <v>0</v>
      </c>
      <c r="H5794">
        <v>677</v>
      </c>
    </row>
    <row r="5795" spans="1:8" x14ac:dyDescent="0.35">
      <c r="A5795" t="s">
        <v>10207</v>
      </c>
      <c r="B5795" t="s">
        <v>10207</v>
      </c>
      <c r="C5795">
        <v>201501</v>
      </c>
      <c r="D5795" t="s">
        <v>35</v>
      </c>
      <c r="E5795">
        <v>1</v>
      </c>
      <c r="F5795">
        <v>0</v>
      </c>
      <c r="G5795">
        <v>0</v>
      </c>
      <c r="H5795">
        <v>677</v>
      </c>
    </row>
    <row r="5796" spans="1:8" x14ac:dyDescent="0.35">
      <c r="A5796" t="s">
        <v>10208</v>
      </c>
      <c r="B5796" t="s">
        <v>10208</v>
      </c>
      <c r="C5796">
        <v>201601</v>
      </c>
      <c r="D5796" t="s">
        <v>35</v>
      </c>
      <c r="E5796">
        <v>1</v>
      </c>
      <c r="F5796">
        <v>0</v>
      </c>
      <c r="G5796">
        <v>0</v>
      </c>
      <c r="H5796">
        <v>677</v>
      </c>
    </row>
    <row r="5797" spans="1:8" x14ac:dyDescent="0.35">
      <c r="A5797" t="s">
        <v>10209</v>
      </c>
      <c r="B5797" t="s">
        <v>10209</v>
      </c>
      <c r="C5797">
        <v>201701</v>
      </c>
      <c r="D5797" t="s">
        <v>35</v>
      </c>
      <c r="E5797">
        <v>1</v>
      </c>
      <c r="F5797">
        <v>0</v>
      </c>
      <c r="G5797">
        <v>0</v>
      </c>
      <c r="H5797">
        <v>677</v>
      </c>
    </row>
    <row r="5798" spans="1:8" x14ac:dyDescent="0.35">
      <c r="A5798" t="s">
        <v>10210</v>
      </c>
      <c r="B5798" t="s">
        <v>10210</v>
      </c>
      <c r="C5798">
        <v>201801</v>
      </c>
      <c r="D5798" t="s">
        <v>35</v>
      </c>
      <c r="E5798">
        <v>1</v>
      </c>
      <c r="F5798">
        <v>0</v>
      </c>
      <c r="G5798">
        <v>0</v>
      </c>
      <c r="H5798">
        <v>677</v>
      </c>
    </row>
    <row r="5799" spans="1:8" x14ac:dyDescent="0.35">
      <c r="A5799" t="s">
        <v>10211</v>
      </c>
      <c r="B5799" t="s">
        <v>10211</v>
      </c>
      <c r="C5799">
        <v>201901</v>
      </c>
      <c r="D5799" t="s">
        <v>35</v>
      </c>
      <c r="E5799">
        <v>1</v>
      </c>
      <c r="F5799">
        <v>0</v>
      </c>
      <c r="G5799">
        <v>0</v>
      </c>
      <c r="H5799">
        <v>677</v>
      </c>
    </row>
    <row r="5800" spans="1:8" x14ac:dyDescent="0.35">
      <c r="A5800" t="s">
        <v>10212</v>
      </c>
      <c r="B5800" t="s">
        <v>10212</v>
      </c>
      <c r="C5800">
        <v>202001</v>
      </c>
      <c r="D5800" t="s">
        <v>35</v>
      </c>
      <c r="E5800">
        <v>1</v>
      </c>
      <c r="F5800">
        <v>0</v>
      </c>
      <c r="G5800">
        <v>0</v>
      </c>
      <c r="H5800">
        <v>677</v>
      </c>
    </row>
    <row r="5801" spans="1:8" x14ac:dyDescent="0.35">
      <c r="A5801" t="s">
        <v>10213</v>
      </c>
      <c r="B5801" t="s">
        <v>10213</v>
      </c>
      <c r="C5801">
        <v>202101</v>
      </c>
      <c r="D5801" t="s">
        <v>35</v>
      </c>
      <c r="E5801">
        <v>1</v>
      </c>
      <c r="F5801">
        <v>0</v>
      </c>
      <c r="G5801">
        <v>0</v>
      </c>
      <c r="H5801">
        <v>677</v>
      </c>
    </row>
    <row r="5802" spans="1:8" x14ac:dyDescent="0.35">
      <c r="A5802" t="s">
        <v>10214</v>
      </c>
      <c r="B5802" t="s">
        <v>10214</v>
      </c>
      <c r="C5802">
        <v>202201</v>
      </c>
      <c r="D5802" t="s">
        <v>35</v>
      </c>
      <c r="E5802">
        <v>1</v>
      </c>
      <c r="F5802">
        <v>0</v>
      </c>
      <c r="G5802">
        <v>0</v>
      </c>
      <c r="H5802">
        <v>677</v>
      </c>
    </row>
    <row r="5803" spans="1:8" x14ac:dyDescent="0.35">
      <c r="A5803" t="s">
        <v>10215</v>
      </c>
      <c r="B5803" t="s">
        <v>10215</v>
      </c>
      <c r="C5803">
        <v>202301</v>
      </c>
      <c r="D5803" t="s">
        <v>35</v>
      </c>
      <c r="E5803">
        <v>1</v>
      </c>
      <c r="F5803">
        <v>0</v>
      </c>
      <c r="G5803">
        <v>0</v>
      </c>
      <c r="H5803">
        <v>677</v>
      </c>
    </row>
    <row r="5804" spans="1:8" x14ac:dyDescent="0.35">
      <c r="A5804" t="s">
        <v>10216</v>
      </c>
      <c r="B5804" t="s">
        <v>10216</v>
      </c>
      <c r="C5804">
        <v>200806</v>
      </c>
      <c r="D5804" t="s">
        <v>35</v>
      </c>
      <c r="E5804">
        <v>1</v>
      </c>
      <c r="F5804">
        <v>0</v>
      </c>
      <c r="G5804">
        <v>0</v>
      </c>
      <c r="H5804">
        <v>678</v>
      </c>
    </row>
    <row r="5805" spans="1:8" x14ac:dyDescent="0.35">
      <c r="A5805" t="s">
        <v>10217</v>
      </c>
      <c r="B5805" t="s">
        <v>10217</v>
      </c>
      <c r="C5805">
        <v>200906</v>
      </c>
      <c r="D5805" t="s">
        <v>35</v>
      </c>
      <c r="E5805">
        <v>1</v>
      </c>
      <c r="F5805">
        <v>0</v>
      </c>
      <c r="G5805">
        <v>0</v>
      </c>
      <c r="H5805">
        <v>678</v>
      </c>
    </row>
    <row r="5806" spans="1:8" x14ac:dyDescent="0.35">
      <c r="A5806" t="s">
        <v>10218</v>
      </c>
      <c r="B5806" t="s">
        <v>10218</v>
      </c>
      <c r="C5806">
        <v>201006</v>
      </c>
      <c r="D5806" t="s">
        <v>35</v>
      </c>
      <c r="E5806">
        <v>1</v>
      </c>
      <c r="F5806">
        <v>0</v>
      </c>
      <c r="G5806">
        <v>0</v>
      </c>
      <c r="H5806">
        <v>678</v>
      </c>
    </row>
    <row r="5807" spans="1:8" x14ac:dyDescent="0.35">
      <c r="A5807" t="s">
        <v>10219</v>
      </c>
      <c r="B5807" t="s">
        <v>10220</v>
      </c>
      <c r="C5807">
        <v>200806</v>
      </c>
      <c r="D5807" t="s">
        <v>35</v>
      </c>
      <c r="E5807">
        <v>1</v>
      </c>
      <c r="F5807">
        <v>0</v>
      </c>
      <c r="G5807">
        <v>0</v>
      </c>
      <c r="H5807">
        <v>679</v>
      </c>
    </row>
    <row r="5808" spans="1:8" x14ac:dyDescent="0.35">
      <c r="A5808" t="s">
        <v>10221</v>
      </c>
      <c r="B5808" t="s">
        <v>10222</v>
      </c>
      <c r="C5808">
        <v>200901</v>
      </c>
      <c r="D5808" t="s">
        <v>35</v>
      </c>
      <c r="E5808">
        <v>1</v>
      </c>
      <c r="F5808">
        <v>0</v>
      </c>
      <c r="G5808">
        <v>0</v>
      </c>
      <c r="H5808">
        <v>679</v>
      </c>
    </row>
    <row r="5809" spans="1:8" x14ac:dyDescent="0.35">
      <c r="A5809" t="s">
        <v>10223</v>
      </c>
      <c r="B5809" t="s">
        <v>10224</v>
      </c>
      <c r="C5809">
        <v>200906</v>
      </c>
      <c r="D5809" t="s">
        <v>35</v>
      </c>
      <c r="E5809">
        <v>1</v>
      </c>
      <c r="F5809">
        <v>0</v>
      </c>
      <c r="G5809">
        <v>0</v>
      </c>
      <c r="H5809">
        <v>679</v>
      </c>
    </row>
    <row r="5810" spans="1:8" x14ac:dyDescent="0.35">
      <c r="A5810" t="s">
        <v>10225</v>
      </c>
      <c r="B5810" t="s">
        <v>10226</v>
      </c>
      <c r="C5810">
        <v>201001</v>
      </c>
      <c r="D5810" t="s">
        <v>35</v>
      </c>
      <c r="E5810">
        <v>1</v>
      </c>
      <c r="F5810">
        <v>0</v>
      </c>
      <c r="G5810">
        <v>0</v>
      </c>
      <c r="H5810">
        <v>679</v>
      </c>
    </row>
    <row r="5811" spans="1:8" x14ac:dyDescent="0.35">
      <c r="A5811" t="s">
        <v>10227</v>
      </c>
      <c r="B5811" t="s">
        <v>10228</v>
      </c>
      <c r="C5811">
        <v>201006</v>
      </c>
      <c r="D5811" t="s">
        <v>35</v>
      </c>
      <c r="E5811">
        <v>1</v>
      </c>
      <c r="F5811">
        <v>0</v>
      </c>
      <c r="G5811">
        <v>0</v>
      </c>
      <c r="H5811">
        <v>679</v>
      </c>
    </row>
    <row r="5812" spans="1:8" x14ac:dyDescent="0.35">
      <c r="A5812" t="s">
        <v>10229</v>
      </c>
      <c r="B5812" t="s">
        <v>10230</v>
      </c>
      <c r="C5812">
        <v>201101</v>
      </c>
      <c r="D5812" t="s">
        <v>35</v>
      </c>
      <c r="E5812">
        <v>1</v>
      </c>
      <c r="F5812">
        <v>0</v>
      </c>
      <c r="G5812">
        <v>0</v>
      </c>
      <c r="H5812">
        <v>679</v>
      </c>
    </row>
    <row r="5813" spans="1:8" x14ac:dyDescent="0.35">
      <c r="A5813" t="s">
        <v>10231</v>
      </c>
      <c r="B5813" t="s">
        <v>10232</v>
      </c>
      <c r="C5813">
        <v>201201</v>
      </c>
      <c r="D5813" t="s">
        <v>35</v>
      </c>
      <c r="E5813">
        <v>1</v>
      </c>
      <c r="F5813">
        <v>0</v>
      </c>
      <c r="G5813">
        <v>0</v>
      </c>
      <c r="H5813">
        <v>679</v>
      </c>
    </row>
    <row r="5814" spans="1:8" x14ac:dyDescent="0.35">
      <c r="A5814" t="s">
        <v>10233</v>
      </c>
      <c r="B5814" t="s">
        <v>10234</v>
      </c>
      <c r="C5814">
        <v>201301</v>
      </c>
      <c r="D5814" t="s">
        <v>35</v>
      </c>
      <c r="E5814">
        <v>1</v>
      </c>
      <c r="F5814">
        <v>0</v>
      </c>
      <c r="G5814">
        <v>0</v>
      </c>
      <c r="H5814">
        <v>679</v>
      </c>
    </row>
    <row r="5815" spans="1:8" x14ac:dyDescent="0.35">
      <c r="A5815" t="s">
        <v>10235</v>
      </c>
      <c r="B5815" t="s">
        <v>10236</v>
      </c>
      <c r="C5815">
        <v>201401</v>
      </c>
      <c r="D5815" t="s">
        <v>35</v>
      </c>
      <c r="E5815">
        <v>1</v>
      </c>
      <c r="F5815">
        <v>0</v>
      </c>
      <c r="G5815">
        <v>0</v>
      </c>
      <c r="H5815">
        <v>679</v>
      </c>
    </row>
    <row r="5816" spans="1:8" x14ac:dyDescent="0.35">
      <c r="A5816" t="s">
        <v>10237</v>
      </c>
      <c r="B5816" t="s">
        <v>10238</v>
      </c>
      <c r="C5816">
        <v>201501</v>
      </c>
      <c r="D5816" t="s">
        <v>35</v>
      </c>
      <c r="E5816">
        <v>1</v>
      </c>
      <c r="F5816">
        <v>0</v>
      </c>
      <c r="G5816">
        <v>0</v>
      </c>
      <c r="H5816">
        <v>679</v>
      </c>
    </row>
    <row r="5817" spans="1:8" x14ac:dyDescent="0.35">
      <c r="A5817" t="s">
        <v>10239</v>
      </c>
      <c r="B5817" t="s">
        <v>10240</v>
      </c>
      <c r="C5817">
        <v>201601</v>
      </c>
      <c r="D5817" t="s">
        <v>35</v>
      </c>
      <c r="E5817">
        <v>1</v>
      </c>
      <c r="F5817">
        <v>0</v>
      </c>
      <c r="G5817">
        <v>0</v>
      </c>
      <c r="H5817">
        <v>679</v>
      </c>
    </row>
    <row r="5818" spans="1:8" x14ac:dyDescent="0.35">
      <c r="A5818" t="s">
        <v>10241</v>
      </c>
      <c r="B5818" t="s">
        <v>10242</v>
      </c>
      <c r="C5818">
        <v>201701</v>
      </c>
      <c r="D5818" t="s">
        <v>35</v>
      </c>
      <c r="E5818">
        <v>1</v>
      </c>
      <c r="F5818">
        <v>0</v>
      </c>
      <c r="G5818">
        <v>0</v>
      </c>
      <c r="H5818">
        <v>679</v>
      </c>
    </row>
    <row r="5819" spans="1:8" x14ac:dyDescent="0.35">
      <c r="A5819" t="s">
        <v>10243</v>
      </c>
      <c r="B5819" t="s">
        <v>10244</v>
      </c>
      <c r="C5819">
        <v>201801</v>
      </c>
      <c r="D5819" t="s">
        <v>35</v>
      </c>
      <c r="E5819">
        <v>1</v>
      </c>
      <c r="F5819">
        <v>0</v>
      </c>
      <c r="G5819">
        <v>0</v>
      </c>
      <c r="H5819">
        <v>679</v>
      </c>
    </row>
    <row r="5820" spans="1:8" x14ac:dyDescent="0.35">
      <c r="A5820" t="s">
        <v>10245</v>
      </c>
      <c r="B5820" t="s">
        <v>10246</v>
      </c>
      <c r="C5820">
        <v>201901</v>
      </c>
      <c r="D5820" t="s">
        <v>35</v>
      </c>
      <c r="E5820">
        <v>1</v>
      </c>
      <c r="F5820">
        <v>0</v>
      </c>
      <c r="G5820">
        <v>0</v>
      </c>
      <c r="H5820">
        <v>679</v>
      </c>
    </row>
    <row r="5821" spans="1:8" x14ac:dyDescent="0.35">
      <c r="A5821" t="s">
        <v>10247</v>
      </c>
      <c r="B5821" t="s">
        <v>10248</v>
      </c>
      <c r="C5821">
        <v>202001</v>
      </c>
      <c r="D5821" t="s">
        <v>35</v>
      </c>
      <c r="E5821">
        <v>1</v>
      </c>
      <c r="F5821">
        <v>0</v>
      </c>
      <c r="G5821">
        <v>0</v>
      </c>
      <c r="H5821">
        <v>679</v>
      </c>
    </row>
    <row r="5822" spans="1:8" x14ac:dyDescent="0.35">
      <c r="A5822" t="s">
        <v>10249</v>
      </c>
      <c r="B5822" t="s">
        <v>10250</v>
      </c>
      <c r="C5822">
        <v>202101</v>
      </c>
      <c r="D5822" t="s">
        <v>35</v>
      </c>
      <c r="E5822">
        <v>1</v>
      </c>
      <c r="F5822">
        <v>0</v>
      </c>
      <c r="G5822">
        <v>0</v>
      </c>
      <c r="H5822">
        <v>679</v>
      </c>
    </row>
    <row r="5823" spans="1:8" x14ac:dyDescent="0.35">
      <c r="A5823" t="s">
        <v>10251</v>
      </c>
      <c r="B5823" t="s">
        <v>10252</v>
      </c>
      <c r="C5823">
        <v>202201</v>
      </c>
      <c r="D5823" t="s">
        <v>35</v>
      </c>
      <c r="E5823">
        <v>1</v>
      </c>
      <c r="F5823">
        <v>0</v>
      </c>
      <c r="G5823">
        <v>0</v>
      </c>
      <c r="H5823">
        <v>679</v>
      </c>
    </row>
    <row r="5824" spans="1:8" x14ac:dyDescent="0.35">
      <c r="A5824" t="s">
        <v>10253</v>
      </c>
      <c r="B5824" t="s">
        <v>10254</v>
      </c>
      <c r="C5824">
        <v>202301</v>
      </c>
      <c r="D5824" t="s">
        <v>35</v>
      </c>
      <c r="E5824">
        <v>1</v>
      </c>
      <c r="F5824">
        <v>0</v>
      </c>
      <c r="G5824">
        <v>0</v>
      </c>
      <c r="H5824">
        <v>679</v>
      </c>
    </row>
    <row r="5825" spans="1:8" x14ac:dyDescent="0.35">
      <c r="A5825" t="s">
        <v>10255</v>
      </c>
      <c r="B5825" t="s">
        <v>10256</v>
      </c>
      <c r="C5825">
        <v>200801</v>
      </c>
      <c r="D5825" t="s">
        <v>35</v>
      </c>
      <c r="E5825">
        <v>1</v>
      </c>
      <c r="F5825">
        <v>0</v>
      </c>
      <c r="G5825">
        <v>0</v>
      </c>
      <c r="H5825">
        <v>680</v>
      </c>
    </row>
    <row r="5826" spans="1:8" x14ac:dyDescent="0.35">
      <c r="A5826" t="s">
        <v>10257</v>
      </c>
      <c r="B5826" t="s">
        <v>10258</v>
      </c>
      <c r="C5826">
        <v>200806</v>
      </c>
      <c r="D5826" t="s">
        <v>35</v>
      </c>
      <c r="E5826">
        <v>1</v>
      </c>
      <c r="F5826">
        <v>0</v>
      </c>
      <c r="G5826">
        <v>0</v>
      </c>
      <c r="H5826">
        <v>680</v>
      </c>
    </row>
    <row r="5827" spans="1:8" x14ac:dyDescent="0.35">
      <c r="A5827" t="s">
        <v>10259</v>
      </c>
      <c r="B5827" t="s">
        <v>10260</v>
      </c>
      <c r="C5827">
        <v>200901</v>
      </c>
      <c r="D5827" t="s">
        <v>35</v>
      </c>
      <c r="E5827">
        <v>1</v>
      </c>
      <c r="F5827">
        <v>0</v>
      </c>
      <c r="G5827">
        <v>0</v>
      </c>
      <c r="H5827">
        <v>680</v>
      </c>
    </row>
    <row r="5828" spans="1:8" x14ac:dyDescent="0.35">
      <c r="A5828" t="s">
        <v>10261</v>
      </c>
      <c r="B5828" t="s">
        <v>10262</v>
      </c>
      <c r="C5828">
        <v>200906</v>
      </c>
      <c r="D5828" t="s">
        <v>35</v>
      </c>
      <c r="E5828">
        <v>1</v>
      </c>
      <c r="F5828">
        <v>0</v>
      </c>
      <c r="G5828">
        <v>0</v>
      </c>
      <c r="H5828">
        <v>680</v>
      </c>
    </row>
    <row r="5829" spans="1:8" x14ac:dyDescent="0.35">
      <c r="A5829" t="s">
        <v>10263</v>
      </c>
      <c r="B5829" t="s">
        <v>10264</v>
      </c>
      <c r="C5829">
        <v>201001</v>
      </c>
      <c r="D5829" t="s">
        <v>35</v>
      </c>
      <c r="E5829">
        <v>1</v>
      </c>
      <c r="F5829">
        <v>0</v>
      </c>
      <c r="G5829">
        <v>0</v>
      </c>
      <c r="H5829">
        <v>680</v>
      </c>
    </row>
    <row r="5830" spans="1:8" x14ac:dyDescent="0.35">
      <c r="A5830" t="s">
        <v>10265</v>
      </c>
      <c r="B5830" t="s">
        <v>10266</v>
      </c>
      <c r="C5830">
        <v>201006</v>
      </c>
      <c r="D5830" t="s">
        <v>35</v>
      </c>
      <c r="E5830">
        <v>1</v>
      </c>
      <c r="F5830">
        <v>0</v>
      </c>
      <c r="G5830">
        <v>0</v>
      </c>
      <c r="H5830">
        <v>680</v>
      </c>
    </row>
    <row r="5831" spans="1:8" x14ac:dyDescent="0.35">
      <c r="A5831" t="s">
        <v>10267</v>
      </c>
      <c r="B5831" t="s">
        <v>10268</v>
      </c>
      <c r="C5831">
        <v>201101</v>
      </c>
      <c r="D5831" t="s">
        <v>35</v>
      </c>
      <c r="E5831">
        <v>1</v>
      </c>
      <c r="F5831">
        <v>0</v>
      </c>
      <c r="G5831">
        <v>0</v>
      </c>
      <c r="H5831">
        <v>680</v>
      </c>
    </row>
    <row r="5832" spans="1:8" x14ac:dyDescent="0.35">
      <c r="A5832" t="s">
        <v>10269</v>
      </c>
      <c r="B5832" t="s">
        <v>10270</v>
      </c>
      <c r="C5832">
        <v>201201</v>
      </c>
      <c r="D5832" t="s">
        <v>35</v>
      </c>
      <c r="E5832">
        <v>1</v>
      </c>
      <c r="F5832">
        <v>0</v>
      </c>
      <c r="G5832">
        <v>0</v>
      </c>
      <c r="H5832">
        <v>680</v>
      </c>
    </row>
    <row r="5833" spans="1:8" x14ac:dyDescent="0.35">
      <c r="A5833" t="s">
        <v>10271</v>
      </c>
      <c r="B5833" t="s">
        <v>10272</v>
      </c>
      <c r="C5833">
        <v>201301</v>
      </c>
      <c r="D5833" t="s">
        <v>35</v>
      </c>
      <c r="E5833">
        <v>1</v>
      </c>
      <c r="F5833">
        <v>0</v>
      </c>
      <c r="G5833">
        <v>0</v>
      </c>
      <c r="H5833">
        <v>680</v>
      </c>
    </row>
    <row r="5834" spans="1:8" x14ac:dyDescent="0.35">
      <c r="A5834" t="s">
        <v>10273</v>
      </c>
      <c r="B5834" t="s">
        <v>10274</v>
      </c>
      <c r="C5834">
        <v>201401</v>
      </c>
      <c r="D5834" t="s">
        <v>35</v>
      </c>
      <c r="E5834">
        <v>1</v>
      </c>
      <c r="F5834">
        <v>0</v>
      </c>
      <c r="G5834">
        <v>0</v>
      </c>
      <c r="H5834">
        <v>680</v>
      </c>
    </row>
    <row r="5835" spans="1:8" x14ac:dyDescent="0.35">
      <c r="A5835" t="s">
        <v>10275</v>
      </c>
      <c r="B5835" t="s">
        <v>10276</v>
      </c>
      <c r="C5835">
        <v>201501</v>
      </c>
      <c r="D5835" t="s">
        <v>35</v>
      </c>
      <c r="E5835">
        <v>1</v>
      </c>
      <c r="F5835">
        <v>0</v>
      </c>
      <c r="G5835">
        <v>0</v>
      </c>
      <c r="H5835">
        <v>680</v>
      </c>
    </row>
    <row r="5836" spans="1:8" x14ac:dyDescent="0.35">
      <c r="A5836" t="s">
        <v>10277</v>
      </c>
      <c r="B5836" t="s">
        <v>10278</v>
      </c>
      <c r="C5836">
        <v>201601</v>
      </c>
      <c r="D5836" t="s">
        <v>35</v>
      </c>
      <c r="E5836">
        <v>1</v>
      </c>
      <c r="F5836">
        <v>0</v>
      </c>
      <c r="G5836">
        <v>0</v>
      </c>
      <c r="H5836">
        <v>680</v>
      </c>
    </row>
    <row r="5837" spans="1:8" x14ac:dyDescent="0.35">
      <c r="A5837" t="s">
        <v>10279</v>
      </c>
      <c r="B5837" t="s">
        <v>10280</v>
      </c>
      <c r="C5837">
        <v>201701</v>
      </c>
      <c r="D5837" t="s">
        <v>35</v>
      </c>
      <c r="E5837">
        <v>1</v>
      </c>
      <c r="F5837">
        <v>0</v>
      </c>
      <c r="G5837">
        <v>0</v>
      </c>
      <c r="H5837">
        <v>680</v>
      </c>
    </row>
    <row r="5838" spans="1:8" x14ac:dyDescent="0.35">
      <c r="A5838" t="s">
        <v>10281</v>
      </c>
      <c r="B5838" t="s">
        <v>10282</v>
      </c>
      <c r="C5838">
        <v>200806</v>
      </c>
      <c r="D5838" t="s">
        <v>35</v>
      </c>
      <c r="E5838">
        <v>1</v>
      </c>
      <c r="F5838">
        <v>0</v>
      </c>
      <c r="G5838">
        <v>0</v>
      </c>
      <c r="H5838">
        <v>681</v>
      </c>
    </row>
    <row r="5839" spans="1:8" x14ac:dyDescent="0.35">
      <c r="A5839" t="s">
        <v>10283</v>
      </c>
      <c r="B5839" t="s">
        <v>10284</v>
      </c>
      <c r="C5839">
        <v>200906</v>
      </c>
      <c r="D5839" t="s">
        <v>35</v>
      </c>
      <c r="E5839">
        <v>1</v>
      </c>
      <c r="F5839">
        <v>0</v>
      </c>
      <c r="G5839">
        <v>0</v>
      </c>
      <c r="H5839">
        <v>681</v>
      </c>
    </row>
    <row r="5840" spans="1:8" x14ac:dyDescent="0.35">
      <c r="A5840" t="s">
        <v>10285</v>
      </c>
      <c r="B5840" t="s">
        <v>10286</v>
      </c>
      <c r="C5840">
        <v>201006</v>
      </c>
      <c r="D5840" t="s">
        <v>35</v>
      </c>
      <c r="E5840">
        <v>1</v>
      </c>
      <c r="F5840">
        <v>0</v>
      </c>
      <c r="G5840">
        <v>0</v>
      </c>
      <c r="H5840">
        <v>681</v>
      </c>
    </row>
    <row r="5841" spans="1:8" x14ac:dyDescent="0.35">
      <c r="A5841" t="s">
        <v>10287</v>
      </c>
      <c r="B5841" t="s">
        <v>10288</v>
      </c>
      <c r="C5841">
        <v>200806</v>
      </c>
      <c r="D5841" t="s">
        <v>34</v>
      </c>
      <c r="E5841">
        <v>1</v>
      </c>
      <c r="F5841">
        <v>0</v>
      </c>
      <c r="G5841">
        <v>0</v>
      </c>
      <c r="H5841">
        <v>660</v>
      </c>
    </row>
    <row r="5842" spans="1:8" x14ac:dyDescent="0.35">
      <c r="A5842" t="s">
        <v>10289</v>
      </c>
      <c r="B5842" t="s">
        <v>10290</v>
      </c>
      <c r="C5842">
        <v>200906</v>
      </c>
      <c r="D5842" t="s">
        <v>34</v>
      </c>
      <c r="E5842">
        <v>1</v>
      </c>
      <c r="F5842">
        <v>0</v>
      </c>
      <c r="G5842">
        <v>0</v>
      </c>
      <c r="H5842">
        <v>660</v>
      </c>
    </row>
    <row r="5843" spans="1:8" x14ac:dyDescent="0.35">
      <c r="A5843" t="s">
        <v>10291</v>
      </c>
      <c r="B5843" t="s">
        <v>10292</v>
      </c>
      <c r="C5843">
        <v>201006</v>
      </c>
      <c r="D5843" t="s">
        <v>34</v>
      </c>
      <c r="E5843">
        <v>1</v>
      </c>
      <c r="F5843">
        <v>0</v>
      </c>
      <c r="G5843">
        <v>0</v>
      </c>
      <c r="H5843">
        <v>660</v>
      </c>
    </row>
    <row r="5844" spans="1:8" x14ac:dyDescent="0.35">
      <c r="A5844" t="s">
        <v>10293</v>
      </c>
      <c r="B5844" t="s">
        <v>10293</v>
      </c>
      <c r="C5844">
        <v>200806</v>
      </c>
      <c r="D5844" t="s">
        <v>34</v>
      </c>
      <c r="E5844">
        <v>1</v>
      </c>
      <c r="F5844">
        <v>0</v>
      </c>
      <c r="G5844">
        <v>0</v>
      </c>
      <c r="H5844">
        <v>661</v>
      </c>
    </row>
    <row r="5845" spans="1:8" x14ac:dyDescent="0.35">
      <c r="A5845" t="s">
        <v>10294</v>
      </c>
      <c r="B5845" t="s">
        <v>10294</v>
      </c>
      <c r="C5845">
        <v>200906</v>
      </c>
      <c r="D5845" t="s">
        <v>34</v>
      </c>
      <c r="E5845">
        <v>1</v>
      </c>
      <c r="F5845">
        <v>0</v>
      </c>
      <c r="G5845">
        <v>0</v>
      </c>
      <c r="H5845">
        <v>661</v>
      </c>
    </row>
    <row r="5846" spans="1:8" x14ac:dyDescent="0.35">
      <c r="A5846" t="s">
        <v>10295</v>
      </c>
      <c r="B5846" t="s">
        <v>10295</v>
      </c>
      <c r="C5846">
        <v>201006</v>
      </c>
      <c r="D5846" t="s">
        <v>34</v>
      </c>
      <c r="E5846">
        <v>1</v>
      </c>
      <c r="F5846">
        <v>0</v>
      </c>
      <c r="G5846">
        <v>0</v>
      </c>
      <c r="H5846">
        <v>661</v>
      </c>
    </row>
    <row r="5847" spans="1:8" x14ac:dyDescent="0.35">
      <c r="A5847" t="s">
        <v>10296</v>
      </c>
      <c r="B5847" t="s">
        <v>10296</v>
      </c>
      <c r="C5847">
        <v>200806</v>
      </c>
      <c r="D5847" t="s">
        <v>34</v>
      </c>
      <c r="E5847">
        <v>1</v>
      </c>
      <c r="F5847">
        <v>0</v>
      </c>
      <c r="G5847">
        <v>0</v>
      </c>
      <c r="H5847">
        <v>662</v>
      </c>
    </row>
    <row r="5848" spans="1:8" x14ac:dyDescent="0.35">
      <c r="A5848" t="s">
        <v>10297</v>
      </c>
      <c r="B5848" t="s">
        <v>10297</v>
      </c>
      <c r="C5848">
        <v>200906</v>
      </c>
      <c r="D5848" t="s">
        <v>34</v>
      </c>
      <c r="E5848">
        <v>1</v>
      </c>
      <c r="F5848">
        <v>0</v>
      </c>
      <c r="G5848">
        <v>0</v>
      </c>
      <c r="H5848">
        <v>662</v>
      </c>
    </row>
    <row r="5849" spans="1:8" x14ac:dyDescent="0.35">
      <c r="A5849" t="s">
        <v>10298</v>
      </c>
      <c r="B5849" t="s">
        <v>10298</v>
      </c>
      <c r="C5849">
        <v>201006</v>
      </c>
      <c r="D5849" t="s">
        <v>34</v>
      </c>
      <c r="E5849">
        <v>1</v>
      </c>
      <c r="F5849">
        <v>0</v>
      </c>
      <c r="G5849">
        <v>0</v>
      </c>
      <c r="H5849">
        <v>662</v>
      </c>
    </row>
    <row r="5850" spans="1:8" x14ac:dyDescent="0.35">
      <c r="A5850" t="s">
        <v>10299</v>
      </c>
      <c r="B5850" t="s">
        <v>10300</v>
      </c>
      <c r="C5850">
        <v>200806</v>
      </c>
      <c r="D5850" t="s">
        <v>34</v>
      </c>
      <c r="E5850">
        <v>1</v>
      </c>
      <c r="F5850">
        <v>0</v>
      </c>
      <c r="G5850">
        <v>0</v>
      </c>
      <c r="H5850">
        <v>663</v>
      </c>
    </row>
    <row r="5851" spans="1:8" x14ac:dyDescent="0.35">
      <c r="A5851" t="s">
        <v>10301</v>
      </c>
      <c r="B5851" t="s">
        <v>10302</v>
      </c>
      <c r="C5851">
        <v>200906</v>
      </c>
      <c r="D5851" t="s">
        <v>34</v>
      </c>
      <c r="E5851">
        <v>1</v>
      </c>
      <c r="F5851">
        <v>0</v>
      </c>
      <c r="G5851">
        <v>0</v>
      </c>
      <c r="H5851">
        <v>663</v>
      </c>
    </row>
    <row r="5852" spans="1:8" x14ac:dyDescent="0.35">
      <c r="A5852" t="s">
        <v>10303</v>
      </c>
      <c r="B5852" t="s">
        <v>10304</v>
      </c>
      <c r="C5852">
        <v>201006</v>
      </c>
      <c r="D5852" t="s">
        <v>34</v>
      </c>
      <c r="E5852">
        <v>1</v>
      </c>
      <c r="F5852">
        <v>0</v>
      </c>
      <c r="G5852">
        <v>0</v>
      </c>
      <c r="H5852">
        <v>663</v>
      </c>
    </row>
    <row r="5853" spans="1:8" x14ac:dyDescent="0.35">
      <c r="A5853" t="s">
        <v>10305</v>
      </c>
      <c r="B5853" t="s">
        <v>10306</v>
      </c>
      <c r="C5853">
        <v>200806</v>
      </c>
      <c r="D5853" t="s">
        <v>34</v>
      </c>
      <c r="E5853">
        <v>1</v>
      </c>
      <c r="F5853">
        <v>0</v>
      </c>
      <c r="G5853">
        <v>0</v>
      </c>
      <c r="H5853">
        <v>664</v>
      </c>
    </row>
    <row r="5854" spans="1:8" x14ac:dyDescent="0.35">
      <c r="A5854" t="s">
        <v>10307</v>
      </c>
      <c r="B5854" t="s">
        <v>10308</v>
      </c>
      <c r="C5854">
        <v>200906</v>
      </c>
      <c r="D5854" t="s">
        <v>34</v>
      </c>
      <c r="E5854">
        <v>1</v>
      </c>
      <c r="F5854">
        <v>0</v>
      </c>
      <c r="G5854">
        <v>0</v>
      </c>
      <c r="H5854">
        <v>664</v>
      </c>
    </row>
    <row r="5855" spans="1:8" x14ac:dyDescent="0.35">
      <c r="A5855" t="s">
        <v>10309</v>
      </c>
      <c r="B5855" t="s">
        <v>10310</v>
      </c>
      <c r="C5855">
        <v>201006</v>
      </c>
      <c r="D5855" t="s">
        <v>34</v>
      </c>
      <c r="E5855">
        <v>1</v>
      </c>
      <c r="F5855">
        <v>0</v>
      </c>
      <c r="G5855">
        <v>0</v>
      </c>
      <c r="H5855">
        <v>664</v>
      </c>
    </row>
    <row r="5856" spans="1:8" x14ac:dyDescent="0.35">
      <c r="A5856" t="s">
        <v>10311</v>
      </c>
      <c r="B5856" t="s">
        <v>10312</v>
      </c>
      <c r="C5856">
        <v>200806</v>
      </c>
      <c r="D5856" t="s">
        <v>34</v>
      </c>
      <c r="E5856">
        <v>1</v>
      </c>
      <c r="F5856">
        <v>0</v>
      </c>
      <c r="G5856">
        <v>0</v>
      </c>
      <c r="H5856">
        <v>665</v>
      </c>
    </row>
    <row r="5857" spans="1:8" x14ac:dyDescent="0.35">
      <c r="A5857" t="s">
        <v>10313</v>
      </c>
      <c r="B5857" t="s">
        <v>10314</v>
      </c>
      <c r="C5857">
        <v>200906</v>
      </c>
      <c r="D5857" t="s">
        <v>34</v>
      </c>
      <c r="E5857">
        <v>1</v>
      </c>
      <c r="F5857">
        <v>0</v>
      </c>
      <c r="G5857">
        <v>0</v>
      </c>
      <c r="H5857">
        <v>665</v>
      </c>
    </row>
    <row r="5858" spans="1:8" x14ac:dyDescent="0.35">
      <c r="A5858" t="s">
        <v>10315</v>
      </c>
      <c r="B5858" t="s">
        <v>10316</v>
      </c>
      <c r="C5858">
        <v>201006</v>
      </c>
      <c r="D5858" t="s">
        <v>34</v>
      </c>
      <c r="E5858">
        <v>1</v>
      </c>
      <c r="F5858">
        <v>0</v>
      </c>
      <c r="G5858">
        <v>0</v>
      </c>
      <c r="H5858">
        <v>665</v>
      </c>
    </row>
    <row r="5859" spans="1:8" x14ac:dyDescent="0.35">
      <c r="A5859" t="s">
        <v>10317</v>
      </c>
      <c r="B5859" t="s">
        <v>10317</v>
      </c>
      <c r="C5859">
        <v>200806</v>
      </c>
      <c r="D5859" t="s">
        <v>34</v>
      </c>
      <c r="E5859">
        <v>1</v>
      </c>
      <c r="F5859">
        <v>0</v>
      </c>
      <c r="G5859">
        <v>0</v>
      </c>
      <c r="H5859">
        <v>666</v>
      </c>
    </row>
    <row r="5860" spans="1:8" x14ac:dyDescent="0.35">
      <c r="A5860" t="s">
        <v>10318</v>
      </c>
      <c r="B5860" t="s">
        <v>10318</v>
      </c>
      <c r="C5860">
        <v>200906</v>
      </c>
      <c r="D5860" t="s">
        <v>34</v>
      </c>
      <c r="E5860">
        <v>1</v>
      </c>
      <c r="F5860">
        <v>0</v>
      </c>
      <c r="G5860">
        <v>0</v>
      </c>
      <c r="H5860">
        <v>666</v>
      </c>
    </row>
    <row r="5861" spans="1:8" x14ac:dyDescent="0.35">
      <c r="A5861" t="s">
        <v>10319</v>
      </c>
      <c r="B5861" t="s">
        <v>10319</v>
      </c>
      <c r="C5861">
        <v>201006</v>
      </c>
      <c r="D5861" t="s">
        <v>34</v>
      </c>
      <c r="E5861">
        <v>1</v>
      </c>
      <c r="F5861">
        <v>0</v>
      </c>
      <c r="G5861">
        <v>0</v>
      </c>
      <c r="H5861">
        <v>666</v>
      </c>
    </row>
    <row r="5862" spans="1:8" x14ac:dyDescent="0.35">
      <c r="A5862" t="s">
        <v>10320</v>
      </c>
      <c r="B5862" t="s">
        <v>10320</v>
      </c>
      <c r="C5862">
        <v>200806</v>
      </c>
      <c r="D5862" t="s">
        <v>34</v>
      </c>
      <c r="E5862">
        <v>1</v>
      </c>
      <c r="F5862">
        <v>0</v>
      </c>
      <c r="G5862">
        <v>0</v>
      </c>
      <c r="H5862">
        <v>667</v>
      </c>
    </row>
    <row r="5863" spans="1:8" x14ac:dyDescent="0.35">
      <c r="A5863" t="s">
        <v>10321</v>
      </c>
      <c r="B5863" t="s">
        <v>10321</v>
      </c>
      <c r="C5863">
        <v>200906</v>
      </c>
      <c r="D5863" t="s">
        <v>34</v>
      </c>
      <c r="E5863">
        <v>1</v>
      </c>
      <c r="F5863">
        <v>0</v>
      </c>
      <c r="G5863">
        <v>0</v>
      </c>
      <c r="H5863">
        <v>667</v>
      </c>
    </row>
    <row r="5864" spans="1:8" x14ac:dyDescent="0.35">
      <c r="A5864" t="s">
        <v>10322</v>
      </c>
      <c r="B5864" t="s">
        <v>10322</v>
      </c>
      <c r="C5864">
        <v>201006</v>
      </c>
      <c r="D5864" t="s">
        <v>34</v>
      </c>
      <c r="E5864">
        <v>1</v>
      </c>
      <c r="F5864">
        <v>0</v>
      </c>
      <c r="G5864">
        <v>0</v>
      </c>
      <c r="H5864">
        <v>667</v>
      </c>
    </row>
    <row r="5865" spans="1:8" x14ac:dyDescent="0.35">
      <c r="A5865" t="s">
        <v>10323</v>
      </c>
      <c r="B5865" t="s">
        <v>10324</v>
      </c>
      <c r="C5865">
        <v>200806</v>
      </c>
      <c r="D5865" t="s">
        <v>34</v>
      </c>
      <c r="E5865">
        <v>1</v>
      </c>
      <c r="F5865">
        <v>0</v>
      </c>
      <c r="G5865">
        <v>0</v>
      </c>
      <c r="H5865">
        <v>668</v>
      </c>
    </row>
    <row r="5866" spans="1:8" x14ac:dyDescent="0.35">
      <c r="A5866" t="s">
        <v>10325</v>
      </c>
      <c r="B5866" t="s">
        <v>10326</v>
      </c>
      <c r="C5866">
        <v>200906</v>
      </c>
      <c r="D5866" t="s">
        <v>34</v>
      </c>
      <c r="E5866">
        <v>1</v>
      </c>
      <c r="F5866">
        <v>0</v>
      </c>
      <c r="G5866">
        <v>0</v>
      </c>
      <c r="H5866">
        <v>668</v>
      </c>
    </row>
    <row r="5867" spans="1:8" x14ac:dyDescent="0.35">
      <c r="A5867" t="s">
        <v>10327</v>
      </c>
      <c r="B5867" t="s">
        <v>10328</v>
      </c>
      <c r="C5867">
        <v>201006</v>
      </c>
      <c r="D5867" t="s">
        <v>34</v>
      </c>
      <c r="E5867">
        <v>1</v>
      </c>
      <c r="F5867">
        <v>0</v>
      </c>
      <c r="G5867">
        <v>0</v>
      </c>
      <c r="H5867">
        <v>668</v>
      </c>
    </row>
    <row r="5868" spans="1:8" x14ac:dyDescent="0.35">
      <c r="A5868" t="s">
        <v>10329</v>
      </c>
      <c r="B5868" t="s">
        <v>10330</v>
      </c>
      <c r="C5868">
        <v>200806</v>
      </c>
      <c r="D5868" t="s">
        <v>34</v>
      </c>
      <c r="E5868">
        <v>1</v>
      </c>
      <c r="F5868">
        <v>0</v>
      </c>
      <c r="G5868">
        <v>0</v>
      </c>
      <c r="H5868">
        <v>669</v>
      </c>
    </row>
    <row r="5869" spans="1:8" x14ac:dyDescent="0.35">
      <c r="A5869" t="s">
        <v>10331</v>
      </c>
      <c r="B5869" t="s">
        <v>10332</v>
      </c>
      <c r="C5869">
        <v>200906</v>
      </c>
      <c r="D5869" t="s">
        <v>34</v>
      </c>
      <c r="E5869">
        <v>1</v>
      </c>
      <c r="F5869">
        <v>0</v>
      </c>
      <c r="G5869">
        <v>0</v>
      </c>
      <c r="H5869">
        <v>669</v>
      </c>
    </row>
    <row r="5870" spans="1:8" x14ac:dyDescent="0.35">
      <c r="A5870" t="s">
        <v>10333</v>
      </c>
      <c r="B5870" t="s">
        <v>10334</v>
      </c>
      <c r="C5870">
        <v>201006</v>
      </c>
      <c r="D5870" t="s">
        <v>34</v>
      </c>
      <c r="E5870">
        <v>1</v>
      </c>
      <c r="F5870">
        <v>0</v>
      </c>
      <c r="G5870">
        <v>0</v>
      </c>
      <c r="H5870">
        <v>669</v>
      </c>
    </row>
    <row r="5871" spans="1:8" x14ac:dyDescent="0.35">
      <c r="A5871" t="s">
        <v>10335</v>
      </c>
      <c r="B5871" t="s">
        <v>10336</v>
      </c>
      <c r="C5871">
        <v>200806</v>
      </c>
      <c r="D5871" t="s">
        <v>34</v>
      </c>
      <c r="E5871">
        <v>1</v>
      </c>
      <c r="F5871">
        <v>0</v>
      </c>
      <c r="G5871">
        <v>0</v>
      </c>
      <c r="H5871">
        <v>670</v>
      </c>
    </row>
    <row r="5872" spans="1:8" x14ac:dyDescent="0.35">
      <c r="A5872" t="s">
        <v>10337</v>
      </c>
      <c r="B5872" t="s">
        <v>10338</v>
      </c>
      <c r="C5872">
        <v>200906</v>
      </c>
      <c r="D5872" t="s">
        <v>34</v>
      </c>
      <c r="E5872">
        <v>1</v>
      </c>
      <c r="F5872">
        <v>0</v>
      </c>
      <c r="G5872">
        <v>0</v>
      </c>
      <c r="H5872">
        <v>670</v>
      </c>
    </row>
    <row r="5873" spans="1:8" x14ac:dyDescent="0.35">
      <c r="A5873" t="s">
        <v>10339</v>
      </c>
      <c r="B5873" t="s">
        <v>10340</v>
      </c>
      <c r="C5873">
        <v>201006</v>
      </c>
      <c r="D5873" t="s">
        <v>34</v>
      </c>
      <c r="E5873">
        <v>1</v>
      </c>
      <c r="F5873">
        <v>0</v>
      </c>
      <c r="G5873">
        <v>0</v>
      </c>
      <c r="H5873">
        <v>670</v>
      </c>
    </row>
    <row r="5874" spans="1:8" x14ac:dyDescent="0.35">
      <c r="A5874" t="s">
        <v>10341</v>
      </c>
      <c r="B5874" t="s">
        <v>10342</v>
      </c>
      <c r="C5874">
        <v>200806</v>
      </c>
      <c r="D5874" t="s">
        <v>34</v>
      </c>
      <c r="E5874">
        <v>1</v>
      </c>
      <c r="F5874">
        <v>0</v>
      </c>
      <c r="G5874">
        <v>0</v>
      </c>
      <c r="H5874">
        <v>671</v>
      </c>
    </row>
    <row r="5875" spans="1:8" x14ac:dyDescent="0.35">
      <c r="A5875" t="s">
        <v>10343</v>
      </c>
      <c r="B5875" t="s">
        <v>10344</v>
      </c>
      <c r="C5875">
        <v>200906</v>
      </c>
      <c r="D5875" t="s">
        <v>34</v>
      </c>
      <c r="E5875">
        <v>1</v>
      </c>
      <c r="F5875">
        <v>0</v>
      </c>
      <c r="G5875">
        <v>0</v>
      </c>
      <c r="H5875">
        <v>671</v>
      </c>
    </row>
    <row r="5876" spans="1:8" x14ac:dyDescent="0.35">
      <c r="A5876" t="s">
        <v>10345</v>
      </c>
      <c r="B5876" t="s">
        <v>10346</v>
      </c>
      <c r="C5876">
        <v>201006</v>
      </c>
      <c r="D5876" t="s">
        <v>34</v>
      </c>
      <c r="E5876">
        <v>1</v>
      </c>
      <c r="F5876">
        <v>0</v>
      </c>
      <c r="G5876">
        <v>0</v>
      </c>
      <c r="H5876">
        <v>671</v>
      </c>
    </row>
    <row r="5877" spans="1:8" x14ac:dyDescent="0.35">
      <c r="A5877" t="s">
        <v>10347</v>
      </c>
      <c r="B5877" t="s">
        <v>10348</v>
      </c>
      <c r="C5877">
        <v>200801</v>
      </c>
      <c r="D5877" t="s">
        <v>34</v>
      </c>
      <c r="E5877">
        <v>1</v>
      </c>
      <c r="F5877">
        <v>0</v>
      </c>
      <c r="G5877">
        <v>0</v>
      </c>
      <c r="H5877">
        <v>672</v>
      </c>
    </row>
    <row r="5878" spans="1:8" x14ac:dyDescent="0.35">
      <c r="A5878" t="s">
        <v>10349</v>
      </c>
      <c r="B5878" t="s">
        <v>10350</v>
      </c>
      <c r="C5878">
        <v>200806</v>
      </c>
      <c r="D5878" t="s">
        <v>34</v>
      </c>
      <c r="E5878">
        <v>1</v>
      </c>
      <c r="F5878">
        <v>0</v>
      </c>
      <c r="G5878">
        <v>0</v>
      </c>
      <c r="H5878">
        <v>672</v>
      </c>
    </row>
    <row r="5879" spans="1:8" x14ac:dyDescent="0.35">
      <c r="A5879" t="s">
        <v>10351</v>
      </c>
      <c r="B5879" t="s">
        <v>10352</v>
      </c>
      <c r="C5879">
        <v>200906</v>
      </c>
      <c r="D5879" t="s">
        <v>34</v>
      </c>
      <c r="E5879">
        <v>1</v>
      </c>
      <c r="F5879">
        <v>0</v>
      </c>
      <c r="G5879">
        <v>0</v>
      </c>
      <c r="H5879">
        <v>672</v>
      </c>
    </row>
    <row r="5880" spans="1:8" x14ac:dyDescent="0.35">
      <c r="A5880" t="s">
        <v>10353</v>
      </c>
      <c r="B5880" t="s">
        <v>10354</v>
      </c>
      <c r="C5880">
        <v>201006</v>
      </c>
      <c r="D5880" t="s">
        <v>34</v>
      </c>
      <c r="E5880">
        <v>1</v>
      </c>
      <c r="F5880">
        <v>0</v>
      </c>
      <c r="G5880">
        <v>0</v>
      </c>
      <c r="H5880">
        <v>672</v>
      </c>
    </row>
    <row r="5881" spans="1:8" x14ac:dyDescent="0.35">
      <c r="A5881" t="s">
        <v>10355</v>
      </c>
      <c r="B5881" t="s">
        <v>10356</v>
      </c>
      <c r="C5881">
        <v>200806</v>
      </c>
      <c r="D5881" t="s">
        <v>34</v>
      </c>
      <c r="E5881">
        <v>1</v>
      </c>
      <c r="F5881">
        <v>0</v>
      </c>
      <c r="G5881">
        <v>0</v>
      </c>
      <c r="H5881">
        <v>673</v>
      </c>
    </row>
    <row r="5882" spans="1:8" x14ac:dyDescent="0.35">
      <c r="A5882" t="s">
        <v>10357</v>
      </c>
      <c r="B5882" t="s">
        <v>10358</v>
      </c>
      <c r="C5882">
        <v>200906</v>
      </c>
      <c r="D5882" t="s">
        <v>34</v>
      </c>
      <c r="E5882">
        <v>1</v>
      </c>
      <c r="F5882">
        <v>0</v>
      </c>
      <c r="G5882">
        <v>0</v>
      </c>
      <c r="H5882">
        <v>673</v>
      </c>
    </row>
    <row r="5883" spans="1:8" x14ac:dyDescent="0.35">
      <c r="A5883" t="s">
        <v>10359</v>
      </c>
      <c r="B5883" t="s">
        <v>10360</v>
      </c>
      <c r="C5883">
        <v>201006</v>
      </c>
      <c r="D5883" t="s">
        <v>34</v>
      </c>
      <c r="E5883">
        <v>1</v>
      </c>
      <c r="F5883">
        <v>0</v>
      </c>
      <c r="G5883">
        <v>0</v>
      </c>
      <c r="H5883">
        <v>673</v>
      </c>
    </row>
    <row r="5884" spans="1:8" x14ac:dyDescent="0.35">
      <c r="A5884" t="s">
        <v>10361</v>
      </c>
      <c r="B5884" t="s">
        <v>10361</v>
      </c>
      <c r="C5884">
        <v>200806</v>
      </c>
      <c r="D5884" t="s">
        <v>34</v>
      </c>
      <c r="E5884">
        <v>1</v>
      </c>
      <c r="F5884">
        <v>0</v>
      </c>
      <c r="G5884">
        <v>0</v>
      </c>
      <c r="H5884">
        <v>674</v>
      </c>
    </row>
    <row r="5885" spans="1:8" x14ac:dyDescent="0.35">
      <c r="A5885" t="s">
        <v>10362</v>
      </c>
      <c r="B5885" t="s">
        <v>10362</v>
      </c>
      <c r="C5885">
        <v>200906</v>
      </c>
      <c r="D5885" t="s">
        <v>34</v>
      </c>
      <c r="E5885">
        <v>1</v>
      </c>
      <c r="F5885">
        <v>0</v>
      </c>
      <c r="G5885">
        <v>0</v>
      </c>
      <c r="H5885">
        <v>674</v>
      </c>
    </row>
    <row r="5886" spans="1:8" x14ac:dyDescent="0.35">
      <c r="A5886" t="s">
        <v>10363</v>
      </c>
      <c r="B5886" t="s">
        <v>10363</v>
      </c>
      <c r="C5886">
        <v>201006</v>
      </c>
      <c r="D5886" t="s">
        <v>34</v>
      </c>
      <c r="E5886">
        <v>1</v>
      </c>
      <c r="F5886">
        <v>0</v>
      </c>
      <c r="G5886">
        <v>0</v>
      </c>
      <c r="H5886">
        <v>674</v>
      </c>
    </row>
    <row r="5887" spans="1:8" x14ac:dyDescent="0.35">
      <c r="A5887" t="s">
        <v>10364</v>
      </c>
      <c r="B5887" t="s">
        <v>10365</v>
      </c>
      <c r="C5887">
        <v>200801</v>
      </c>
      <c r="D5887" t="s">
        <v>34</v>
      </c>
      <c r="E5887">
        <v>1</v>
      </c>
      <c r="F5887">
        <v>0</v>
      </c>
      <c r="G5887">
        <v>0</v>
      </c>
      <c r="H5887">
        <v>675</v>
      </c>
    </row>
    <row r="5888" spans="1:8" x14ac:dyDescent="0.35">
      <c r="A5888" t="s">
        <v>10366</v>
      </c>
      <c r="B5888" t="s">
        <v>10367</v>
      </c>
      <c r="C5888">
        <v>200806</v>
      </c>
      <c r="D5888" t="s">
        <v>34</v>
      </c>
      <c r="E5888">
        <v>1</v>
      </c>
      <c r="F5888">
        <v>0</v>
      </c>
      <c r="G5888">
        <v>0</v>
      </c>
      <c r="H5888">
        <v>675</v>
      </c>
    </row>
    <row r="5889" spans="1:8" x14ac:dyDescent="0.35">
      <c r="A5889" t="s">
        <v>10368</v>
      </c>
      <c r="B5889" t="s">
        <v>10369</v>
      </c>
      <c r="C5889">
        <v>200901</v>
      </c>
      <c r="D5889" t="s">
        <v>34</v>
      </c>
      <c r="E5889">
        <v>1</v>
      </c>
      <c r="F5889">
        <v>0</v>
      </c>
      <c r="G5889">
        <v>0</v>
      </c>
      <c r="H5889">
        <v>675</v>
      </c>
    </row>
    <row r="5890" spans="1:8" x14ac:dyDescent="0.35">
      <c r="A5890" t="s">
        <v>10370</v>
      </c>
      <c r="B5890" t="s">
        <v>10371</v>
      </c>
      <c r="C5890">
        <v>200906</v>
      </c>
      <c r="D5890" t="s">
        <v>34</v>
      </c>
      <c r="E5890">
        <v>1</v>
      </c>
      <c r="F5890">
        <v>0</v>
      </c>
      <c r="G5890">
        <v>0</v>
      </c>
      <c r="H5890">
        <v>675</v>
      </c>
    </row>
    <row r="5891" spans="1:8" x14ac:dyDescent="0.35">
      <c r="A5891" t="s">
        <v>10372</v>
      </c>
      <c r="B5891" t="s">
        <v>10373</v>
      </c>
      <c r="C5891">
        <v>201001</v>
      </c>
      <c r="D5891" t="s">
        <v>34</v>
      </c>
      <c r="E5891">
        <v>1</v>
      </c>
      <c r="F5891">
        <v>0</v>
      </c>
      <c r="G5891">
        <v>0</v>
      </c>
      <c r="H5891">
        <v>675</v>
      </c>
    </row>
    <row r="5892" spans="1:8" x14ac:dyDescent="0.35">
      <c r="A5892" t="s">
        <v>10374</v>
      </c>
      <c r="B5892" t="s">
        <v>10375</v>
      </c>
      <c r="C5892">
        <v>201006</v>
      </c>
      <c r="D5892" t="s">
        <v>34</v>
      </c>
      <c r="E5892">
        <v>1</v>
      </c>
      <c r="F5892">
        <v>0</v>
      </c>
      <c r="G5892">
        <v>0</v>
      </c>
      <c r="H5892">
        <v>675</v>
      </c>
    </row>
    <row r="5893" spans="1:8" x14ac:dyDescent="0.35">
      <c r="A5893" t="s">
        <v>10376</v>
      </c>
      <c r="B5893" t="s">
        <v>10377</v>
      </c>
      <c r="C5893">
        <v>201101</v>
      </c>
      <c r="D5893" t="s">
        <v>34</v>
      </c>
      <c r="E5893">
        <v>1</v>
      </c>
      <c r="F5893">
        <v>0</v>
      </c>
      <c r="G5893">
        <v>0</v>
      </c>
      <c r="H5893">
        <v>675</v>
      </c>
    </row>
    <row r="5894" spans="1:8" x14ac:dyDescent="0.35">
      <c r="A5894" t="s">
        <v>10378</v>
      </c>
      <c r="B5894" t="s">
        <v>10379</v>
      </c>
      <c r="C5894">
        <v>201201</v>
      </c>
      <c r="D5894" t="s">
        <v>34</v>
      </c>
      <c r="E5894">
        <v>1</v>
      </c>
      <c r="F5894">
        <v>0</v>
      </c>
      <c r="G5894">
        <v>0</v>
      </c>
      <c r="H5894">
        <v>675</v>
      </c>
    </row>
    <row r="5895" spans="1:8" x14ac:dyDescent="0.35">
      <c r="A5895" t="s">
        <v>10380</v>
      </c>
      <c r="B5895" t="s">
        <v>10381</v>
      </c>
      <c r="C5895">
        <v>201401</v>
      </c>
      <c r="D5895" t="s">
        <v>34</v>
      </c>
      <c r="E5895">
        <v>1</v>
      </c>
      <c r="F5895">
        <v>0</v>
      </c>
      <c r="G5895">
        <v>0</v>
      </c>
      <c r="H5895">
        <v>675</v>
      </c>
    </row>
    <row r="5896" spans="1:8" x14ac:dyDescent="0.35">
      <c r="A5896" t="s">
        <v>10382</v>
      </c>
      <c r="B5896" t="s">
        <v>10383</v>
      </c>
      <c r="C5896">
        <v>201501</v>
      </c>
      <c r="D5896" t="s">
        <v>34</v>
      </c>
      <c r="E5896">
        <v>1</v>
      </c>
      <c r="F5896">
        <v>0</v>
      </c>
      <c r="G5896">
        <v>0</v>
      </c>
      <c r="H5896">
        <v>675</v>
      </c>
    </row>
    <row r="5897" spans="1:8" x14ac:dyDescent="0.35">
      <c r="A5897" t="s">
        <v>10384</v>
      </c>
      <c r="B5897" t="s">
        <v>10385</v>
      </c>
      <c r="C5897">
        <v>201601</v>
      </c>
      <c r="D5897" t="s">
        <v>34</v>
      </c>
      <c r="E5897">
        <v>1</v>
      </c>
      <c r="F5897">
        <v>0</v>
      </c>
      <c r="G5897">
        <v>0</v>
      </c>
      <c r="H5897">
        <v>675</v>
      </c>
    </row>
    <row r="5898" spans="1:8" x14ac:dyDescent="0.35">
      <c r="A5898" t="s">
        <v>10386</v>
      </c>
      <c r="B5898" t="s">
        <v>10387</v>
      </c>
      <c r="C5898">
        <v>201701</v>
      </c>
      <c r="D5898" t="s">
        <v>34</v>
      </c>
      <c r="E5898">
        <v>1</v>
      </c>
      <c r="F5898">
        <v>0</v>
      </c>
      <c r="G5898">
        <v>0</v>
      </c>
      <c r="H5898">
        <v>675</v>
      </c>
    </row>
    <row r="5899" spans="1:8" x14ac:dyDescent="0.35">
      <c r="A5899" t="s">
        <v>10388</v>
      </c>
      <c r="B5899" t="s">
        <v>10389</v>
      </c>
      <c r="C5899">
        <v>201801</v>
      </c>
      <c r="D5899" t="s">
        <v>34</v>
      </c>
      <c r="E5899">
        <v>1</v>
      </c>
      <c r="F5899">
        <v>0</v>
      </c>
      <c r="G5899">
        <v>0</v>
      </c>
      <c r="H5899">
        <v>675</v>
      </c>
    </row>
    <row r="5900" spans="1:8" x14ac:dyDescent="0.35">
      <c r="A5900" t="s">
        <v>10390</v>
      </c>
      <c r="B5900" t="s">
        <v>10391</v>
      </c>
      <c r="C5900">
        <v>201901</v>
      </c>
      <c r="D5900" t="s">
        <v>34</v>
      </c>
      <c r="E5900">
        <v>1</v>
      </c>
      <c r="F5900">
        <v>0</v>
      </c>
      <c r="G5900">
        <v>0</v>
      </c>
      <c r="H5900">
        <v>675</v>
      </c>
    </row>
    <row r="5901" spans="1:8" x14ac:dyDescent="0.35">
      <c r="A5901" t="s">
        <v>10392</v>
      </c>
      <c r="B5901" t="s">
        <v>10393</v>
      </c>
      <c r="C5901">
        <v>202001</v>
      </c>
      <c r="D5901" t="s">
        <v>34</v>
      </c>
      <c r="E5901">
        <v>1</v>
      </c>
      <c r="F5901">
        <v>0</v>
      </c>
      <c r="G5901">
        <v>0</v>
      </c>
      <c r="H5901">
        <v>675</v>
      </c>
    </row>
    <row r="5902" spans="1:8" x14ac:dyDescent="0.35">
      <c r="A5902" t="s">
        <v>10394</v>
      </c>
      <c r="B5902" t="s">
        <v>10395</v>
      </c>
      <c r="C5902">
        <v>202101</v>
      </c>
      <c r="D5902" t="s">
        <v>34</v>
      </c>
      <c r="E5902">
        <v>1</v>
      </c>
      <c r="F5902">
        <v>0</v>
      </c>
      <c r="G5902">
        <v>0</v>
      </c>
      <c r="H5902">
        <v>675</v>
      </c>
    </row>
    <row r="5903" spans="1:8" x14ac:dyDescent="0.35">
      <c r="A5903" t="s">
        <v>10396</v>
      </c>
      <c r="B5903" t="s">
        <v>10397</v>
      </c>
      <c r="C5903">
        <v>202201</v>
      </c>
      <c r="D5903" t="s">
        <v>34</v>
      </c>
      <c r="E5903">
        <v>1</v>
      </c>
      <c r="F5903">
        <v>0</v>
      </c>
      <c r="G5903">
        <v>0</v>
      </c>
      <c r="H5903">
        <v>675</v>
      </c>
    </row>
    <row r="5904" spans="1:8" x14ac:dyDescent="0.35">
      <c r="A5904" t="s">
        <v>10398</v>
      </c>
      <c r="B5904" t="s">
        <v>10399</v>
      </c>
      <c r="C5904">
        <v>200806</v>
      </c>
      <c r="D5904" t="s">
        <v>34</v>
      </c>
      <c r="E5904">
        <v>1</v>
      </c>
      <c r="F5904">
        <v>0</v>
      </c>
      <c r="G5904">
        <v>0</v>
      </c>
      <c r="H5904">
        <v>676</v>
      </c>
    </row>
    <row r="5905" spans="1:8" x14ac:dyDescent="0.35">
      <c r="A5905" t="s">
        <v>10400</v>
      </c>
      <c r="B5905" t="s">
        <v>10401</v>
      </c>
      <c r="C5905">
        <v>200906</v>
      </c>
      <c r="D5905" t="s">
        <v>34</v>
      </c>
      <c r="E5905">
        <v>1</v>
      </c>
      <c r="F5905">
        <v>0</v>
      </c>
      <c r="G5905">
        <v>0</v>
      </c>
      <c r="H5905">
        <v>676</v>
      </c>
    </row>
    <row r="5906" spans="1:8" x14ac:dyDescent="0.35">
      <c r="A5906" t="s">
        <v>10402</v>
      </c>
      <c r="B5906" t="s">
        <v>10403</v>
      </c>
      <c r="C5906">
        <v>201006</v>
      </c>
      <c r="D5906" t="s">
        <v>34</v>
      </c>
      <c r="E5906">
        <v>1</v>
      </c>
      <c r="F5906">
        <v>0</v>
      </c>
      <c r="G5906">
        <v>0</v>
      </c>
      <c r="H5906">
        <v>676</v>
      </c>
    </row>
    <row r="5907" spans="1:8" x14ac:dyDescent="0.35">
      <c r="A5907" t="s">
        <v>10404</v>
      </c>
      <c r="B5907" t="s">
        <v>10404</v>
      </c>
      <c r="C5907">
        <v>200801</v>
      </c>
      <c r="D5907" t="s">
        <v>34</v>
      </c>
      <c r="E5907">
        <v>1</v>
      </c>
      <c r="F5907">
        <v>0</v>
      </c>
      <c r="G5907">
        <v>0</v>
      </c>
      <c r="H5907">
        <v>677</v>
      </c>
    </row>
    <row r="5908" spans="1:8" x14ac:dyDescent="0.35">
      <c r="A5908" t="s">
        <v>10405</v>
      </c>
      <c r="B5908" t="s">
        <v>10405</v>
      </c>
      <c r="C5908">
        <v>200806</v>
      </c>
      <c r="D5908" t="s">
        <v>34</v>
      </c>
      <c r="E5908">
        <v>1</v>
      </c>
      <c r="F5908">
        <v>0</v>
      </c>
      <c r="G5908">
        <v>0</v>
      </c>
      <c r="H5908">
        <v>677</v>
      </c>
    </row>
    <row r="5909" spans="1:8" x14ac:dyDescent="0.35">
      <c r="A5909" t="s">
        <v>10406</v>
      </c>
      <c r="B5909" t="s">
        <v>10406</v>
      </c>
      <c r="C5909">
        <v>200906</v>
      </c>
      <c r="D5909" t="s">
        <v>34</v>
      </c>
      <c r="E5909">
        <v>1</v>
      </c>
      <c r="F5909">
        <v>0</v>
      </c>
      <c r="G5909">
        <v>0</v>
      </c>
      <c r="H5909">
        <v>677</v>
      </c>
    </row>
    <row r="5910" spans="1:8" x14ac:dyDescent="0.35">
      <c r="A5910" t="s">
        <v>10407</v>
      </c>
      <c r="B5910" t="s">
        <v>10407</v>
      </c>
      <c r="C5910">
        <v>201006</v>
      </c>
      <c r="D5910" t="s">
        <v>34</v>
      </c>
      <c r="E5910">
        <v>1</v>
      </c>
      <c r="F5910">
        <v>0</v>
      </c>
      <c r="G5910">
        <v>0</v>
      </c>
      <c r="H5910">
        <v>677</v>
      </c>
    </row>
    <row r="5911" spans="1:8" x14ac:dyDescent="0.35">
      <c r="A5911" t="s">
        <v>10408</v>
      </c>
      <c r="B5911" t="s">
        <v>10408</v>
      </c>
      <c r="C5911">
        <v>201101</v>
      </c>
      <c r="D5911" t="s">
        <v>34</v>
      </c>
      <c r="E5911">
        <v>1</v>
      </c>
      <c r="F5911">
        <v>0</v>
      </c>
      <c r="G5911">
        <v>0</v>
      </c>
      <c r="H5911">
        <v>677</v>
      </c>
    </row>
    <row r="5912" spans="1:8" x14ac:dyDescent="0.35">
      <c r="A5912" t="s">
        <v>10409</v>
      </c>
      <c r="B5912" t="s">
        <v>10409</v>
      </c>
      <c r="C5912">
        <v>201201</v>
      </c>
      <c r="D5912" t="s">
        <v>34</v>
      </c>
      <c r="E5912">
        <v>1</v>
      </c>
      <c r="F5912">
        <v>0</v>
      </c>
      <c r="G5912">
        <v>0</v>
      </c>
      <c r="H5912">
        <v>677</v>
      </c>
    </row>
    <row r="5913" spans="1:8" x14ac:dyDescent="0.35">
      <c r="A5913" t="s">
        <v>10410</v>
      </c>
      <c r="B5913" t="s">
        <v>10410</v>
      </c>
      <c r="C5913">
        <v>201301</v>
      </c>
      <c r="D5913" t="s">
        <v>34</v>
      </c>
      <c r="E5913">
        <v>1</v>
      </c>
      <c r="F5913">
        <v>0</v>
      </c>
      <c r="G5913">
        <v>0</v>
      </c>
      <c r="H5913">
        <v>677</v>
      </c>
    </row>
    <row r="5914" spans="1:8" x14ac:dyDescent="0.35">
      <c r="A5914" t="s">
        <v>10411</v>
      </c>
      <c r="B5914" t="s">
        <v>10411</v>
      </c>
      <c r="C5914">
        <v>201401</v>
      </c>
      <c r="D5914" t="s">
        <v>34</v>
      </c>
      <c r="E5914">
        <v>1</v>
      </c>
      <c r="F5914">
        <v>0</v>
      </c>
      <c r="G5914">
        <v>0</v>
      </c>
      <c r="H5914">
        <v>677</v>
      </c>
    </row>
    <row r="5915" spans="1:8" x14ac:dyDescent="0.35">
      <c r="A5915" t="s">
        <v>10412</v>
      </c>
      <c r="B5915" t="s">
        <v>10412</v>
      </c>
      <c r="C5915">
        <v>201501</v>
      </c>
      <c r="D5915" t="s">
        <v>34</v>
      </c>
      <c r="E5915">
        <v>1</v>
      </c>
      <c r="F5915">
        <v>0</v>
      </c>
      <c r="G5915">
        <v>0</v>
      </c>
      <c r="H5915">
        <v>677</v>
      </c>
    </row>
    <row r="5916" spans="1:8" x14ac:dyDescent="0.35">
      <c r="A5916" t="s">
        <v>10413</v>
      </c>
      <c r="B5916" t="s">
        <v>10413</v>
      </c>
      <c r="C5916">
        <v>201601</v>
      </c>
      <c r="D5916" t="s">
        <v>34</v>
      </c>
      <c r="E5916">
        <v>1</v>
      </c>
      <c r="F5916">
        <v>0</v>
      </c>
      <c r="G5916">
        <v>0</v>
      </c>
      <c r="H5916">
        <v>677</v>
      </c>
    </row>
    <row r="5917" spans="1:8" x14ac:dyDescent="0.35">
      <c r="A5917" t="s">
        <v>10414</v>
      </c>
      <c r="B5917" t="s">
        <v>10414</v>
      </c>
      <c r="C5917">
        <v>201701</v>
      </c>
      <c r="D5917" t="s">
        <v>34</v>
      </c>
      <c r="E5917">
        <v>1</v>
      </c>
      <c r="F5917">
        <v>0</v>
      </c>
      <c r="G5917">
        <v>0</v>
      </c>
      <c r="H5917">
        <v>677</v>
      </c>
    </row>
    <row r="5918" spans="1:8" x14ac:dyDescent="0.35">
      <c r="A5918" t="s">
        <v>10415</v>
      </c>
      <c r="B5918" t="s">
        <v>10415</v>
      </c>
      <c r="C5918">
        <v>201801</v>
      </c>
      <c r="D5918" t="s">
        <v>34</v>
      </c>
      <c r="E5918">
        <v>1</v>
      </c>
      <c r="F5918">
        <v>0</v>
      </c>
      <c r="G5918">
        <v>0</v>
      </c>
      <c r="H5918">
        <v>677</v>
      </c>
    </row>
    <row r="5919" spans="1:8" x14ac:dyDescent="0.35">
      <c r="A5919" t="s">
        <v>10416</v>
      </c>
      <c r="B5919" t="s">
        <v>10416</v>
      </c>
      <c r="C5919">
        <v>201901</v>
      </c>
      <c r="D5919" t="s">
        <v>34</v>
      </c>
      <c r="E5919">
        <v>1</v>
      </c>
      <c r="F5919">
        <v>0</v>
      </c>
      <c r="G5919">
        <v>0</v>
      </c>
      <c r="H5919">
        <v>677</v>
      </c>
    </row>
    <row r="5920" spans="1:8" x14ac:dyDescent="0.35">
      <c r="A5920" t="s">
        <v>10417</v>
      </c>
      <c r="B5920" t="s">
        <v>10417</v>
      </c>
      <c r="C5920">
        <v>202001</v>
      </c>
      <c r="D5920" t="s">
        <v>34</v>
      </c>
      <c r="E5920">
        <v>1</v>
      </c>
      <c r="F5920">
        <v>0</v>
      </c>
      <c r="G5920">
        <v>0</v>
      </c>
      <c r="H5920">
        <v>677</v>
      </c>
    </row>
    <row r="5921" spans="1:8" x14ac:dyDescent="0.35">
      <c r="A5921" t="s">
        <v>10418</v>
      </c>
      <c r="B5921" t="s">
        <v>10418</v>
      </c>
      <c r="C5921">
        <v>202101</v>
      </c>
      <c r="D5921" t="s">
        <v>34</v>
      </c>
      <c r="E5921">
        <v>1</v>
      </c>
      <c r="F5921">
        <v>0</v>
      </c>
      <c r="G5921">
        <v>0</v>
      </c>
      <c r="H5921">
        <v>677</v>
      </c>
    </row>
    <row r="5922" spans="1:8" x14ac:dyDescent="0.35">
      <c r="A5922" t="s">
        <v>10419</v>
      </c>
      <c r="B5922" t="s">
        <v>10419</v>
      </c>
      <c r="C5922">
        <v>202201</v>
      </c>
      <c r="D5922" t="s">
        <v>34</v>
      </c>
      <c r="E5922">
        <v>1</v>
      </c>
      <c r="F5922">
        <v>0</v>
      </c>
      <c r="G5922">
        <v>0</v>
      </c>
      <c r="H5922">
        <v>677</v>
      </c>
    </row>
    <row r="5923" spans="1:8" x14ac:dyDescent="0.35">
      <c r="A5923" t="s">
        <v>10420</v>
      </c>
      <c r="B5923" t="s">
        <v>10420</v>
      </c>
      <c r="C5923">
        <v>202301</v>
      </c>
      <c r="D5923" t="s">
        <v>34</v>
      </c>
      <c r="E5923">
        <v>1</v>
      </c>
      <c r="F5923">
        <v>0</v>
      </c>
      <c r="G5923">
        <v>0</v>
      </c>
      <c r="H5923">
        <v>677</v>
      </c>
    </row>
    <row r="5924" spans="1:8" x14ac:dyDescent="0.35">
      <c r="A5924" t="s">
        <v>10421</v>
      </c>
      <c r="B5924" t="s">
        <v>10421</v>
      </c>
      <c r="C5924">
        <v>200806</v>
      </c>
      <c r="D5924" t="s">
        <v>34</v>
      </c>
      <c r="E5924">
        <v>1</v>
      </c>
      <c r="F5924">
        <v>0</v>
      </c>
      <c r="G5924">
        <v>0</v>
      </c>
      <c r="H5924">
        <v>678</v>
      </c>
    </row>
    <row r="5925" spans="1:8" x14ac:dyDescent="0.35">
      <c r="A5925" t="s">
        <v>10422</v>
      </c>
      <c r="B5925" t="s">
        <v>10422</v>
      </c>
      <c r="C5925">
        <v>200906</v>
      </c>
      <c r="D5925" t="s">
        <v>34</v>
      </c>
      <c r="E5925">
        <v>1</v>
      </c>
      <c r="F5925">
        <v>0</v>
      </c>
      <c r="G5925">
        <v>0</v>
      </c>
      <c r="H5925">
        <v>678</v>
      </c>
    </row>
    <row r="5926" spans="1:8" x14ac:dyDescent="0.35">
      <c r="A5926" t="s">
        <v>10423</v>
      </c>
      <c r="B5926" t="s">
        <v>10423</v>
      </c>
      <c r="C5926">
        <v>201006</v>
      </c>
      <c r="D5926" t="s">
        <v>34</v>
      </c>
      <c r="E5926">
        <v>1</v>
      </c>
      <c r="F5926">
        <v>0</v>
      </c>
      <c r="G5926">
        <v>0</v>
      </c>
      <c r="H5926">
        <v>678</v>
      </c>
    </row>
    <row r="5927" spans="1:8" x14ac:dyDescent="0.35">
      <c r="A5927" t="s">
        <v>10424</v>
      </c>
      <c r="B5927" t="s">
        <v>10425</v>
      </c>
      <c r="C5927">
        <v>200801</v>
      </c>
      <c r="D5927" t="s">
        <v>34</v>
      </c>
      <c r="E5927">
        <v>1</v>
      </c>
      <c r="F5927">
        <v>0</v>
      </c>
      <c r="G5927">
        <v>0</v>
      </c>
      <c r="H5927">
        <v>679</v>
      </c>
    </row>
    <row r="5928" spans="1:8" x14ac:dyDescent="0.35">
      <c r="A5928" t="s">
        <v>10426</v>
      </c>
      <c r="B5928" t="s">
        <v>10427</v>
      </c>
      <c r="C5928">
        <v>200806</v>
      </c>
      <c r="D5928" t="s">
        <v>34</v>
      </c>
      <c r="E5928">
        <v>1</v>
      </c>
      <c r="F5928">
        <v>0</v>
      </c>
      <c r="G5928">
        <v>0</v>
      </c>
      <c r="H5928">
        <v>679</v>
      </c>
    </row>
    <row r="5929" spans="1:8" x14ac:dyDescent="0.35">
      <c r="A5929" t="s">
        <v>10428</v>
      </c>
      <c r="B5929" t="s">
        <v>10429</v>
      </c>
      <c r="C5929">
        <v>200901</v>
      </c>
      <c r="D5929" t="s">
        <v>34</v>
      </c>
      <c r="E5929">
        <v>1</v>
      </c>
      <c r="F5929">
        <v>0</v>
      </c>
      <c r="G5929">
        <v>0</v>
      </c>
      <c r="H5929">
        <v>679</v>
      </c>
    </row>
    <row r="5930" spans="1:8" x14ac:dyDescent="0.35">
      <c r="A5930" t="s">
        <v>10430</v>
      </c>
      <c r="B5930" t="s">
        <v>10431</v>
      </c>
      <c r="C5930">
        <v>200906</v>
      </c>
      <c r="D5930" t="s">
        <v>34</v>
      </c>
      <c r="E5930">
        <v>1</v>
      </c>
      <c r="F5930">
        <v>0</v>
      </c>
      <c r="G5930">
        <v>0</v>
      </c>
      <c r="H5930">
        <v>679</v>
      </c>
    </row>
    <row r="5931" spans="1:8" x14ac:dyDescent="0.35">
      <c r="A5931" t="s">
        <v>10432</v>
      </c>
      <c r="B5931" t="s">
        <v>10433</v>
      </c>
      <c r="C5931">
        <v>201001</v>
      </c>
      <c r="D5931" t="s">
        <v>34</v>
      </c>
      <c r="E5931">
        <v>1</v>
      </c>
      <c r="F5931">
        <v>0</v>
      </c>
      <c r="G5931">
        <v>0</v>
      </c>
      <c r="H5931">
        <v>679</v>
      </c>
    </row>
    <row r="5932" spans="1:8" x14ac:dyDescent="0.35">
      <c r="A5932" t="s">
        <v>10434</v>
      </c>
      <c r="B5932" t="s">
        <v>10435</v>
      </c>
      <c r="C5932">
        <v>201006</v>
      </c>
      <c r="D5932" t="s">
        <v>34</v>
      </c>
      <c r="E5932">
        <v>1</v>
      </c>
      <c r="F5932">
        <v>0</v>
      </c>
      <c r="G5932">
        <v>0</v>
      </c>
      <c r="H5932">
        <v>679</v>
      </c>
    </row>
    <row r="5933" spans="1:8" x14ac:dyDescent="0.35">
      <c r="A5933" t="s">
        <v>10436</v>
      </c>
      <c r="B5933" t="s">
        <v>10437</v>
      </c>
      <c r="C5933">
        <v>201101</v>
      </c>
      <c r="D5933" t="s">
        <v>34</v>
      </c>
      <c r="E5933">
        <v>1</v>
      </c>
      <c r="F5933">
        <v>0</v>
      </c>
      <c r="G5933">
        <v>0</v>
      </c>
      <c r="H5933">
        <v>679</v>
      </c>
    </row>
    <row r="5934" spans="1:8" x14ac:dyDescent="0.35">
      <c r="A5934" t="s">
        <v>10438</v>
      </c>
      <c r="B5934" t="s">
        <v>10439</v>
      </c>
      <c r="C5934">
        <v>201201</v>
      </c>
      <c r="D5934" t="s">
        <v>34</v>
      </c>
      <c r="E5934">
        <v>1</v>
      </c>
      <c r="F5934">
        <v>0</v>
      </c>
      <c r="G5934">
        <v>0</v>
      </c>
      <c r="H5934">
        <v>679</v>
      </c>
    </row>
    <row r="5935" spans="1:8" x14ac:dyDescent="0.35">
      <c r="A5935" t="s">
        <v>10440</v>
      </c>
      <c r="B5935" t="s">
        <v>10441</v>
      </c>
      <c r="C5935">
        <v>201301</v>
      </c>
      <c r="D5935" t="s">
        <v>34</v>
      </c>
      <c r="E5935">
        <v>1</v>
      </c>
      <c r="F5935">
        <v>0</v>
      </c>
      <c r="G5935">
        <v>0</v>
      </c>
      <c r="H5935">
        <v>679</v>
      </c>
    </row>
    <row r="5936" spans="1:8" x14ac:dyDescent="0.35">
      <c r="A5936" t="s">
        <v>10442</v>
      </c>
      <c r="B5936" t="s">
        <v>10443</v>
      </c>
      <c r="C5936">
        <v>201401</v>
      </c>
      <c r="D5936" t="s">
        <v>34</v>
      </c>
      <c r="E5936">
        <v>1</v>
      </c>
      <c r="F5936">
        <v>0</v>
      </c>
      <c r="G5936">
        <v>0</v>
      </c>
      <c r="H5936">
        <v>679</v>
      </c>
    </row>
    <row r="5937" spans="1:8" x14ac:dyDescent="0.35">
      <c r="A5937" t="s">
        <v>10444</v>
      </c>
      <c r="B5937" t="s">
        <v>10445</v>
      </c>
      <c r="C5937">
        <v>201501</v>
      </c>
      <c r="D5937" t="s">
        <v>34</v>
      </c>
      <c r="E5937">
        <v>1</v>
      </c>
      <c r="F5937">
        <v>0</v>
      </c>
      <c r="G5937">
        <v>0</v>
      </c>
      <c r="H5937">
        <v>679</v>
      </c>
    </row>
    <row r="5938" spans="1:8" x14ac:dyDescent="0.35">
      <c r="A5938" t="s">
        <v>10446</v>
      </c>
      <c r="B5938" t="s">
        <v>10447</v>
      </c>
      <c r="C5938">
        <v>201601</v>
      </c>
      <c r="D5938" t="s">
        <v>34</v>
      </c>
      <c r="E5938">
        <v>1</v>
      </c>
      <c r="F5938">
        <v>0</v>
      </c>
      <c r="G5938">
        <v>0</v>
      </c>
      <c r="H5938">
        <v>679</v>
      </c>
    </row>
    <row r="5939" spans="1:8" x14ac:dyDescent="0.35">
      <c r="A5939" t="s">
        <v>10448</v>
      </c>
      <c r="B5939" t="s">
        <v>10449</v>
      </c>
      <c r="C5939">
        <v>201701</v>
      </c>
      <c r="D5939" t="s">
        <v>34</v>
      </c>
      <c r="E5939">
        <v>1</v>
      </c>
      <c r="F5939">
        <v>0</v>
      </c>
      <c r="G5939">
        <v>0</v>
      </c>
      <c r="H5939">
        <v>679</v>
      </c>
    </row>
    <row r="5940" spans="1:8" x14ac:dyDescent="0.35">
      <c r="A5940" t="s">
        <v>10450</v>
      </c>
      <c r="B5940" t="s">
        <v>10451</v>
      </c>
      <c r="C5940">
        <v>201901</v>
      </c>
      <c r="D5940" t="s">
        <v>34</v>
      </c>
      <c r="E5940">
        <v>1</v>
      </c>
      <c r="F5940">
        <v>0</v>
      </c>
      <c r="G5940">
        <v>0</v>
      </c>
      <c r="H5940">
        <v>679</v>
      </c>
    </row>
    <row r="5941" spans="1:8" x14ac:dyDescent="0.35">
      <c r="A5941" t="s">
        <v>10452</v>
      </c>
      <c r="B5941" t="s">
        <v>10453</v>
      </c>
      <c r="C5941">
        <v>202001</v>
      </c>
      <c r="D5941" t="s">
        <v>34</v>
      </c>
      <c r="E5941">
        <v>1</v>
      </c>
      <c r="F5941">
        <v>0</v>
      </c>
      <c r="G5941">
        <v>0</v>
      </c>
      <c r="H5941">
        <v>679</v>
      </c>
    </row>
    <row r="5942" spans="1:8" x14ac:dyDescent="0.35">
      <c r="A5942" t="s">
        <v>10454</v>
      </c>
      <c r="B5942" t="s">
        <v>10455</v>
      </c>
      <c r="C5942">
        <v>202201</v>
      </c>
      <c r="D5942" t="s">
        <v>34</v>
      </c>
      <c r="E5942">
        <v>1</v>
      </c>
      <c r="F5942">
        <v>0</v>
      </c>
      <c r="G5942">
        <v>0</v>
      </c>
      <c r="H5942">
        <v>679</v>
      </c>
    </row>
    <row r="5943" spans="1:8" x14ac:dyDescent="0.35">
      <c r="A5943" t="s">
        <v>10456</v>
      </c>
      <c r="B5943" t="s">
        <v>10457</v>
      </c>
      <c r="C5943">
        <v>202301</v>
      </c>
      <c r="D5943" t="s">
        <v>34</v>
      </c>
      <c r="E5943">
        <v>1</v>
      </c>
      <c r="F5943">
        <v>0</v>
      </c>
      <c r="G5943">
        <v>0</v>
      </c>
      <c r="H5943">
        <v>679</v>
      </c>
    </row>
    <row r="5944" spans="1:8" x14ac:dyDescent="0.35">
      <c r="A5944" t="s">
        <v>10458</v>
      </c>
      <c r="B5944" t="s">
        <v>10459</v>
      </c>
      <c r="C5944">
        <v>200801</v>
      </c>
      <c r="D5944" t="s">
        <v>34</v>
      </c>
      <c r="E5944">
        <v>1</v>
      </c>
      <c r="F5944">
        <v>0</v>
      </c>
      <c r="G5944">
        <v>0</v>
      </c>
      <c r="H5944">
        <v>680</v>
      </c>
    </row>
    <row r="5945" spans="1:8" x14ac:dyDescent="0.35">
      <c r="A5945" t="s">
        <v>10460</v>
      </c>
      <c r="B5945" t="s">
        <v>10461</v>
      </c>
      <c r="C5945">
        <v>200806</v>
      </c>
      <c r="D5945" t="s">
        <v>34</v>
      </c>
      <c r="E5945">
        <v>1</v>
      </c>
      <c r="F5945">
        <v>0</v>
      </c>
      <c r="G5945">
        <v>0</v>
      </c>
      <c r="H5945">
        <v>680</v>
      </c>
    </row>
    <row r="5946" spans="1:8" x14ac:dyDescent="0.35">
      <c r="A5946" t="s">
        <v>10462</v>
      </c>
      <c r="B5946" t="s">
        <v>10463</v>
      </c>
      <c r="C5946">
        <v>200906</v>
      </c>
      <c r="D5946" t="s">
        <v>34</v>
      </c>
      <c r="E5946">
        <v>1</v>
      </c>
      <c r="F5946">
        <v>0</v>
      </c>
      <c r="G5946">
        <v>0</v>
      </c>
      <c r="H5946">
        <v>680</v>
      </c>
    </row>
    <row r="5947" spans="1:8" x14ac:dyDescent="0.35">
      <c r="A5947" t="s">
        <v>10464</v>
      </c>
      <c r="B5947" t="s">
        <v>10465</v>
      </c>
      <c r="C5947">
        <v>201001</v>
      </c>
      <c r="D5947" t="s">
        <v>34</v>
      </c>
      <c r="E5947">
        <v>1</v>
      </c>
      <c r="F5947">
        <v>0</v>
      </c>
      <c r="G5947">
        <v>0</v>
      </c>
      <c r="H5947">
        <v>680</v>
      </c>
    </row>
    <row r="5948" spans="1:8" x14ac:dyDescent="0.35">
      <c r="A5948" t="s">
        <v>10466</v>
      </c>
      <c r="B5948" t="s">
        <v>10467</v>
      </c>
      <c r="C5948">
        <v>201006</v>
      </c>
      <c r="D5948" t="s">
        <v>34</v>
      </c>
      <c r="E5948">
        <v>1</v>
      </c>
      <c r="F5948">
        <v>0</v>
      </c>
      <c r="G5948">
        <v>0</v>
      </c>
      <c r="H5948">
        <v>680</v>
      </c>
    </row>
    <row r="5949" spans="1:8" x14ac:dyDescent="0.35">
      <c r="A5949" t="s">
        <v>10468</v>
      </c>
      <c r="B5949" t="s">
        <v>10469</v>
      </c>
      <c r="C5949">
        <v>201101</v>
      </c>
      <c r="D5949" t="s">
        <v>34</v>
      </c>
      <c r="E5949">
        <v>1</v>
      </c>
      <c r="F5949">
        <v>0</v>
      </c>
      <c r="G5949">
        <v>0</v>
      </c>
      <c r="H5949">
        <v>680</v>
      </c>
    </row>
    <row r="5950" spans="1:8" x14ac:dyDescent="0.35">
      <c r="A5950" t="s">
        <v>10470</v>
      </c>
      <c r="B5950" t="s">
        <v>10471</v>
      </c>
      <c r="C5950">
        <v>201201</v>
      </c>
      <c r="D5950" t="s">
        <v>34</v>
      </c>
      <c r="E5950">
        <v>1</v>
      </c>
      <c r="F5950">
        <v>0</v>
      </c>
      <c r="G5950">
        <v>0</v>
      </c>
      <c r="H5950">
        <v>680</v>
      </c>
    </row>
    <row r="5951" spans="1:8" x14ac:dyDescent="0.35">
      <c r="A5951" t="s">
        <v>10472</v>
      </c>
      <c r="B5951" t="s">
        <v>10473</v>
      </c>
      <c r="C5951">
        <v>201301</v>
      </c>
      <c r="D5951" t="s">
        <v>34</v>
      </c>
      <c r="E5951">
        <v>1</v>
      </c>
      <c r="F5951">
        <v>0</v>
      </c>
      <c r="G5951">
        <v>0</v>
      </c>
      <c r="H5951">
        <v>680</v>
      </c>
    </row>
    <row r="5952" spans="1:8" x14ac:dyDescent="0.35">
      <c r="A5952" t="s">
        <v>10474</v>
      </c>
      <c r="B5952" t="s">
        <v>10475</v>
      </c>
      <c r="C5952">
        <v>201401</v>
      </c>
      <c r="D5952" t="s">
        <v>34</v>
      </c>
      <c r="E5952">
        <v>1</v>
      </c>
      <c r="F5952">
        <v>0</v>
      </c>
      <c r="G5952">
        <v>0</v>
      </c>
      <c r="H5952">
        <v>680</v>
      </c>
    </row>
    <row r="5953" spans="1:8" x14ac:dyDescent="0.35">
      <c r="A5953" t="s">
        <v>10476</v>
      </c>
      <c r="B5953" t="s">
        <v>10477</v>
      </c>
      <c r="C5953">
        <v>201501</v>
      </c>
      <c r="D5953" t="s">
        <v>34</v>
      </c>
      <c r="E5953">
        <v>1</v>
      </c>
      <c r="F5953">
        <v>0</v>
      </c>
      <c r="G5953">
        <v>0</v>
      </c>
      <c r="H5953">
        <v>680</v>
      </c>
    </row>
    <row r="5954" spans="1:8" x14ac:dyDescent="0.35">
      <c r="A5954" t="s">
        <v>10478</v>
      </c>
      <c r="B5954" t="s">
        <v>10479</v>
      </c>
      <c r="C5954">
        <v>201601</v>
      </c>
      <c r="D5954" t="s">
        <v>34</v>
      </c>
      <c r="E5954">
        <v>1</v>
      </c>
      <c r="F5954">
        <v>0</v>
      </c>
      <c r="G5954">
        <v>0</v>
      </c>
      <c r="H5954">
        <v>680</v>
      </c>
    </row>
    <row r="5955" spans="1:8" x14ac:dyDescent="0.35">
      <c r="A5955" t="s">
        <v>10480</v>
      </c>
      <c r="B5955" t="s">
        <v>10481</v>
      </c>
      <c r="C5955">
        <v>200806</v>
      </c>
      <c r="D5955" t="s">
        <v>34</v>
      </c>
      <c r="E5955">
        <v>1</v>
      </c>
      <c r="F5955">
        <v>0</v>
      </c>
      <c r="G5955">
        <v>0</v>
      </c>
      <c r="H5955">
        <v>681</v>
      </c>
    </row>
    <row r="5956" spans="1:8" x14ac:dyDescent="0.35">
      <c r="A5956" t="s">
        <v>10482</v>
      </c>
      <c r="B5956" t="s">
        <v>10483</v>
      </c>
      <c r="C5956">
        <v>200906</v>
      </c>
      <c r="D5956" t="s">
        <v>34</v>
      </c>
      <c r="E5956">
        <v>1</v>
      </c>
      <c r="F5956">
        <v>0</v>
      </c>
      <c r="G5956">
        <v>0</v>
      </c>
      <c r="H5956">
        <v>681</v>
      </c>
    </row>
    <row r="5957" spans="1:8" x14ac:dyDescent="0.35">
      <c r="A5957" t="s">
        <v>10484</v>
      </c>
      <c r="B5957" t="s">
        <v>10485</v>
      </c>
      <c r="C5957">
        <v>201006</v>
      </c>
      <c r="D5957" t="s">
        <v>34</v>
      </c>
      <c r="E5957">
        <v>1</v>
      </c>
      <c r="F5957">
        <v>0</v>
      </c>
      <c r="G5957">
        <v>0</v>
      </c>
      <c r="H5957">
        <v>681</v>
      </c>
    </row>
    <row r="5958" spans="1:8" x14ac:dyDescent="0.35">
      <c r="A5958" t="s">
        <v>10486</v>
      </c>
      <c r="B5958" t="s">
        <v>10487</v>
      </c>
      <c r="C5958">
        <v>200806</v>
      </c>
      <c r="D5958" t="s">
        <v>39</v>
      </c>
      <c r="E5958">
        <v>1</v>
      </c>
      <c r="F5958">
        <v>0</v>
      </c>
      <c r="G5958">
        <v>0</v>
      </c>
      <c r="H5958">
        <v>660</v>
      </c>
    </row>
    <row r="5959" spans="1:8" x14ac:dyDescent="0.35">
      <c r="A5959" t="s">
        <v>10488</v>
      </c>
      <c r="B5959" t="s">
        <v>10489</v>
      </c>
      <c r="C5959">
        <v>200906</v>
      </c>
      <c r="D5959" t="s">
        <v>39</v>
      </c>
      <c r="E5959">
        <v>1</v>
      </c>
      <c r="F5959">
        <v>0</v>
      </c>
      <c r="G5959">
        <v>0</v>
      </c>
      <c r="H5959">
        <v>660</v>
      </c>
    </row>
    <row r="5960" spans="1:8" x14ac:dyDescent="0.35">
      <c r="A5960" t="s">
        <v>10490</v>
      </c>
      <c r="B5960" t="s">
        <v>10491</v>
      </c>
      <c r="C5960">
        <v>201006</v>
      </c>
      <c r="D5960" t="s">
        <v>39</v>
      </c>
      <c r="E5960">
        <v>1</v>
      </c>
      <c r="F5960">
        <v>0</v>
      </c>
      <c r="G5960">
        <v>0</v>
      </c>
      <c r="H5960">
        <v>660</v>
      </c>
    </row>
    <row r="5961" spans="1:8" x14ac:dyDescent="0.35">
      <c r="A5961" t="s">
        <v>10492</v>
      </c>
      <c r="B5961" t="s">
        <v>10492</v>
      </c>
      <c r="C5961">
        <v>200806</v>
      </c>
      <c r="D5961" t="s">
        <v>39</v>
      </c>
      <c r="E5961">
        <v>1</v>
      </c>
      <c r="F5961">
        <v>0</v>
      </c>
      <c r="G5961">
        <v>0</v>
      </c>
      <c r="H5961">
        <v>661</v>
      </c>
    </row>
    <row r="5962" spans="1:8" x14ac:dyDescent="0.35">
      <c r="A5962" t="s">
        <v>10493</v>
      </c>
      <c r="B5962" t="s">
        <v>10493</v>
      </c>
      <c r="C5962">
        <v>200906</v>
      </c>
      <c r="D5962" t="s">
        <v>39</v>
      </c>
      <c r="E5962">
        <v>1</v>
      </c>
      <c r="F5962">
        <v>0</v>
      </c>
      <c r="G5962">
        <v>0</v>
      </c>
      <c r="H5962">
        <v>661</v>
      </c>
    </row>
    <row r="5963" spans="1:8" x14ac:dyDescent="0.35">
      <c r="A5963" t="s">
        <v>10494</v>
      </c>
      <c r="B5963" t="s">
        <v>10494</v>
      </c>
      <c r="C5963">
        <v>201006</v>
      </c>
      <c r="D5963" t="s">
        <v>39</v>
      </c>
      <c r="E5963">
        <v>1</v>
      </c>
      <c r="F5963">
        <v>0</v>
      </c>
      <c r="G5963">
        <v>0</v>
      </c>
      <c r="H5963">
        <v>661</v>
      </c>
    </row>
    <row r="5964" spans="1:8" x14ac:dyDescent="0.35">
      <c r="A5964" t="s">
        <v>10495</v>
      </c>
      <c r="B5964" t="s">
        <v>10495</v>
      </c>
      <c r="C5964">
        <v>200806</v>
      </c>
      <c r="D5964" t="s">
        <v>39</v>
      </c>
      <c r="E5964">
        <v>1</v>
      </c>
      <c r="F5964">
        <v>0</v>
      </c>
      <c r="G5964">
        <v>0</v>
      </c>
      <c r="H5964">
        <v>662</v>
      </c>
    </row>
    <row r="5965" spans="1:8" x14ac:dyDescent="0.35">
      <c r="A5965" t="s">
        <v>10496</v>
      </c>
      <c r="B5965" t="s">
        <v>10496</v>
      </c>
      <c r="C5965">
        <v>200906</v>
      </c>
      <c r="D5965" t="s">
        <v>39</v>
      </c>
      <c r="E5965">
        <v>1</v>
      </c>
      <c r="F5965">
        <v>0</v>
      </c>
      <c r="G5965">
        <v>0</v>
      </c>
      <c r="H5965">
        <v>662</v>
      </c>
    </row>
    <row r="5966" spans="1:8" x14ac:dyDescent="0.35">
      <c r="A5966" t="s">
        <v>10497</v>
      </c>
      <c r="B5966" t="s">
        <v>10497</v>
      </c>
      <c r="C5966">
        <v>201006</v>
      </c>
      <c r="D5966" t="s">
        <v>39</v>
      </c>
      <c r="E5966">
        <v>1</v>
      </c>
      <c r="F5966">
        <v>0</v>
      </c>
      <c r="G5966">
        <v>0</v>
      </c>
      <c r="H5966">
        <v>662</v>
      </c>
    </row>
    <row r="5967" spans="1:8" x14ac:dyDescent="0.35">
      <c r="A5967" t="s">
        <v>10498</v>
      </c>
      <c r="B5967" t="s">
        <v>10499</v>
      </c>
      <c r="C5967">
        <v>200806</v>
      </c>
      <c r="D5967" t="s">
        <v>39</v>
      </c>
      <c r="E5967">
        <v>1</v>
      </c>
      <c r="F5967">
        <v>0</v>
      </c>
      <c r="G5967">
        <v>0</v>
      </c>
      <c r="H5967">
        <v>663</v>
      </c>
    </row>
    <row r="5968" spans="1:8" x14ac:dyDescent="0.35">
      <c r="A5968" t="s">
        <v>10500</v>
      </c>
      <c r="B5968" t="s">
        <v>10501</v>
      </c>
      <c r="C5968">
        <v>200906</v>
      </c>
      <c r="D5968" t="s">
        <v>39</v>
      </c>
      <c r="E5968">
        <v>1</v>
      </c>
      <c r="F5968">
        <v>0</v>
      </c>
      <c r="G5968">
        <v>0</v>
      </c>
      <c r="H5968">
        <v>663</v>
      </c>
    </row>
    <row r="5969" spans="1:8" x14ac:dyDescent="0.35">
      <c r="A5969" t="s">
        <v>10502</v>
      </c>
      <c r="B5969" t="s">
        <v>10503</v>
      </c>
      <c r="C5969">
        <v>201006</v>
      </c>
      <c r="D5969" t="s">
        <v>39</v>
      </c>
      <c r="E5969">
        <v>1</v>
      </c>
      <c r="F5969">
        <v>0</v>
      </c>
      <c r="G5969">
        <v>0</v>
      </c>
      <c r="H5969">
        <v>663</v>
      </c>
    </row>
    <row r="5970" spans="1:8" x14ac:dyDescent="0.35">
      <c r="A5970" t="s">
        <v>10504</v>
      </c>
      <c r="B5970" t="s">
        <v>10505</v>
      </c>
      <c r="C5970">
        <v>200806</v>
      </c>
      <c r="D5970" t="s">
        <v>39</v>
      </c>
      <c r="E5970">
        <v>1</v>
      </c>
      <c r="F5970">
        <v>0</v>
      </c>
      <c r="G5970">
        <v>0</v>
      </c>
      <c r="H5970">
        <v>664</v>
      </c>
    </row>
    <row r="5971" spans="1:8" x14ac:dyDescent="0.35">
      <c r="A5971" t="s">
        <v>10506</v>
      </c>
      <c r="B5971" t="s">
        <v>10507</v>
      </c>
      <c r="C5971">
        <v>200906</v>
      </c>
      <c r="D5971" t="s">
        <v>39</v>
      </c>
      <c r="E5971">
        <v>1</v>
      </c>
      <c r="F5971">
        <v>0</v>
      </c>
      <c r="G5971">
        <v>0</v>
      </c>
      <c r="H5971">
        <v>664</v>
      </c>
    </row>
    <row r="5972" spans="1:8" x14ac:dyDescent="0.35">
      <c r="A5972" t="s">
        <v>10508</v>
      </c>
      <c r="B5972" t="s">
        <v>10509</v>
      </c>
      <c r="C5972">
        <v>201006</v>
      </c>
      <c r="D5972" t="s">
        <v>39</v>
      </c>
      <c r="E5972">
        <v>1</v>
      </c>
      <c r="F5972">
        <v>0</v>
      </c>
      <c r="G5972">
        <v>0</v>
      </c>
      <c r="H5972">
        <v>664</v>
      </c>
    </row>
    <row r="5973" spans="1:8" x14ac:dyDescent="0.35">
      <c r="A5973" t="s">
        <v>10510</v>
      </c>
      <c r="B5973" t="s">
        <v>10511</v>
      </c>
      <c r="C5973">
        <v>200806</v>
      </c>
      <c r="D5973" t="s">
        <v>39</v>
      </c>
      <c r="E5973">
        <v>1</v>
      </c>
      <c r="F5973">
        <v>0</v>
      </c>
      <c r="G5973">
        <v>0</v>
      </c>
      <c r="H5973">
        <v>665</v>
      </c>
    </row>
    <row r="5974" spans="1:8" x14ac:dyDescent="0.35">
      <c r="A5974" t="s">
        <v>10512</v>
      </c>
      <c r="B5974" t="s">
        <v>10513</v>
      </c>
      <c r="C5974">
        <v>200906</v>
      </c>
      <c r="D5974" t="s">
        <v>39</v>
      </c>
      <c r="E5974">
        <v>1</v>
      </c>
      <c r="F5974">
        <v>0</v>
      </c>
      <c r="G5974">
        <v>0</v>
      </c>
      <c r="H5974">
        <v>665</v>
      </c>
    </row>
    <row r="5975" spans="1:8" x14ac:dyDescent="0.35">
      <c r="A5975" t="s">
        <v>10514</v>
      </c>
      <c r="B5975" t="s">
        <v>10515</v>
      </c>
      <c r="C5975">
        <v>201006</v>
      </c>
      <c r="D5975" t="s">
        <v>39</v>
      </c>
      <c r="E5975">
        <v>1</v>
      </c>
      <c r="F5975">
        <v>0</v>
      </c>
      <c r="G5975">
        <v>0</v>
      </c>
      <c r="H5975">
        <v>665</v>
      </c>
    </row>
    <row r="5976" spans="1:8" x14ac:dyDescent="0.35">
      <c r="A5976" t="s">
        <v>10516</v>
      </c>
      <c r="B5976" t="s">
        <v>10516</v>
      </c>
      <c r="C5976">
        <v>200806</v>
      </c>
      <c r="D5976" t="s">
        <v>39</v>
      </c>
      <c r="E5976">
        <v>1</v>
      </c>
      <c r="F5976">
        <v>0</v>
      </c>
      <c r="G5976">
        <v>0</v>
      </c>
      <c r="H5976">
        <v>666</v>
      </c>
    </row>
    <row r="5977" spans="1:8" x14ac:dyDescent="0.35">
      <c r="A5977" t="s">
        <v>10517</v>
      </c>
      <c r="B5977" t="s">
        <v>10517</v>
      </c>
      <c r="C5977">
        <v>200906</v>
      </c>
      <c r="D5977" t="s">
        <v>39</v>
      </c>
      <c r="E5977">
        <v>1</v>
      </c>
      <c r="F5977">
        <v>0</v>
      </c>
      <c r="G5977">
        <v>0</v>
      </c>
      <c r="H5977">
        <v>666</v>
      </c>
    </row>
    <row r="5978" spans="1:8" x14ac:dyDescent="0.35">
      <c r="A5978" t="s">
        <v>10518</v>
      </c>
      <c r="B5978" t="s">
        <v>10518</v>
      </c>
      <c r="C5978">
        <v>201006</v>
      </c>
      <c r="D5978" t="s">
        <v>39</v>
      </c>
      <c r="E5978">
        <v>1</v>
      </c>
      <c r="F5978">
        <v>0</v>
      </c>
      <c r="G5978">
        <v>0</v>
      </c>
      <c r="H5978">
        <v>666</v>
      </c>
    </row>
    <row r="5979" spans="1:8" x14ac:dyDescent="0.35">
      <c r="A5979" t="s">
        <v>10519</v>
      </c>
      <c r="B5979" t="s">
        <v>10519</v>
      </c>
      <c r="C5979">
        <v>200806</v>
      </c>
      <c r="D5979" t="s">
        <v>39</v>
      </c>
      <c r="E5979">
        <v>1</v>
      </c>
      <c r="F5979">
        <v>0</v>
      </c>
      <c r="G5979">
        <v>0</v>
      </c>
      <c r="H5979">
        <v>667</v>
      </c>
    </row>
    <row r="5980" spans="1:8" x14ac:dyDescent="0.35">
      <c r="A5980" t="s">
        <v>10520</v>
      </c>
      <c r="B5980" t="s">
        <v>10520</v>
      </c>
      <c r="C5980">
        <v>200906</v>
      </c>
      <c r="D5980" t="s">
        <v>39</v>
      </c>
      <c r="E5980">
        <v>1</v>
      </c>
      <c r="F5980">
        <v>0</v>
      </c>
      <c r="G5980">
        <v>0</v>
      </c>
      <c r="H5980">
        <v>667</v>
      </c>
    </row>
    <row r="5981" spans="1:8" x14ac:dyDescent="0.35">
      <c r="A5981" t="s">
        <v>10521</v>
      </c>
      <c r="B5981" t="s">
        <v>10521</v>
      </c>
      <c r="C5981">
        <v>201006</v>
      </c>
      <c r="D5981" t="s">
        <v>39</v>
      </c>
      <c r="E5981">
        <v>1</v>
      </c>
      <c r="F5981">
        <v>0</v>
      </c>
      <c r="G5981">
        <v>0</v>
      </c>
      <c r="H5981">
        <v>667</v>
      </c>
    </row>
    <row r="5982" spans="1:8" x14ac:dyDescent="0.35">
      <c r="A5982" t="s">
        <v>10522</v>
      </c>
      <c r="B5982" t="s">
        <v>10523</v>
      </c>
      <c r="C5982">
        <v>200806</v>
      </c>
      <c r="D5982" t="s">
        <v>39</v>
      </c>
      <c r="E5982">
        <v>1</v>
      </c>
      <c r="F5982">
        <v>0</v>
      </c>
      <c r="G5982">
        <v>0</v>
      </c>
      <c r="H5982">
        <v>668</v>
      </c>
    </row>
    <row r="5983" spans="1:8" x14ac:dyDescent="0.35">
      <c r="A5983" t="s">
        <v>10524</v>
      </c>
      <c r="B5983" t="s">
        <v>10525</v>
      </c>
      <c r="C5983">
        <v>200906</v>
      </c>
      <c r="D5983" t="s">
        <v>39</v>
      </c>
      <c r="E5983">
        <v>1</v>
      </c>
      <c r="F5983">
        <v>0</v>
      </c>
      <c r="G5983">
        <v>0</v>
      </c>
      <c r="H5983">
        <v>668</v>
      </c>
    </row>
    <row r="5984" spans="1:8" x14ac:dyDescent="0.35">
      <c r="A5984" t="s">
        <v>10526</v>
      </c>
      <c r="B5984" t="s">
        <v>10527</v>
      </c>
      <c r="C5984">
        <v>201006</v>
      </c>
      <c r="D5984" t="s">
        <v>39</v>
      </c>
      <c r="E5984">
        <v>1</v>
      </c>
      <c r="F5984">
        <v>0</v>
      </c>
      <c r="G5984">
        <v>0</v>
      </c>
      <c r="H5984">
        <v>668</v>
      </c>
    </row>
    <row r="5985" spans="1:8" x14ac:dyDescent="0.35">
      <c r="A5985" t="s">
        <v>10528</v>
      </c>
      <c r="B5985" t="s">
        <v>10529</v>
      </c>
      <c r="C5985">
        <v>200806</v>
      </c>
      <c r="D5985" t="s">
        <v>39</v>
      </c>
      <c r="E5985">
        <v>1</v>
      </c>
      <c r="F5985">
        <v>0</v>
      </c>
      <c r="G5985">
        <v>0</v>
      </c>
      <c r="H5985">
        <v>669</v>
      </c>
    </row>
    <row r="5986" spans="1:8" x14ac:dyDescent="0.35">
      <c r="A5986" t="s">
        <v>10530</v>
      </c>
      <c r="B5986" t="s">
        <v>10531</v>
      </c>
      <c r="C5986">
        <v>200906</v>
      </c>
      <c r="D5986" t="s">
        <v>39</v>
      </c>
      <c r="E5986">
        <v>1</v>
      </c>
      <c r="F5986">
        <v>0</v>
      </c>
      <c r="G5986">
        <v>0</v>
      </c>
      <c r="H5986">
        <v>669</v>
      </c>
    </row>
    <row r="5987" spans="1:8" x14ac:dyDescent="0.35">
      <c r="A5987" t="s">
        <v>10532</v>
      </c>
      <c r="B5987" t="s">
        <v>10533</v>
      </c>
      <c r="C5987">
        <v>201006</v>
      </c>
      <c r="D5987" t="s">
        <v>39</v>
      </c>
      <c r="E5987">
        <v>1</v>
      </c>
      <c r="F5987">
        <v>0</v>
      </c>
      <c r="G5987">
        <v>0</v>
      </c>
      <c r="H5987">
        <v>669</v>
      </c>
    </row>
    <row r="5988" spans="1:8" x14ac:dyDescent="0.35">
      <c r="A5988" t="s">
        <v>10534</v>
      </c>
      <c r="B5988" t="s">
        <v>10535</v>
      </c>
      <c r="C5988">
        <v>200806</v>
      </c>
      <c r="D5988" t="s">
        <v>39</v>
      </c>
      <c r="E5988">
        <v>1</v>
      </c>
      <c r="F5988">
        <v>0</v>
      </c>
      <c r="G5988">
        <v>0</v>
      </c>
      <c r="H5988">
        <v>670</v>
      </c>
    </row>
    <row r="5989" spans="1:8" x14ac:dyDescent="0.35">
      <c r="A5989" t="s">
        <v>10536</v>
      </c>
      <c r="B5989" t="s">
        <v>10537</v>
      </c>
      <c r="C5989">
        <v>200906</v>
      </c>
      <c r="D5989" t="s">
        <v>39</v>
      </c>
      <c r="E5989">
        <v>1</v>
      </c>
      <c r="F5989">
        <v>0</v>
      </c>
      <c r="G5989">
        <v>0</v>
      </c>
      <c r="H5989">
        <v>670</v>
      </c>
    </row>
    <row r="5990" spans="1:8" x14ac:dyDescent="0.35">
      <c r="A5990" t="s">
        <v>10538</v>
      </c>
      <c r="B5990" t="s">
        <v>10539</v>
      </c>
      <c r="C5990">
        <v>201006</v>
      </c>
      <c r="D5990" t="s">
        <v>39</v>
      </c>
      <c r="E5990">
        <v>1</v>
      </c>
      <c r="F5990">
        <v>0</v>
      </c>
      <c r="G5990">
        <v>0</v>
      </c>
      <c r="H5990">
        <v>670</v>
      </c>
    </row>
    <row r="5991" spans="1:8" x14ac:dyDescent="0.35">
      <c r="A5991" t="s">
        <v>10540</v>
      </c>
      <c r="B5991" t="s">
        <v>10541</v>
      </c>
      <c r="C5991">
        <v>200806</v>
      </c>
      <c r="D5991" t="s">
        <v>39</v>
      </c>
      <c r="E5991">
        <v>1</v>
      </c>
      <c r="F5991">
        <v>0</v>
      </c>
      <c r="G5991">
        <v>0</v>
      </c>
      <c r="H5991">
        <v>671</v>
      </c>
    </row>
    <row r="5992" spans="1:8" x14ac:dyDescent="0.35">
      <c r="A5992" t="s">
        <v>10542</v>
      </c>
      <c r="B5992" t="s">
        <v>10543</v>
      </c>
      <c r="C5992">
        <v>200906</v>
      </c>
      <c r="D5992" t="s">
        <v>39</v>
      </c>
      <c r="E5992">
        <v>1</v>
      </c>
      <c r="F5992">
        <v>0</v>
      </c>
      <c r="G5992">
        <v>0</v>
      </c>
      <c r="H5992">
        <v>671</v>
      </c>
    </row>
    <row r="5993" spans="1:8" x14ac:dyDescent="0.35">
      <c r="A5993" t="s">
        <v>10544</v>
      </c>
      <c r="B5993" t="s">
        <v>10545</v>
      </c>
      <c r="C5993">
        <v>201006</v>
      </c>
      <c r="D5993" t="s">
        <v>39</v>
      </c>
      <c r="E5993">
        <v>1</v>
      </c>
      <c r="F5993">
        <v>0</v>
      </c>
      <c r="G5993">
        <v>0</v>
      </c>
      <c r="H5993">
        <v>671</v>
      </c>
    </row>
    <row r="5994" spans="1:8" x14ac:dyDescent="0.35">
      <c r="A5994" t="s">
        <v>10546</v>
      </c>
      <c r="B5994" t="s">
        <v>10547</v>
      </c>
      <c r="C5994">
        <v>200806</v>
      </c>
      <c r="D5994" t="s">
        <v>39</v>
      </c>
      <c r="E5994">
        <v>1</v>
      </c>
      <c r="F5994">
        <v>0</v>
      </c>
      <c r="G5994">
        <v>0</v>
      </c>
      <c r="H5994">
        <v>672</v>
      </c>
    </row>
    <row r="5995" spans="1:8" x14ac:dyDescent="0.35">
      <c r="A5995" t="s">
        <v>10548</v>
      </c>
      <c r="B5995" t="s">
        <v>10549</v>
      </c>
      <c r="C5995">
        <v>200901</v>
      </c>
      <c r="D5995" t="s">
        <v>39</v>
      </c>
      <c r="E5995">
        <v>1</v>
      </c>
      <c r="F5995">
        <v>0</v>
      </c>
      <c r="G5995">
        <v>0</v>
      </c>
      <c r="H5995">
        <v>672</v>
      </c>
    </row>
    <row r="5996" spans="1:8" x14ac:dyDescent="0.35">
      <c r="A5996" t="s">
        <v>10550</v>
      </c>
      <c r="B5996" t="s">
        <v>10551</v>
      </c>
      <c r="C5996">
        <v>200906</v>
      </c>
      <c r="D5996" t="s">
        <v>39</v>
      </c>
      <c r="E5996">
        <v>1</v>
      </c>
      <c r="F5996">
        <v>0</v>
      </c>
      <c r="G5996">
        <v>0</v>
      </c>
      <c r="H5996">
        <v>672</v>
      </c>
    </row>
    <row r="5997" spans="1:8" x14ac:dyDescent="0.35">
      <c r="A5997" t="s">
        <v>10552</v>
      </c>
      <c r="B5997" t="s">
        <v>10553</v>
      </c>
      <c r="C5997">
        <v>201001</v>
      </c>
      <c r="D5997" t="s">
        <v>39</v>
      </c>
      <c r="E5997">
        <v>1</v>
      </c>
      <c r="F5997">
        <v>0</v>
      </c>
      <c r="G5997">
        <v>0</v>
      </c>
      <c r="H5997">
        <v>672</v>
      </c>
    </row>
    <row r="5998" spans="1:8" x14ac:dyDescent="0.35">
      <c r="A5998" t="s">
        <v>10554</v>
      </c>
      <c r="B5998" t="s">
        <v>10555</v>
      </c>
      <c r="C5998">
        <v>201006</v>
      </c>
      <c r="D5998" t="s">
        <v>39</v>
      </c>
      <c r="E5998">
        <v>1</v>
      </c>
      <c r="F5998">
        <v>0</v>
      </c>
      <c r="G5998">
        <v>0</v>
      </c>
      <c r="H5998">
        <v>672</v>
      </c>
    </row>
    <row r="5999" spans="1:8" x14ac:dyDescent="0.35">
      <c r="A5999" t="s">
        <v>10556</v>
      </c>
      <c r="B5999" t="s">
        <v>10557</v>
      </c>
      <c r="C5999">
        <v>201101</v>
      </c>
      <c r="D5999" t="s">
        <v>39</v>
      </c>
      <c r="E5999">
        <v>1</v>
      </c>
      <c r="F5999">
        <v>0</v>
      </c>
      <c r="G5999">
        <v>0</v>
      </c>
      <c r="H5999">
        <v>672</v>
      </c>
    </row>
    <row r="6000" spans="1:8" x14ac:dyDescent="0.35">
      <c r="A6000" t="s">
        <v>10558</v>
      </c>
      <c r="B6000" t="s">
        <v>10559</v>
      </c>
      <c r="C6000">
        <v>201201</v>
      </c>
      <c r="D6000" t="s">
        <v>39</v>
      </c>
      <c r="E6000">
        <v>1</v>
      </c>
      <c r="F6000">
        <v>0</v>
      </c>
      <c r="G6000">
        <v>0</v>
      </c>
      <c r="H6000">
        <v>672</v>
      </c>
    </row>
    <row r="6001" spans="1:8" x14ac:dyDescent="0.35">
      <c r="A6001" t="s">
        <v>10560</v>
      </c>
      <c r="B6001" t="s">
        <v>10561</v>
      </c>
      <c r="C6001">
        <v>201301</v>
      </c>
      <c r="D6001" t="s">
        <v>39</v>
      </c>
      <c r="E6001">
        <v>1</v>
      </c>
      <c r="F6001">
        <v>0</v>
      </c>
      <c r="G6001">
        <v>0</v>
      </c>
      <c r="H6001">
        <v>672</v>
      </c>
    </row>
    <row r="6002" spans="1:8" x14ac:dyDescent="0.35">
      <c r="A6002" t="s">
        <v>10562</v>
      </c>
      <c r="B6002" t="s">
        <v>10563</v>
      </c>
      <c r="C6002">
        <v>200806</v>
      </c>
      <c r="D6002" t="s">
        <v>39</v>
      </c>
      <c r="E6002">
        <v>1</v>
      </c>
      <c r="F6002">
        <v>0</v>
      </c>
      <c r="G6002">
        <v>0</v>
      </c>
      <c r="H6002">
        <v>673</v>
      </c>
    </row>
    <row r="6003" spans="1:8" x14ac:dyDescent="0.35">
      <c r="A6003" t="s">
        <v>10564</v>
      </c>
      <c r="B6003" t="s">
        <v>10565</v>
      </c>
      <c r="C6003">
        <v>200906</v>
      </c>
      <c r="D6003" t="s">
        <v>39</v>
      </c>
      <c r="E6003">
        <v>1</v>
      </c>
      <c r="F6003">
        <v>0</v>
      </c>
      <c r="G6003">
        <v>0</v>
      </c>
      <c r="H6003">
        <v>673</v>
      </c>
    </row>
    <row r="6004" spans="1:8" x14ac:dyDescent="0.35">
      <c r="A6004" t="s">
        <v>10566</v>
      </c>
      <c r="B6004" t="s">
        <v>10567</v>
      </c>
      <c r="C6004">
        <v>201006</v>
      </c>
      <c r="D6004" t="s">
        <v>39</v>
      </c>
      <c r="E6004">
        <v>1</v>
      </c>
      <c r="F6004">
        <v>0</v>
      </c>
      <c r="G6004">
        <v>0</v>
      </c>
      <c r="H6004">
        <v>673</v>
      </c>
    </row>
    <row r="6005" spans="1:8" x14ac:dyDescent="0.35">
      <c r="A6005" t="s">
        <v>10568</v>
      </c>
      <c r="B6005" t="s">
        <v>10568</v>
      </c>
      <c r="C6005">
        <v>200806</v>
      </c>
      <c r="D6005" t="s">
        <v>39</v>
      </c>
      <c r="E6005">
        <v>1</v>
      </c>
      <c r="F6005">
        <v>0</v>
      </c>
      <c r="G6005">
        <v>0</v>
      </c>
      <c r="H6005">
        <v>674</v>
      </c>
    </row>
    <row r="6006" spans="1:8" x14ac:dyDescent="0.35">
      <c r="A6006" t="s">
        <v>10569</v>
      </c>
      <c r="B6006" t="s">
        <v>10569</v>
      </c>
      <c r="C6006">
        <v>200906</v>
      </c>
      <c r="D6006" t="s">
        <v>39</v>
      </c>
      <c r="E6006">
        <v>1</v>
      </c>
      <c r="F6006">
        <v>0</v>
      </c>
      <c r="G6006">
        <v>0</v>
      </c>
      <c r="H6006">
        <v>674</v>
      </c>
    </row>
    <row r="6007" spans="1:8" x14ac:dyDescent="0.35">
      <c r="A6007" t="s">
        <v>10570</v>
      </c>
      <c r="B6007" t="s">
        <v>10570</v>
      </c>
      <c r="C6007">
        <v>201006</v>
      </c>
      <c r="D6007" t="s">
        <v>39</v>
      </c>
      <c r="E6007">
        <v>1</v>
      </c>
      <c r="F6007">
        <v>0</v>
      </c>
      <c r="G6007">
        <v>0</v>
      </c>
      <c r="H6007">
        <v>674</v>
      </c>
    </row>
    <row r="6008" spans="1:8" x14ac:dyDescent="0.35">
      <c r="A6008" t="s">
        <v>10571</v>
      </c>
      <c r="B6008" t="s">
        <v>10572</v>
      </c>
      <c r="C6008">
        <v>200801</v>
      </c>
      <c r="D6008" t="s">
        <v>39</v>
      </c>
      <c r="E6008">
        <v>1</v>
      </c>
      <c r="F6008">
        <v>0</v>
      </c>
      <c r="G6008">
        <v>0</v>
      </c>
      <c r="H6008">
        <v>675</v>
      </c>
    </row>
    <row r="6009" spans="1:8" x14ac:dyDescent="0.35">
      <c r="A6009" t="s">
        <v>10573</v>
      </c>
      <c r="B6009" t="s">
        <v>10574</v>
      </c>
      <c r="C6009">
        <v>200806</v>
      </c>
      <c r="D6009" t="s">
        <v>39</v>
      </c>
      <c r="E6009">
        <v>1</v>
      </c>
      <c r="F6009">
        <v>0</v>
      </c>
      <c r="G6009">
        <v>0</v>
      </c>
      <c r="H6009">
        <v>675</v>
      </c>
    </row>
    <row r="6010" spans="1:8" x14ac:dyDescent="0.35">
      <c r="A6010" t="s">
        <v>10575</v>
      </c>
      <c r="B6010" t="s">
        <v>10576</v>
      </c>
      <c r="C6010">
        <v>200901</v>
      </c>
      <c r="D6010" t="s">
        <v>39</v>
      </c>
      <c r="E6010">
        <v>1</v>
      </c>
      <c r="F6010">
        <v>0</v>
      </c>
      <c r="G6010">
        <v>0</v>
      </c>
      <c r="H6010">
        <v>675</v>
      </c>
    </row>
    <row r="6011" spans="1:8" x14ac:dyDescent="0.35">
      <c r="A6011" t="s">
        <v>10577</v>
      </c>
      <c r="B6011" t="s">
        <v>10578</v>
      </c>
      <c r="C6011">
        <v>200906</v>
      </c>
      <c r="D6011" t="s">
        <v>39</v>
      </c>
      <c r="E6011">
        <v>1</v>
      </c>
      <c r="F6011">
        <v>0</v>
      </c>
      <c r="G6011">
        <v>0</v>
      </c>
      <c r="H6011">
        <v>675</v>
      </c>
    </row>
    <row r="6012" spans="1:8" x14ac:dyDescent="0.35">
      <c r="A6012" t="s">
        <v>10579</v>
      </c>
      <c r="B6012" t="s">
        <v>10580</v>
      </c>
      <c r="C6012">
        <v>201001</v>
      </c>
      <c r="D6012" t="s">
        <v>39</v>
      </c>
      <c r="E6012">
        <v>1</v>
      </c>
      <c r="F6012">
        <v>0</v>
      </c>
      <c r="G6012">
        <v>0</v>
      </c>
      <c r="H6012">
        <v>675</v>
      </c>
    </row>
    <row r="6013" spans="1:8" x14ac:dyDescent="0.35">
      <c r="A6013" t="s">
        <v>10581</v>
      </c>
      <c r="B6013" t="s">
        <v>10582</v>
      </c>
      <c r="C6013">
        <v>201006</v>
      </c>
      <c r="D6013" t="s">
        <v>39</v>
      </c>
      <c r="E6013">
        <v>1</v>
      </c>
      <c r="F6013">
        <v>0</v>
      </c>
      <c r="G6013">
        <v>0</v>
      </c>
      <c r="H6013">
        <v>675</v>
      </c>
    </row>
    <row r="6014" spans="1:8" x14ac:dyDescent="0.35">
      <c r="A6014" t="s">
        <v>10583</v>
      </c>
      <c r="B6014" t="s">
        <v>10584</v>
      </c>
      <c r="C6014">
        <v>201101</v>
      </c>
      <c r="D6014" t="s">
        <v>39</v>
      </c>
      <c r="E6014">
        <v>1</v>
      </c>
      <c r="F6014">
        <v>0</v>
      </c>
      <c r="G6014">
        <v>0</v>
      </c>
      <c r="H6014">
        <v>675</v>
      </c>
    </row>
    <row r="6015" spans="1:8" x14ac:dyDescent="0.35">
      <c r="A6015" t="s">
        <v>10585</v>
      </c>
      <c r="B6015" t="s">
        <v>10586</v>
      </c>
      <c r="C6015">
        <v>201201</v>
      </c>
      <c r="D6015" t="s">
        <v>39</v>
      </c>
      <c r="E6015">
        <v>1</v>
      </c>
      <c r="F6015">
        <v>0</v>
      </c>
      <c r="G6015">
        <v>0</v>
      </c>
      <c r="H6015">
        <v>675</v>
      </c>
    </row>
    <row r="6016" spans="1:8" x14ac:dyDescent="0.35">
      <c r="A6016" t="s">
        <v>10587</v>
      </c>
      <c r="B6016" t="s">
        <v>10588</v>
      </c>
      <c r="C6016">
        <v>201301</v>
      </c>
      <c r="D6016" t="s">
        <v>39</v>
      </c>
      <c r="E6016">
        <v>1</v>
      </c>
      <c r="F6016">
        <v>0</v>
      </c>
      <c r="G6016">
        <v>0</v>
      </c>
      <c r="H6016">
        <v>675</v>
      </c>
    </row>
    <row r="6017" spans="1:8" x14ac:dyDescent="0.35">
      <c r="A6017" t="s">
        <v>10589</v>
      </c>
      <c r="B6017" t="s">
        <v>10590</v>
      </c>
      <c r="C6017">
        <v>201401</v>
      </c>
      <c r="D6017" t="s">
        <v>39</v>
      </c>
      <c r="E6017">
        <v>1</v>
      </c>
      <c r="F6017">
        <v>0</v>
      </c>
      <c r="G6017">
        <v>0</v>
      </c>
      <c r="H6017">
        <v>675</v>
      </c>
    </row>
    <row r="6018" spans="1:8" x14ac:dyDescent="0.35">
      <c r="A6018" t="s">
        <v>10591</v>
      </c>
      <c r="B6018" t="s">
        <v>10592</v>
      </c>
      <c r="C6018">
        <v>201501</v>
      </c>
      <c r="D6018" t="s">
        <v>39</v>
      </c>
      <c r="E6018">
        <v>1</v>
      </c>
      <c r="F6018">
        <v>0</v>
      </c>
      <c r="G6018">
        <v>0</v>
      </c>
      <c r="H6018">
        <v>675</v>
      </c>
    </row>
    <row r="6019" spans="1:8" x14ac:dyDescent="0.35">
      <c r="A6019" t="s">
        <v>10593</v>
      </c>
      <c r="B6019" t="s">
        <v>10594</v>
      </c>
      <c r="C6019">
        <v>201601</v>
      </c>
      <c r="D6019" t="s">
        <v>39</v>
      </c>
      <c r="E6019">
        <v>1</v>
      </c>
      <c r="F6019">
        <v>0</v>
      </c>
      <c r="G6019">
        <v>0</v>
      </c>
      <c r="H6019">
        <v>675</v>
      </c>
    </row>
    <row r="6020" spans="1:8" x14ac:dyDescent="0.35">
      <c r="A6020" t="s">
        <v>10595</v>
      </c>
      <c r="B6020" t="s">
        <v>10596</v>
      </c>
      <c r="C6020">
        <v>201701</v>
      </c>
      <c r="D6020" t="s">
        <v>39</v>
      </c>
      <c r="E6020">
        <v>1</v>
      </c>
      <c r="F6020">
        <v>0</v>
      </c>
      <c r="G6020">
        <v>0</v>
      </c>
      <c r="H6020">
        <v>675</v>
      </c>
    </row>
    <row r="6021" spans="1:8" x14ac:dyDescent="0.35">
      <c r="A6021" t="s">
        <v>10597</v>
      </c>
      <c r="B6021" t="s">
        <v>10598</v>
      </c>
      <c r="C6021">
        <v>201801</v>
      </c>
      <c r="D6021" t="s">
        <v>39</v>
      </c>
      <c r="E6021">
        <v>1</v>
      </c>
      <c r="F6021">
        <v>0</v>
      </c>
      <c r="G6021">
        <v>0</v>
      </c>
      <c r="H6021">
        <v>675</v>
      </c>
    </row>
    <row r="6022" spans="1:8" x14ac:dyDescent="0.35">
      <c r="A6022" t="s">
        <v>10599</v>
      </c>
      <c r="B6022" t="s">
        <v>10600</v>
      </c>
      <c r="C6022">
        <v>201901</v>
      </c>
      <c r="D6022" t="s">
        <v>39</v>
      </c>
      <c r="E6022">
        <v>1</v>
      </c>
      <c r="F6022">
        <v>0</v>
      </c>
      <c r="G6022">
        <v>0</v>
      </c>
      <c r="H6022">
        <v>675</v>
      </c>
    </row>
    <row r="6023" spans="1:8" x14ac:dyDescent="0.35">
      <c r="A6023" t="s">
        <v>10601</v>
      </c>
      <c r="B6023" t="s">
        <v>10602</v>
      </c>
      <c r="C6023">
        <v>202001</v>
      </c>
      <c r="D6023" t="s">
        <v>39</v>
      </c>
      <c r="E6023">
        <v>1</v>
      </c>
      <c r="F6023">
        <v>0</v>
      </c>
      <c r="G6023">
        <v>0</v>
      </c>
      <c r="H6023">
        <v>675</v>
      </c>
    </row>
    <row r="6024" spans="1:8" x14ac:dyDescent="0.35">
      <c r="A6024" t="s">
        <v>10603</v>
      </c>
      <c r="B6024" t="s">
        <v>10604</v>
      </c>
      <c r="C6024">
        <v>202101</v>
      </c>
      <c r="D6024" t="s">
        <v>39</v>
      </c>
      <c r="E6024">
        <v>1</v>
      </c>
      <c r="F6024">
        <v>0</v>
      </c>
      <c r="G6024">
        <v>0</v>
      </c>
      <c r="H6024">
        <v>675</v>
      </c>
    </row>
    <row r="6025" spans="1:8" x14ac:dyDescent="0.35">
      <c r="A6025" t="s">
        <v>10605</v>
      </c>
      <c r="B6025" t="s">
        <v>10606</v>
      </c>
      <c r="C6025">
        <v>202201</v>
      </c>
      <c r="D6025" t="s">
        <v>39</v>
      </c>
      <c r="E6025">
        <v>1</v>
      </c>
      <c r="F6025">
        <v>0</v>
      </c>
      <c r="G6025">
        <v>0</v>
      </c>
      <c r="H6025">
        <v>675</v>
      </c>
    </row>
    <row r="6026" spans="1:8" x14ac:dyDescent="0.35">
      <c r="A6026" t="s">
        <v>10607</v>
      </c>
      <c r="B6026" t="s">
        <v>10608</v>
      </c>
      <c r="C6026">
        <v>202301</v>
      </c>
      <c r="D6026" t="s">
        <v>39</v>
      </c>
      <c r="E6026">
        <v>1</v>
      </c>
      <c r="F6026">
        <v>0</v>
      </c>
      <c r="G6026">
        <v>0</v>
      </c>
      <c r="H6026">
        <v>675</v>
      </c>
    </row>
    <row r="6027" spans="1:8" x14ac:dyDescent="0.35">
      <c r="A6027" t="s">
        <v>10609</v>
      </c>
      <c r="B6027" t="s">
        <v>10610</v>
      </c>
      <c r="C6027">
        <v>200806</v>
      </c>
      <c r="D6027" t="s">
        <v>39</v>
      </c>
      <c r="E6027">
        <v>1</v>
      </c>
      <c r="F6027">
        <v>0</v>
      </c>
      <c r="G6027">
        <v>0</v>
      </c>
      <c r="H6027">
        <v>676</v>
      </c>
    </row>
    <row r="6028" spans="1:8" x14ac:dyDescent="0.35">
      <c r="A6028" t="s">
        <v>10611</v>
      </c>
      <c r="B6028" t="s">
        <v>10612</v>
      </c>
      <c r="C6028">
        <v>200906</v>
      </c>
      <c r="D6028" t="s">
        <v>39</v>
      </c>
      <c r="E6028">
        <v>1</v>
      </c>
      <c r="F6028">
        <v>0</v>
      </c>
      <c r="G6028">
        <v>0</v>
      </c>
      <c r="H6028">
        <v>676</v>
      </c>
    </row>
    <row r="6029" spans="1:8" x14ac:dyDescent="0.35">
      <c r="A6029" t="s">
        <v>10613</v>
      </c>
      <c r="B6029" t="s">
        <v>10614</v>
      </c>
      <c r="C6029">
        <v>201006</v>
      </c>
      <c r="D6029" t="s">
        <v>39</v>
      </c>
      <c r="E6029">
        <v>1</v>
      </c>
      <c r="F6029">
        <v>0</v>
      </c>
      <c r="G6029">
        <v>0</v>
      </c>
      <c r="H6029">
        <v>676</v>
      </c>
    </row>
    <row r="6030" spans="1:8" x14ac:dyDescent="0.35">
      <c r="A6030" t="s">
        <v>10615</v>
      </c>
      <c r="B6030" t="s">
        <v>10615</v>
      </c>
      <c r="C6030">
        <v>200801</v>
      </c>
      <c r="D6030" t="s">
        <v>39</v>
      </c>
      <c r="E6030">
        <v>1</v>
      </c>
      <c r="F6030">
        <v>0</v>
      </c>
      <c r="G6030">
        <v>0</v>
      </c>
      <c r="H6030">
        <v>677</v>
      </c>
    </row>
    <row r="6031" spans="1:8" x14ac:dyDescent="0.35">
      <c r="A6031" t="s">
        <v>10616</v>
      </c>
      <c r="B6031" t="s">
        <v>10616</v>
      </c>
      <c r="C6031">
        <v>200806</v>
      </c>
      <c r="D6031" t="s">
        <v>39</v>
      </c>
      <c r="E6031">
        <v>1</v>
      </c>
      <c r="F6031">
        <v>0</v>
      </c>
      <c r="G6031">
        <v>0</v>
      </c>
      <c r="H6031">
        <v>677</v>
      </c>
    </row>
    <row r="6032" spans="1:8" x14ac:dyDescent="0.35">
      <c r="A6032" t="s">
        <v>10617</v>
      </c>
      <c r="B6032" t="s">
        <v>10617</v>
      </c>
      <c r="C6032">
        <v>200901</v>
      </c>
      <c r="D6032" t="s">
        <v>39</v>
      </c>
      <c r="E6032">
        <v>1</v>
      </c>
      <c r="F6032">
        <v>0</v>
      </c>
      <c r="G6032">
        <v>0</v>
      </c>
      <c r="H6032">
        <v>677</v>
      </c>
    </row>
    <row r="6033" spans="1:8" x14ac:dyDescent="0.35">
      <c r="A6033" t="s">
        <v>10618</v>
      </c>
      <c r="B6033" t="s">
        <v>10618</v>
      </c>
      <c r="C6033">
        <v>200906</v>
      </c>
      <c r="D6033" t="s">
        <v>39</v>
      </c>
      <c r="E6033">
        <v>1</v>
      </c>
      <c r="F6033">
        <v>0</v>
      </c>
      <c r="G6033">
        <v>0</v>
      </c>
      <c r="H6033">
        <v>677</v>
      </c>
    </row>
    <row r="6034" spans="1:8" x14ac:dyDescent="0.35">
      <c r="A6034" t="s">
        <v>10619</v>
      </c>
      <c r="B6034" t="s">
        <v>10619</v>
      </c>
      <c r="C6034">
        <v>201001</v>
      </c>
      <c r="D6034" t="s">
        <v>39</v>
      </c>
      <c r="E6034">
        <v>1</v>
      </c>
      <c r="F6034">
        <v>0</v>
      </c>
      <c r="G6034">
        <v>0</v>
      </c>
      <c r="H6034">
        <v>677</v>
      </c>
    </row>
    <row r="6035" spans="1:8" x14ac:dyDescent="0.35">
      <c r="A6035" t="s">
        <v>10620</v>
      </c>
      <c r="B6035" t="s">
        <v>10620</v>
      </c>
      <c r="C6035">
        <v>201006</v>
      </c>
      <c r="D6035" t="s">
        <v>39</v>
      </c>
      <c r="E6035">
        <v>1</v>
      </c>
      <c r="F6035">
        <v>0</v>
      </c>
      <c r="G6035">
        <v>0</v>
      </c>
      <c r="H6035">
        <v>677</v>
      </c>
    </row>
    <row r="6036" spans="1:8" x14ac:dyDescent="0.35">
      <c r="A6036" t="s">
        <v>10621</v>
      </c>
      <c r="B6036" t="s">
        <v>10621</v>
      </c>
      <c r="C6036">
        <v>201101</v>
      </c>
      <c r="D6036" t="s">
        <v>39</v>
      </c>
      <c r="E6036">
        <v>1</v>
      </c>
      <c r="F6036">
        <v>0</v>
      </c>
      <c r="G6036">
        <v>0</v>
      </c>
      <c r="H6036">
        <v>677</v>
      </c>
    </row>
    <row r="6037" spans="1:8" x14ac:dyDescent="0.35">
      <c r="A6037" t="s">
        <v>10622</v>
      </c>
      <c r="B6037" t="s">
        <v>10622</v>
      </c>
      <c r="C6037">
        <v>201201</v>
      </c>
      <c r="D6037" t="s">
        <v>39</v>
      </c>
      <c r="E6037">
        <v>1</v>
      </c>
      <c r="F6037">
        <v>0</v>
      </c>
      <c r="G6037">
        <v>0</v>
      </c>
      <c r="H6037">
        <v>677</v>
      </c>
    </row>
    <row r="6038" spans="1:8" x14ac:dyDescent="0.35">
      <c r="A6038" t="s">
        <v>10623</v>
      </c>
      <c r="B6038" t="s">
        <v>10623</v>
      </c>
      <c r="C6038">
        <v>201301</v>
      </c>
      <c r="D6038" t="s">
        <v>39</v>
      </c>
      <c r="E6038">
        <v>1</v>
      </c>
      <c r="F6038">
        <v>0</v>
      </c>
      <c r="G6038">
        <v>0</v>
      </c>
      <c r="H6038">
        <v>677</v>
      </c>
    </row>
    <row r="6039" spans="1:8" x14ac:dyDescent="0.35">
      <c r="A6039" t="s">
        <v>10624</v>
      </c>
      <c r="B6039" t="s">
        <v>10624</v>
      </c>
      <c r="C6039">
        <v>201401</v>
      </c>
      <c r="D6039" t="s">
        <v>39</v>
      </c>
      <c r="E6039">
        <v>1</v>
      </c>
      <c r="F6039">
        <v>0</v>
      </c>
      <c r="G6039">
        <v>0</v>
      </c>
      <c r="H6039">
        <v>677</v>
      </c>
    </row>
    <row r="6040" spans="1:8" x14ac:dyDescent="0.35">
      <c r="A6040" t="s">
        <v>10625</v>
      </c>
      <c r="B6040" t="s">
        <v>10625</v>
      </c>
      <c r="C6040">
        <v>201501</v>
      </c>
      <c r="D6040" t="s">
        <v>39</v>
      </c>
      <c r="E6040">
        <v>1</v>
      </c>
      <c r="F6040">
        <v>0</v>
      </c>
      <c r="G6040">
        <v>0</v>
      </c>
      <c r="H6040">
        <v>677</v>
      </c>
    </row>
    <row r="6041" spans="1:8" x14ac:dyDescent="0.35">
      <c r="A6041" t="s">
        <v>10626</v>
      </c>
      <c r="B6041" t="s">
        <v>10626</v>
      </c>
      <c r="C6041">
        <v>201601</v>
      </c>
      <c r="D6041" t="s">
        <v>39</v>
      </c>
      <c r="E6041">
        <v>1</v>
      </c>
      <c r="F6041">
        <v>0</v>
      </c>
      <c r="G6041">
        <v>0</v>
      </c>
      <c r="H6041">
        <v>677</v>
      </c>
    </row>
    <row r="6042" spans="1:8" x14ac:dyDescent="0.35">
      <c r="A6042" t="s">
        <v>10627</v>
      </c>
      <c r="B6042" t="s">
        <v>10627</v>
      </c>
      <c r="C6042">
        <v>201701</v>
      </c>
      <c r="D6042" t="s">
        <v>39</v>
      </c>
      <c r="E6042">
        <v>1</v>
      </c>
      <c r="F6042">
        <v>0</v>
      </c>
      <c r="G6042">
        <v>0</v>
      </c>
      <c r="H6042">
        <v>677</v>
      </c>
    </row>
    <row r="6043" spans="1:8" x14ac:dyDescent="0.35">
      <c r="A6043" t="s">
        <v>10628</v>
      </c>
      <c r="B6043" t="s">
        <v>10628</v>
      </c>
      <c r="C6043">
        <v>201801</v>
      </c>
      <c r="D6043" t="s">
        <v>39</v>
      </c>
      <c r="E6043">
        <v>1</v>
      </c>
      <c r="F6043">
        <v>0</v>
      </c>
      <c r="G6043">
        <v>0</v>
      </c>
      <c r="H6043">
        <v>677</v>
      </c>
    </row>
    <row r="6044" spans="1:8" x14ac:dyDescent="0.35">
      <c r="A6044" t="s">
        <v>10629</v>
      </c>
      <c r="B6044" t="s">
        <v>10629</v>
      </c>
      <c r="C6044">
        <v>201901</v>
      </c>
      <c r="D6044" t="s">
        <v>39</v>
      </c>
      <c r="E6044">
        <v>1</v>
      </c>
      <c r="F6044">
        <v>0</v>
      </c>
      <c r="G6044">
        <v>0</v>
      </c>
      <c r="H6044">
        <v>677</v>
      </c>
    </row>
    <row r="6045" spans="1:8" x14ac:dyDescent="0.35">
      <c r="A6045" t="s">
        <v>10630</v>
      </c>
      <c r="B6045" t="s">
        <v>10630</v>
      </c>
      <c r="C6045">
        <v>202001</v>
      </c>
      <c r="D6045" t="s">
        <v>39</v>
      </c>
      <c r="E6045">
        <v>1</v>
      </c>
      <c r="F6045">
        <v>0</v>
      </c>
      <c r="G6045">
        <v>0</v>
      </c>
      <c r="H6045">
        <v>677</v>
      </c>
    </row>
    <row r="6046" spans="1:8" x14ac:dyDescent="0.35">
      <c r="A6046" t="s">
        <v>10631</v>
      </c>
      <c r="B6046" t="s">
        <v>10631</v>
      </c>
      <c r="C6046">
        <v>202101</v>
      </c>
      <c r="D6046" t="s">
        <v>39</v>
      </c>
      <c r="E6046">
        <v>1</v>
      </c>
      <c r="F6046">
        <v>0</v>
      </c>
      <c r="G6046">
        <v>0</v>
      </c>
      <c r="H6046">
        <v>677</v>
      </c>
    </row>
    <row r="6047" spans="1:8" x14ac:dyDescent="0.35">
      <c r="A6047" t="s">
        <v>10632</v>
      </c>
      <c r="B6047" t="s">
        <v>10632</v>
      </c>
      <c r="C6047">
        <v>202201</v>
      </c>
      <c r="D6047" t="s">
        <v>39</v>
      </c>
      <c r="E6047">
        <v>1</v>
      </c>
      <c r="F6047">
        <v>0</v>
      </c>
      <c r="G6047">
        <v>0</v>
      </c>
      <c r="H6047">
        <v>677</v>
      </c>
    </row>
    <row r="6048" spans="1:8" x14ac:dyDescent="0.35">
      <c r="A6048" t="s">
        <v>10633</v>
      </c>
      <c r="B6048" t="s">
        <v>10633</v>
      </c>
      <c r="C6048">
        <v>202301</v>
      </c>
      <c r="D6048" t="s">
        <v>39</v>
      </c>
      <c r="E6048">
        <v>1</v>
      </c>
      <c r="F6048">
        <v>0</v>
      </c>
      <c r="G6048">
        <v>0</v>
      </c>
      <c r="H6048">
        <v>677</v>
      </c>
    </row>
    <row r="6049" spans="1:8" x14ac:dyDescent="0.35">
      <c r="A6049" t="s">
        <v>10634</v>
      </c>
      <c r="B6049" t="s">
        <v>10634</v>
      </c>
      <c r="C6049">
        <v>200806</v>
      </c>
      <c r="D6049" t="s">
        <v>39</v>
      </c>
      <c r="E6049">
        <v>1</v>
      </c>
      <c r="F6049">
        <v>0</v>
      </c>
      <c r="G6049">
        <v>0</v>
      </c>
      <c r="H6049">
        <v>678</v>
      </c>
    </row>
    <row r="6050" spans="1:8" x14ac:dyDescent="0.35">
      <c r="A6050" t="s">
        <v>10635</v>
      </c>
      <c r="B6050" t="s">
        <v>10635</v>
      </c>
      <c r="C6050">
        <v>200906</v>
      </c>
      <c r="D6050" t="s">
        <v>39</v>
      </c>
      <c r="E6050">
        <v>1</v>
      </c>
      <c r="F6050">
        <v>0</v>
      </c>
      <c r="G6050">
        <v>0</v>
      </c>
      <c r="H6050">
        <v>678</v>
      </c>
    </row>
    <row r="6051" spans="1:8" x14ac:dyDescent="0.35">
      <c r="A6051" t="s">
        <v>10636</v>
      </c>
      <c r="B6051" t="s">
        <v>10636</v>
      </c>
      <c r="C6051">
        <v>201006</v>
      </c>
      <c r="D6051" t="s">
        <v>39</v>
      </c>
      <c r="E6051">
        <v>1</v>
      </c>
      <c r="F6051">
        <v>0</v>
      </c>
      <c r="G6051">
        <v>0</v>
      </c>
      <c r="H6051">
        <v>678</v>
      </c>
    </row>
    <row r="6052" spans="1:8" x14ac:dyDescent="0.35">
      <c r="A6052" t="s">
        <v>10637</v>
      </c>
      <c r="B6052" t="s">
        <v>10638</v>
      </c>
      <c r="C6052">
        <v>200801</v>
      </c>
      <c r="D6052" t="s">
        <v>39</v>
      </c>
      <c r="E6052">
        <v>1</v>
      </c>
      <c r="F6052">
        <v>0</v>
      </c>
      <c r="G6052">
        <v>0</v>
      </c>
      <c r="H6052">
        <v>679</v>
      </c>
    </row>
    <row r="6053" spans="1:8" x14ac:dyDescent="0.35">
      <c r="A6053" t="s">
        <v>10639</v>
      </c>
      <c r="B6053" t="s">
        <v>10640</v>
      </c>
      <c r="C6053">
        <v>200806</v>
      </c>
      <c r="D6053" t="s">
        <v>39</v>
      </c>
      <c r="E6053">
        <v>1</v>
      </c>
      <c r="F6053">
        <v>0</v>
      </c>
      <c r="G6053">
        <v>0</v>
      </c>
      <c r="H6053">
        <v>679</v>
      </c>
    </row>
    <row r="6054" spans="1:8" x14ac:dyDescent="0.35">
      <c r="A6054" t="s">
        <v>10641</v>
      </c>
      <c r="B6054" t="s">
        <v>10642</v>
      </c>
      <c r="C6054">
        <v>200901</v>
      </c>
      <c r="D6054" t="s">
        <v>39</v>
      </c>
      <c r="E6054">
        <v>1</v>
      </c>
      <c r="F6054">
        <v>0</v>
      </c>
      <c r="G6054">
        <v>0</v>
      </c>
      <c r="H6054">
        <v>679</v>
      </c>
    </row>
    <row r="6055" spans="1:8" x14ac:dyDescent="0.35">
      <c r="A6055" t="s">
        <v>10643</v>
      </c>
      <c r="B6055" t="s">
        <v>10644</v>
      </c>
      <c r="C6055">
        <v>200906</v>
      </c>
      <c r="D6055" t="s">
        <v>39</v>
      </c>
      <c r="E6055">
        <v>1</v>
      </c>
      <c r="F6055">
        <v>0</v>
      </c>
      <c r="G6055">
        <v>0</v>
      </c>
      <c r="H6055">
        <v>679</v>
      </c>
    </row>
    <row r="6056" spans="1:8" x14ac:dyDescent="0.35">
      <c r="A6056" t="s">
        <v>10645</v>
      </c>
      <c r="B6056" t="s">
        <v>10646</v>
      </c>
      <c r="C6056">
        <v>201001</v>
      </c>
      <c r="D6056" t="s">
        <v>39</v>
      </c>
      <c r="E6056">
        <v>1</v>
      </c>
      <c r="F6056">
        <v>0</v>
      </c>
      <c r="G6056">
        <v>0</v>
      </c>
      <c r="H6056">
        <v>679</v>
      </c>
    </row>
    <row r="6057" spans="1:8" x14ac:dyDescent="0.35">
      <c r="A6057" t="s">
        <v>10647</v>
      </c>
      <c r="B6057" t="s">
        <v>10648</v>
      </c>
      <c r="C6057">
        <v>201006</v>
      </c>
      <c r="D6057" t="s">
        <v>39</v>
      </c>
      <c r="E6057">
        <v>1</v>
      </c>
      <c r="F6057">
        <v>0</v>
      </c>
      <c r="G6057">
        <v>0</v>
      </c>
      <c r="H6057">
        <v>679</v>
      </c>
    </row>
    <row r="6058" spans="1:8" x14ac:dyDescent="0.35">
      <c r="A6058" t="s">
        <v>10649</v>
      </c>
      <c r="B6058" t="s">
        <v>10650</v>
      </c>
      <c r="C6058">
        <v>201101</v>
      </c>
      <c r="D6058" t="s">
        <v>39</v>
      </c>
      <c r="E6058">
        <v>1</v>
      </c>
      <c r="F6058">
        <v>0</v>
      </c>
      <c r="G6058">
        <v>0</v>
      </c>
      <c r="H6058">
        <v>679</v>
      </c>
    </row>
    <row r="6059" spans="1:8" x14ac:dyDescent="0.35">
      <c r="A6059" t="s">
        <v>10651</v>
      </c>
      <c r="B6059" t="s">
        <v>10652</v>
      </c>
      <c r="C6059">
        <v>201201</v>
      </c>
      <c r="D6059" t="s">
        <v>39</v>
      </c>
      <c r="E6059">
        <v>1</v>
      </c>
      <c r="F6059">
        <v>0</v>
      </c>
      <c r="G6059">
        <v>0</v>
      </c>
      <c r="H6059">
        <v>679</v>
      </c>
    </row>
    <row r="6060" spans="1:8" x14ac:dyDescent="0.35">
      <c r="A6060" t="s">
        <v>10653</v>
      </c>
      <c r="B6060" t="s">
        <v>10654</v>
      </c>
      <c r="C6060">
        <v>201301</v>
      </c>
      <c r="D6060" t="s">
        <v>39</v>
      </c>
      <c r="E6060">
        <v>1</v>
      </c>
      <c r="F6060">
        <v>0</v>
      </c>
      <c r="G6060">
        <v>0</v>
      </c>
      <c r="H6060">
        <v>679</v>
      </c>
    </row>
    <row r="6061" spans="1:8" x14ac:dyDescent="0.35">
      <c r="A6061" t="s">
        <v>10655</v>
      </c>
      <c r="B6061" t="s">
        <v>10656</v>
      </c>
      <c r="C6061">
        <v>201401</v>
      </c>
      <c r="D6061" t="s">
        <v>39</v>
      </c>
      <c r="E6061">
        <v>1</v>
      </c>
      <c r="F6061">
        <v>0</v>
      </c>
      <c r="G6061">
        <v>0</v>
      </c>
      <c r="H6061">
        <v>679</v>
      </c>
    </row>
    <row r="6062" spans="1:8" x14ac:dyDescent="0.35">
      <c r="A6062" t="s">
        <v>10657</v>
      </c>
      <c r="B6062" t="s">
        <v>10658</v>
      </c>
      <c r="C6062">
        <v>201501</v>
      </c>
      <c r="D6062" t="s">
        <v>39</v>
      </c>
      <c r="E6062">
        <v>1</v>
      </c>
      <c r="F6062">
        <v>0</v>
      </c>
      <c r="G6062">
        <v>0</v>
      </c>
      <c r="H6062">
        <v>679</v>
      </c>
    </row>
    <row r="6063" spans="1:8" x14ac:dyDescent="0.35">
      <c r="A6063" t="s">
        <v>10659</v>
      </c>
      <c r="B6063" t="s">
        <v>10660</v>
      </c>
      <c r="C6063">
        <v>201601</v>
      </c>
      <c r="D6063" t="s">
        <v>39</v>
      </c>
      <c r="E6063">
        <v>1</v>
      </c>
      <c r="F6063">
        <v>0</v>
      </c>
      <c r="G6063">
        <v>0</v>
      </c>
      <c r="H6063">
        <v>679</v>
      </c>
    </row>
    <row r="6064" spans="1:8" x14ac:dyDescent="0.35">
      <c r="A6064" t="s">
        <v>10661</v>
      </c>
      <c r="B6064" t="s">
        <v>10662</v>
      </c>
      <c r="C6064">
        <v>201701</v>
      </c>
      <c r="D6064" t="s">
        <v>39</v>
      </c>
      <c r="E6064">
        <v>1</v>
      </c>
      <c r="F6064">
        <v>0</v>
      </c>
      <c r="G6064">
        <v>0</v>
      </c>
      <c r="H6064">
        <v>679</v>
      </c>
    </row>
    <row r="6065" spans="1:8" x14ac:dyDescent="0.35">
      <c r="A6065" t="s">
        <v>10663</v>
      </c>
      <c r="B6065" t="s">
        <v>10664</v>
      </c>
      <c r="C6065">
        <v>201801</v>
      </c>
      <c r="D6065" t="s">
        <v>39</v>
      </c>
      <c r="E6065">
        <v>1</v>
      </c>
      <c r="F6065">
        <v>0</v>
      </c>
      <c r="G6065">
        <v>0</v>
      </c>
      <c r="H6065">
        <v>679</v>
      </c>
    </row>
    <row r="6066" spans="1:8" x14ac:dyDescent="0.35">
      <c r="A6066" t="s">
        <v>10665</v>
      </c>
      <c r="B6066" t="s">
        <v>10666</v>
      </c>
      <c r="C6066">
        <v>201901</v>
      </c>
      <c r="D6066" t="s">
        <v>39</v>
      </c>
      <c r="E6066">
        <v>1</v>
      </c>
      <c r="F6066">
        <v>0</v>
      </c>
      <c r="G6066">
        <v>0</v>
      </c>
      <c r="H6066">
        <v>679</v>
      </c>
    </row>
    <row r="6067" spans="1:8" x14ac:dyDescent="0.35">
      <c r="A6067" t="s">
        <v>10667</v>
      </c>
      <c r="B6067" t="s">
        <v>10668</v>
      </c>
      <c r="C6067">
        <v>202001</v>
      </c>
      <c r="D6067" t="s">
        <v>39</v>
      </c>
      <c r="E6067">
        <v>1</v>
      </c>
      <c r="F6067">
        <v>0</v>
      </c>
      <c r="G6067">
        <v>0</v>
      </c>
      <c r="H6067">
        <v>679</v>
      </c>
    </row>
    <row r="6068" spans="1:8" x14ac:dyDescent="0.35">
      <c r="A6068" t="s">
        <v>10669</v>
      </c>
      <c r="B6068" t="s">
        <v>10670</v>
      </c>
      <c r="C6068">
        <v>202101</v>
      </c>
      <c r="D6068" t="s">
        <v>39</v>
      </c>
      <c r="E6068">
        <v>1</v>
      </c>
      <c r="F6068">
        <v>0</v>
      </c>
      <c r="G6068">
        <v>0</v>
      </c>
      <c r="H6068">
        <v>679</v>
      </c>
    </row>
    <row r="6069" spans="1:8" x14ac:dyDescent="0.35">
      <c r="A6069" t="s">
        <v>10671</v>
      </c>
      <c r="B6069" t="s">
        <v>10672</v>
      </c>
      <c r="C6069">
        <v>202201</v>
      </c>
      <c r="D6069" t="s">
        <v>39</v>
      </c>
      <c r="E6069">
        <v>1</v>
      </c>
      <c r="F6069">
        <v>0</v>
      </c>
      <c r="G6069">
        <v>0</v>
      </c>
      <c r="H6069">
        <v>679</v>
      </c>
    </row>
    <row r="6070" spans="1:8" x14ac:dyDescent="0.35">
      <c r="A6070" t="s">
        <v>10673</v>
      </c>
      <c r="B6070" t="s">
        <v>10674</v>
      </c>
      <c r="C6070">
        <v>202301</v>
      </c>
      <c r="D6070" t="s">
        <v>39</v>
      </c>
      <c r="E6070">
        <v>1</v>
      </c>
      <c r="F6070">
        <v>0</v>
      </c>
      <c r="G6070">
        <v>0</v>
      </c>
      <c r="H6070">
        <v>679</v>
      </c>
    </row>
    <row r="6071" spans="1:8" x14ac:dyDescent="0.35">
      <c r="A6071" t="s">
        <v>10675</v>
      </c>
      <c r="B6071" t="s">
        <v>10676</v>
      </c>
      <c r="C6071">
        <v>200801</v>
      </c>
      <c r="D6071" t="s">
        <v>39</v>
      </c>
      <c r="E6071">
        <v>1</v>
      </c>
      <c r="F6071">
        <v>0</v>
      </c>
      <c r="G6071">
        <v>0</v>
      </c>
      <c r="H6071">
        <v>680</v>
      </c>
    </row>
    <row r="6072" spans="1:8" x14ac:dyDescent="0.35">
      <c r="A6072" t="s">
        <v>10677</v>
      </c>
      <c r="B6072" t="s">
        <v>10678</v>
      </c>
      <c r="C6072">
        <v>200806</v>
      </c>
      <c r="D6072" t="s">
        <v>39</v>
      </c>
      <c r="E6072">
        <v>1</v>
      </c>
      <c r="F6072">
        <v>0</v>
      </c>
      <c r="G6072">
        <v>0</v>
      </c>
      <c r="H6072">
        <v>680</v>
      </c>
    </row>
    <row r="6073" spans="1:8" x14ac:dyDescent="0.35">
      <c r="A6073" t="s">
        <v>10679</v>
      </c>
      <c r="B6073" t="s">
        <v>10680</v>
      </c>
      <c r="C6073">
        <v>200901</v>
      </c>
      <c r="D6073" t="s">
        <v>39</v>
      </c>
      <c r="E6073">
        <v>1</v>
      </c>
      <c r="F6073">
        <v>0</v>
      </c>
      <c r="G6073">
        <v>0</v>
      </c>
      <c r="H6073">
        <v>680</v>
      </c>
    </row>
    <row r="6074" spans="1:8" x14ac:dyDescent="0.35">
      <c r="A6074" t="s">
        <v>10681</v>
      </c>
      <c r="B6074" t="s">
        <v>10682</v>
      </c>
      <c r="C6074">
        <v>200906</v>
      </c>
      <c r="D6074" t="s">
        <v>39</v>
      </c>
      <c r="E6074">
        <v>1</v>
      </c>
      <c r="F6074">
        <v>0</v>
      </c>
      <c r="G6074">
        <v>0</v>
      </c>
      <c r="H6074">
        <v>680</v>
      </c>
    </row>
    <row r="6075" spans="1:8" x14ac:dyDescent="0.35">
      <c r="A6075" t="s">
        <v>10683</v>
      </c>
      <c r="B6075" t="s">
        <v>10684</v>
      </c>
      <c r="C6075">
        <v>201001</v>
      </c>
      <c r="D6075" t="s">
        <v>39</v>
      </c>
      <c r="E6075">
        <v>1</v>
      </c>
      <c r="F6075">
        <v>0</v>
      </c>
      <c r="G6075">
        <v>0</v>
      </c>
      <c r="H6075">
        <v>680</v>
      </c>
    </row>
    <row r="6076" spans="1:8" x14ac:dyDescent="0.35">
      <c r="A6076" t="s">
        <v>10685</v>
      </c>
      <c r="B6076" t="s">
        <v>10686</v>
      </c>
      <c r="C6076">
        <v>201006</v>
      </c>
      <c r="D6076" t="s">
        <v>39</v>
      </c>
      <c r="E6076">
        <v>1</v>
      </c>
      <c r="F6076">
        <v>0</v>
      </c>
      <c r="G6076">
        <v>0</v>
      </c>
      <c r="H6076">
        <v>680</v>
      </c>
    </row>
    <row r="6077" spans="1:8" x14ac:dyDescent="0.35">
      <c r="A6077" t="s">
        <v>10687</v>
      </c>
      <c r="B6077" t="s">
        <v>10688</v>
      </c>
      <c r="C6077">
        <v>201101</v>
      </c>
      <c r="D6077" t="s">
        <v>39</v>
      </c>
      <c r="E6077">
        <v>1</v>
      </c>
      <c r="F6077">
        <v>0</v>
      </c>
      <c r="G6077">
        <v>0</v>
      </c>
      <c r="H6077">
        <v>680</v>
      </c>
    </row>
    <row r="6078" spans="1:8" x14ac:dyDescent="0.35">
      <c r="A6078" t="s">
        <v>10689</v>
      </c>
      <c r="B6078" t="s">
        <v>10690</v>
      </c>
      <c r="C6078">
        <v>201201</v>
      </c>
      <c r="D6078" t="s">
        <v>39</v>
      </c>
      <c r="E6078">
        <v>1</v>
      </c>
      <c r="F6078">
        <v>0</v>
      </c>
      <c r="G6078">
        <v>0</v>
      </c>
      <c r="H6078">
        <v>680</v>
      </c>
    </row>
    <row r="6079" spans="1:8" x14ac:dyDescent="0.35">
      <c r="A6079" t="s">
        <v>10691</v>
      </c>
      <c r="B6079" t="s">
        <v>10692</v>
      </c>
      <c r="C6079">
        <v>201301</v>
      </c>
      <c r="D6079" t="s">
        <v>39</v>
      </c>
      <c r="E6079">
        <v>1</v>
      </c>
      <c r="F6079">
        <v>0</v>
      </c>
      <c r="G6079">
        <v>0</v>
      </c>
      <c r="H6079">
        <v>680</v>
      </c>
    </row>
    <row r="6080" spans="1:8" x14ac:dyDescent="0.35">
      <c r="A6080" t="s">
        <v>10693</v>
      </c>
      <c r="B6080" t="s">
        <v>10694</v>
      </c>
      <c r="C6080">
        <v>201601</v>
      </c>
      <c r="D6080" t="s">
        <v>39</v>
      </c>
      <c r="E6080">
        <v>1</v>
      </c>
      <c r="F6080">
        <v>0</v>
      </c>
      <c r="G6080">
        <v>0</v>
      </c>
      <c r="H6080">
        <v>680</v>
      </c>
    </row>
    <row r="6081" spans="1:8" x14ac:dyDescent="0.35">
      <c r="A6081" t="s">
        <v>10695</v>
      </c>
      <c r="B6081" t="s">
        <v>10696</v>
      </c>
      <c r="C6081">
        <v>201701</v>
      </c>
      <c r="D6081" t="s">
        <v>39</v>
      </c>
      <c r="E6081">
        <v>1</v>
      </c>
      <c r="F6081">
        <v>0</v>
      </c>
      <c r="G6081">
        <v>0</v>
      </c>
      <c r="H6081">
        <v>680</v>
      </c>
    </row>
    <row r="6082" spans="1:8" x14ac:dyDescent="0.35">
      <c r="A6082" t="s">
        <v>10697</v>
      </c>
      <c r="B6082" t="s">
        <v>10698</v>
      </c>
      <c r="C6082">
        <v>201801</v>
      </c>
      <c r="D6082" t="s">
        <v>39</v>
      </c>
      <c r="E6082">
        <v>1</v>
      </c>
      <c r="F6082">
        <v>0</v>
      </c>
      <c r="G6082">
        <v>0</v>
      </c>
      <c r="H6082">
        <v>680</v>
      </c>
    </row>
    <row r="6083" spans="1:8" x14ac:dyDescent="0.35">
      <c r="A6083" t="s">
        <v>10699</v>
      </c>
      <c r="B6083" t="s">
        <v>10700</v>
      </c>
      <c r="C6083">
        <v>201901</v>
      </c>
      <c r="D6083" t="s">
        <v>39</v>
      </c>
      <c r="E6083">
        <v>1</v>
      </c>
      <c r="F6083">
        <v>0</v>
      </c>
      <c r="G6083">
        <v>0</v>
      </c>
      <c r="H6083">
        <v>680</v>
      </c>
    </row>
    <row r="6084" spans="1:8" x14ac:dyDescent="0.35">
      <c r="A6084" t="s">
        <v>10701</v>
      </c>
      <c r="B6084" t="s">
        <v>10702</v>
      </c>
      <c r="C6084">
        <v>202001</v>
      </c>
      <c r="D6084" t="s">
        <v>39</v>
      </c>
      <c r="E6084">
        <v>1</v>
      </c>
      <c r="F6084">
        <v>0</v>
      </c>
      <c r="G6084">
        <v>0</v>
      </c>
      <c r="H6084">
        <v>680</v>
      </c>
    </row>
    <row r="6085" spans="1:8" x14ac:dyDescent="0.35">
      <c r="A6085" t="s">
        <v>10703</v>
      </c>
      <c r="B6085" t="s">
        <v>10704</v>
      </c>
      <c r="C6085">
        <v>202101</v>
      </c>
      <c r="D6085" t="s">
        <v>39</v>
      </c>
      <c r="E6085">
        <v>1</v>
      </c>
      <c r="F6085">
        <v>0</v>
      </c>
      <c r="G6085">
        <v>0</v>
      </c>
      <c r="H6085">
        <v>680</v>
      </c>
    </row>
    <row r="6086" spans="1:8" x14ac:dyDescent="0.35">
      <c r="A6086" t="s">
        <v>10705</v>
      </c>
      <c r="B6086" t="s">
        <v>10706</v>
      </c>
      <c r="C6086">
        <v>200806</v>
      </c>
      <c r="D6086" t="s">
        <v>39</v>
      </c>
      <c r="E6086">
        <v>1</v>
      </c>
      <c r="F6086">
        <v>0</v>
      </c>
      <c r="G6086">
        <v>0</v>
      </c>
      <c r="H6086">
        <v>681</v>
      </c>
    </row>
    <row r="6087" spans="1:8" x14ac:dyDescent="0.35">
      <c r="A6087" t="s">
        <v>10707</v>
      </c>
      <c r="B6087" t="s">
        <v>10708</v>
      </c>
      <c r="C6087">
        <v>200906</v>
      </c>
      <c r="D6087" t="s">
        <v>39</v>
      </c>
      <c r="E6087">
        <v>1</v>
      </c>
      <c r="F6087">
        <v>0</v>
      </c>
      <c r="G6087">
        <v>0</v>
      </c>
      <c r="H6087">
        <v>681</v>
      </c>
    </row>
    <row r="6088" spans="1:8" x14ac:dyDescent="0.35">
      <c r="A6088" t="s">
        <v>10709</v>
      </c>
      <c r="B6088" t="s">
        <v>10710</v>
      </c>
      <c r="C6088">
        <v>201006</v>
      </c>
      <c r="D6088" t="s">
        <v>39</v>
      </c>
      <c r="E6088">
        <v>1</v>
      </c>
      <c r="F6088">
        <v>0</v>
      </c>
      <c r="G6088">
        <v>0</v>
      </c>
      <c r="H6088">
        <v>681</v>
      </c>
    </row>
    <row r="6089" spans="1:8" x14ac:dyDescent="0.35">
      <c r="A6089" t="s">
        <v>10711</v>
      </c>
      <c r="B6089" t="s">
        <v>10712</v>
      </c>
      <c r="C6089">
        <v>200806</v>
      </c>
      <c r="D6089" t="s">
        <v>38</v>
      </c>
      <c r="E6089">
        <v>1</v>
      </c>
      <c r="F6089">
        <v>0</v>
      </c>
      <c r="G6089">
        <v>0</v>
      </c>
      <c r="H6089">
        <v>660</v>
      </c>
    </row>
    <row r="6090" spans="1:8" x14ac:dyDescent="0.35">
      <c r="A6090" t="s">
        <v>10713</v>
      </c>
      <c r="B6090" t="s">
        <v>10714</v>
      </c>
      <c r="C6090">
        <v>200906</v>
      </c>
      <c r="D6090" t="s">
        <v>38</v>
      </c>
      <c r="E6090">
        <v>1</v>
      </c>
      <c r="F6090">
        <v>0</v>
      </c>
      <c r="G6090">
        <v>0</v>
      </c>
      <c r="H6090">
        <v>660</v>
      </c>
    </row>
    <row r="6091" spans="1:8" x14ac:dyDescent="0.35">
      <c r="A6091" t="s">
        <v>10715</v>
      </c>
      <c r="B6091" t="s">
        <v>10716</v>
      </c>
      <c r="C6091">
        <v>201006</v>
      </c>
      <c r="D6091" t="s">
        <v>38</v>
      </c>
      <c r="E6091">
        <v>1</v>
      </c>
      <c r="F6091">
        <v>0</v>
      </c>
      <c r="G6091">
        <v>0</v>
      </c>
      <c r="H6091">
        <v>660</v>
      </c>
    </row>
    <row r="6092" spans="1:8" x14ac:dyDescent="0.35">
      <c r="A6092" t="s">
        <v>10717</v>
      </c>
      <c r="B6092" t="s">
        <v>10717</v>
      </c>
      <c r="C6092">
        <v>200806</v>
      </c>
      <c r="D6092" t="s">
        <v>38</v>
      </c>
      <c r="E6092">
        <v>1</v>
      </c>
      <c r="F6092">
        <v>0</v>
      </c>
      <c r="G6092">
        <v>0</v>
      </c>
      <c r="H6092">
        <v>661</v>
      </c>
    </row>
    <row r="6093" spans="1:8" x14ac:dyDescent="0.35">
      <c r="A6093" t="s">
        <v>10718</v>
      </c>
      <c r="B6093" t="s">
        <v>10718</v>
      </c>
      <c r="C6093">
        <v>200906</v>
      </c>
      <c r="D6093" t="s">
        <v>38</v>
      </c>
      <c r="E6093">
        <v>1</v>
      </c>
      <c r="F6093">
        <v>0</v>
      </c>
      <c r="G6093">
        <v>0</v>
      </c>
      <c r="H6093">
        <v>661</v>
      </c>
    </row>
    <row r="6094" spans="1:8" x14ac:dyDescent="0.35">
      <c r="A6094" t="s">
        <v>10719</v>
      </c>
      <c r="B6094" t="s">
        <v>10719</v>
      </c>
      <c r="C6094">
        <v>201006</v>
      </c>
      <c r="D6094" t="s">
        <v>38</v>
      </c>
      <c r="E6094">
        <v>1</v>
      </c>
      <c r="F6094">
        <v>0</v>
      </c>
      <c r="G6094">
        <v>0</v>
      </c>
      <c r="H6094">
        <v>661</v>
      </c>
    </row>
    <row r="6095" spans="1:8" x14ac:dyDescent="0.35">
      <c r="A6095" t="s">
        <v>10720</v>
      </c>
      <c r="B6095" t="s">
        <v>10720</v>
      </c>
      <c r="C6095">
        <v>200806</v>
      </c>
      <c r="D6095" t="s">
        <v>38</v>
      </c>
      <c r="E6095">
        <v>1</v>
      </c>
      <c r="F6095">
        <v>0</v>
      </c>
      <c r="G6095">
        <v>0</v>
      </c>
      <c r="H6095">
        <v>662</v>
      </c>
    </row>
    <row r="6096" spans="1:8" x14ac:dyDescent="0.35">
      <c r="A6096" t="s">
        <v>10721</v>
      </c>
      <c r="B6096" t="s">
        <v>10721</v>
      </c>
      <c r="C6096">
        <v>200906</v>
      </c>
      <c r="D6096" t="s">
        <v>38</v>
      </c>
      <c r="E6096">
        <v>1</v>
      </c>
      <c r="F6096">
        <v>0</v>
      </c>
      <c r="G6096">
        <v>0</v>
      </c>
      <c r="H6096">
        <v>662</v>
      </c>
    </row>
    <row r="6097" spans="1:8" x14ac:dyDescent="0.35">
      <c r="A6097" t="s">
        <v>10722</v>
      </c>
      <c r="B6097" t="s">
        <v>10722</v>
      </c>
      <c r="C6097">
        <v>201006</v>
      </c>
      <c r="D6097" t="s">
        <v>38</v>
      </c>
      <c r="E6097">
        <v>1</v>
      </c>
      <c r="F6097">
        <v>0</v>
      </c>
      <c r="G6097">
        <v>0</v>
      </c>
      <c r="H6097">
        <v>662</v>
      </c>
    </row>
    <row r="6098" spans="1:8" x14ac:dyDescent="0.35">
      <c r="A6098" t="s">
        <v>10723</v>
      </c>
      <c r="B6098" t="s">
        <v>10724</v>
      </c>
      <c r="C6098">
        <v>200806</v>
      </c>
      <c r="D6098" t="s">
        <v>38</v>
      </c>
      <c r="E6098">
        <v>1</v>
      </c>
      <c r="F6098">
        <v>0</v>
      </c>
      <c r="G6098">
        <v>0</v>
      </c>
      <c r="H6098">
        <v>663</v>
      </c>
    </row>
    <row r="6099" spans="1:8" x14ac:dyDescent="0.35">
      <c r="A6099" t="s">
        <v>10725</v>
      </c>
      <c r="B6099" t="s">
        <v>10726</v>
      </c>
      <c r="C6099">
        <v>200906</v>
      </c>
      <c r="D6099" t="s">
        <v>38</v>
      </c>
      <c r="E6099">
        <v>1</v>
      </c>
      <c r="F6099">
        <v>0</v>
      </c>
      <c r="G6099">
        <v>0</v>
      </c>
      <c r="H6099">
        <v>663</v>
      </c>
    </row>
    <row r="6100" spans="1:8" x14ac:dyDescent="0.35">
      <c r="A6100" t="s">
        <v>10727</v>
      </c>
      <c r="B6100" t="s">
        <v>10728</v>
      </c>
      <c r="C6100">
        <v>201006</v>
      </c>
      <c r="D6100" t="s">
        <v>38</v>
      </c>
      <c r="E6100">
        <v>1</v>
      </c>
      <c r="F6100">
        <v>0</v>
      </c>
      <c r="G6100">
        <v>0</v>
      </c>
      <c r="H6100">
        <v>663</v>
      </c>
    </row>
    <row r="6101" spans="1:8" x14ac:dyDescent="0.35">
      <c r="A6101" t="s">
        <v>10729</v>
      </c>
      <c r="B6101" t="s">
        <v>10730</v>
      </c>
      <c r="C6101">
        <v>200806</v>
      </c>
      <c r="D6101" t="s">
        <v>38</v>
      </c>
      <c r="E6101">
        <v>1</v>
      </c>
      <c r="F6101">
        <v>0</v>
      </c>
      <c r="G6101">
        <v>0</v>
      </c>
      <c r="H6101">
        <v>664</v>
      </c>
    </row>
    <row r="6102" spans="1:8" x14ac:dyDescent="0.35">
      <c r="A6102" t="s">
        <v>10731</v>
      </c>
      <c r="B6102" t="s">
        <v>10732</v>
      </c>
      <c r="C6102">
        <v>200906</v>
      </c>
      <c r="D6102" t="s">
        <v>38</v>
      </c>
      <c r="E6102">
        <v>1</v>
      </c>
      <c r="F6102">
        <v>0</v>
      </c>
      <c r="G6102">
        <v>0</v>
      </c>
      <c r="H6102">
        <v>664</v>
      </c>
    </row>
    <row r="6103" spans="1:8" x14ac:dyDescent="0.35">
      <c r="A6103" t="s">
        <v>10733</v>
      </c>
      <c r="B6103" t="s">
        <v>10734</v>
      </c>
      <c r="C6103">
        <v>201006</v>
      </c>
      <c r="D6103" t="s">
        <v>38</v>
      </c>
      <c r="E6103">
        <v>1</v>
      </c>
      <c r="F6103">
        <v>0</v>
      </c>
      <c r="G6103">
        <v>0</v>
      </c>
      <c r="H6103">
        <v>664</v>
      </c>
    </row>
    <row r="6104" spans="1:8" x14ac:dyDescent="0.35">
      <c r="A6104" t="s">
        <v>10735</v>
      </c>
      <c r="B6104" t="s">
        <v>10736</v>
      </c>
      <c r="C6104">
        <v>200806</v>
      </c>
      <c r="D6104" t="s">
        <v>38</v>
      </c>
      <c r="E6104">
        <v>1</v>
      </c>
      <c r="F6104">
        <v>0</v>
      </c>
      <c r="G6104">
        <v>0</v>
      </c>
      <c r="H6104">
        <v>665</v>
      </c>
    </row>
    <row r="6105" spans="1:8" x14ac:dyDescent="0.35">
      <c r="A6105" t="s">
        <v>10737</v>
      </c>
      <c r="B6105" t="s">
        <v>10738</v>
      </c>
      <c r="C6105">
        <v>200906</v>
      </c>
      <c r="D6105" t="s">
        <v>38</v>
      </c>
      <c r="E6105">
        <v>1</v>
      </c>
      <c r="F6105">
        <v>0</v>
      </c>
      <c r="G6105">
        <v>0</v>
      </c>
      <c r="H6105">
        <v>665</v>
      </c>
    </row>
    <row r="6106" spans="1:8" x14ac:dyDescent="0.35">
      <c r="A6106" t="s">
        <v>10739</v>
      </c>
      <c r="B6106" t="s">
        <v>10740</v>
      </c>
      <c r="C6106">
        <v>201006</v>
      </c>
      <c r="D6106" t="s">
        <v>38</v>
      </c>
      <c r="E6106">
        <v>1</v>
      </c>
      <c r="F6106">
        <v>0</v>
      </c>
      <c r="G6106">
        <v>0</v>
      </c>
      <c r="H6106">
        <v>665</v>
      </c>
    </row>
    <row r="6107" spans="1:8" x14ac:dyDescent="0.35">
      <c r="A6107" t="s">
        <v>10741</v>
      </c>
      <c r="B6107" t="s">
        <v>10741</v>
      </c>
      <c r="C6107">
        <v>200806</v>
      </c>
      <c r="D6107" t="s">
        <v>38</v>
      </c>
      <c r="E6107">
        <v>1</v>
      </c>
      <c r="F6107">
        <v>0</v>
      </c>
      <c r="G6107">
        <v>0</v>
      </c>
      <c r="H6107">
        <v>666</v>
      </c>
    </row>
    <row r="6108" spans="1:8" x14ac:dyDescent="0.35">
      <c r="A6108" t="s">
        <v>10742</v>
      </c>
      <c r="B6108" t="s">
        <v>10742</v>
      </c>
      <c r="C6108">
        <v>200906</v>
      </c>
      <c r="D6108" t="s">
        <v>38</v>
      </c>
      <c r="E6108">
        <v>1</v>
      </c>
      <c r="F6108">
        <v>0</v>
      </c>
      <c r="G6108">
        <v>0</v>
      </c>
      <c r="H6108">
        <v>666</v>
      </c>
    </row>
    <row r="6109" spans="1:8" x14ac:dyDescent="0.35">
      <c r="A6109" t="s">
        <v>10743</v>
      </c>
      <c r="B6109" t="s">
        <v>10743</v>
      </c>
      <c r="C6109">
        <v>201006</v>
      </c>
      <c r="D6109" t="s">
        <v>38</v>
      </c>
      <c r="E6109">
        <v>1</v>
      </c>
      <c r="F6109">
        <v>0</v>
      </c>
      <c r="G6109">
        <v>0</v>
      </c>
      <c r="H6109">
        <v>666</v>
      </c>
    </row>
    <row r="6110" spans="1:8" x14ac:dyDescent="0.35">
      <c r="A6110" t="s">
        <v>10744</v>
      </c>
      <c r="B6110" t="s">
        <v>10744</v>
      </c>
      <c r="C6110">
        <v>200806</v>
      </c>
      <c r="D6110" t="s">
        <v>38</v>
      </c>
      <c r="E6110">
        <v>1</v>
      </c>
      <c r="F6110">
        <v>0</v>
      </c>
      <c r="G6110">
        <v>0</v>
      </c>
      <c r="H6110">
        <v>667</v>
      </c>
    </row>
    <row r="6111" spans="1:8" x14ac:dyDescent="0.35">
      <c r="A6111" t="s">
        <v>10745</v>
      </c>
      <c r="B6111" t="s">
        <v>10745</v>
      </c>
      <c r="C6111">
        <v>200906</v>
      </c>
      <c r="D6111" t="s">
        <v>38</v>
      </c>
      <c r="E6111">
        <v>1</v>
      </c>
      <c r="F6111">
        <v>0</v>
      </c>
      <c r="G6111">
        <v>0</v>
      </c>
      <c r="H6111">
        <v>667</v>
      </c>
    </row>
    <row r="6112" spans="1:8" x14ac:dyDescent="0.35">
      <c r="A6112" t="s">
        <v>10746</v>
      </c>
      <c r="B6112" t="s">
        <v>10746</v>
      </c>
      <c r="C6112">
        <v>201006</v>
      </c>
      <c r="D6112" t="s">
        <v>38</v>
      </c>
      <c r="E6112">
        <v>1</v>
      </c>
      <c r="F6112">
        <v>0</v>
      </c>
      <c r="G6112">
        <v>0</v>
      </c>
      <c r="H6112">
        <v>667</v>
      </c>
    </row>
    <row r="6113" spans="1:8" x14ac:dyDescent="0.35">
      <c r="A6113" t="s">
        <v>10747</v>
      </c>
      <c r="B6113" t="s">
        <v>10748</v>
      </c>
      <c r="C6113">
        <v>200806</v>
      </c>
      <c r="D6113" t="s">
        <v>38</v>
      </c>
      <c r="E6113">
        <v>1</v>
      </c>
      <c r="F6113">
        <v>0</v>
      </c>
      <c r="G6113">
        <v>0</v>
      </c>
      <c r="H6113">
        <v>668</v>
      </c>
    </row>
    <row r="6114" spans="1:8" x14ac:dyDescent="0.35">
      <c r="A6114" t="s">
        <v>10749</v>
      </c>
      <c r="B6114" t="s">
        <v>10750</v>
      </c>
      <c r="C6114">
        <v>200906</v>
      </c>
      <c r="D6114" t="s">
        <v>38</v>
      </c>
      <c r="E6114">
        <v>1</v>
      </c>
      <c r="F6114">
        <v>0</v>
      </c>
      <c r="G6114">
        <v>0</v>
      </c>
      <c r="H6114">
        <v>668</v>
      </c>
    </row>
    <row r="6115" spans="1:8" x14ac:dyDescent="0.35">
      <c r="A6115" t="s">
        <v>10751</v>
      </c>
      <c r="B6115" t="s">
        <v>10752</v>
      </c>
      <c r="C6115">
        <v>201006</v>
      </c>
      <c r="D6115" t="s">
        <v>38</v>
      </c>
      <c r="E6115">
        <v>1</v>
      </c>
      <c r="F6115">
        <v>0</v>
      </c>
      <c r="G6115">
        <v>0</v>
      </c>
      <c r="H6115">
        <v>668</v>
      </c>
    </row>
    <row r="6116" spans="1:8" x14ac:dyDescent="0.35">
      <c r="A6116" t="s">
        <v>10753</v>
      </c>
      <c r="B6116" t="s">
        <v>10754</v>
      </c>
      <c r="C6116">
        <v>200806</v>
      </c>
      <c r="D6116" t="s">
        <v>38</v>
      </c>
      <c r="E6116">
        <v>1</v>
      </c>
      <c r="F6116">
        <v>0</v>
      </c>
      <c r="G6116">
        <v>0</v>
      </c>
      <c r="H6116">
        <v>669</v>
      </c>
    </row>
    <row r="6117" spans="1:8" x14ac:dyDescent="0.35">
      <c r="A6117" t="s">
        <v>10755</v>
      </c>
      <c r="B6117" t="s">
        <v>10756</v>
      </c>
      <c r="C6117">
        <v>200906</v>
      </c>
      <c r="D6117" t="s">
        <v>38</v>
      </c>
      <c r="E6117">
        <v>1</v>
      </c>
      <c r="F6117">
        <v>0</v>
      </c>
      <c r="G6117">
        <v>0</v>
      </c>
      <c r="H6117">
        <v>669</v>
      </c>
    </row>
    <row r="6118" spans="1:8" x14ac:dyDescent="0.35">
      <c r="A6118" t="s">
        <v>10757</v>
      </c>
      <c r="B6118" t="s">
        <v>10758</v>
      </c>
      <c r="C6118">
        <v>201006</v>
      </c>
      <c r="D6118" t="s">
        <v>38</v>
      </c>
      <c r="E6118">
        <v>1</v>
      </c>
      <c r="F6118">
        <v>0</v>
      </c>
      <c r="G6118">
        <v>0</v>
      </c>
      <c r="H6118">
        <v>669</v>
      </c>
    </row>
    <row r="6119" spans="1:8" x14ac:dyDescent="0.35">
      <c r="A6119" t="s">
        <v>10759</v>
      </c>
      <c r="B6119" t="s">
        <v>10760</v>
      </c>
      <c r="C6119">
        <v>200806</v>
      </c>
      <c r="D6119" t="s">
        <v>38</v>
      </c>
      <c r="E6119">
        <v>1</v>
      </c>
      <c r="F6119">
        <v>0</v>
      </c>
      <c r="G6119">
        <v>0</v>
      </c>
      <c r="H6119">
        <v>670</v>
      </c>
    </row>
    <row r="6120" spans="1:8" x14ac:dyDescent="0.35">
      <c r="A6120" t="s">
        <v>10761</v>
      </c>
      <c r="B6120" t="s">
        <v>10762</v>
      </c>
      <c r="C6120">
        <v>200906</v>
      </c>
      <c r="D6120" t="s">
        <v>38</v>
      </c>
      <c r="E6120">
        <v>1</v>
      </c>
      <c r="F6120">
        <v>0</v>
      </c>
      <c r="G6120">
        <v>0</v>
      </c>
      <c r="H6120">
        <v>670</v>
      </c>
    </row>
    <row r="6121" spans="1:8" x14ac:dyDescent="0.35">
      <c r="A6121" t="s">
        <v>10763</v>
      </c>
      <c r="B6121" t="s">
        <v>10764</v>
      </c>
      <c r="C6121">
        <v>201006</v>
      </c>
      <c r="D6121" t="s">
        <v>38</v>
      </c>
      <c r="E6121">
        <v>1</v>
      </c>
      <c r="F6121">
        <v>0</v>
      </c>
      <c r="G6121">
        <v>0</v>
      </c>
      <c r="H6121">
        <v>670</v>
      </c>
    </row>
    <row r="6122" spans="1:8" x14ac:dyDescent="0.35">
      <c r="A6122" t="s">
        <v>10765</v>
      </c>
      <c r="B6122" t="s">
        <v>10766</v>
      </c>
      <c r="C6122">
        <v>200806</v>
      </c>
      <c r="D6122" t="s">
        <v>38</v>
      </c>
      <c r="E6122">
        <v>1</v>
      </c>
      <c r="F6122">
        <v>0</v>
      </c>
      <c r="G6122">
        <v>0</v>
      </c>
      <c r="H6122">
        <v>671</v>
      </c>
    </row>
    <row r="6123" spans="1:8" x14ac:dyDescent="0.35">
      <c r="A6123" t="s">
        <v>10767</v>
      </c>
      <c r="B6123" t="s">
        <v>10768</v>
      </c>
      <c r="C6123">
        <v>200906</v>
      </c>
      <c r="D6123" t="s">
        <v>38</v>
      </c>
      <c r="E6123">
        <v>1</v>
      </c>
      <c r="F6123">
        <v>0</v>
      </c>
      <c r="G6123">
        <v>0</v>
      </c>
      <c r="H6123">
        <v>671</v>
      </c>
    </row>
    <row r="6124" spans="1:8" x14ac:dyDescent="0.35">
      <c r="A6124" t="s">
        <v>10769</v>
      </c>
      <c r="B6124" t="s">
        <v>10770</v>
      </c>
      <c r="C6124">
        <v>201006</v>
      </c>
      <c r="D6124" t="s">
        <v>38</v>
      </c>
      <c r="E6124">
        <v>1</v>
      </c>
      <c r="F6124">
        <v>0</v>
      </c>
      <c r="G6124">
        <v>0</v>
      </c>
      <c r="H6124">
        <v>671</v>
      </c>
    </row>
    <row r="6125" spans="1:8" x14ac:dyDescent="0.35">
      <c r="A6125" t="s">
        <v>10771</v>
      </c>
      <c r="B6125" t="s">
        <v>10772</v>
      </c>
      <c r="C6125">
        <v>200801</v>
      </c>
      <c r="D6125" t="s">
        <v>38</v>
      </c>
      <c r="E6125">
        <v>1</v>
      </c>
      <c r="F6125">
        <v>0</v>
      </c>
      <c r="G6125">
        <v>0</v>
      </c>
      <c r="H6125">
        <v>672</v>
      </c>
    </row>
    <row r="6126" spans="1:8" x14ac:dyDescent="0.35">
      <c r="A6126" t="s">
        <v>10773</v>
      </c>
      <c r="B6126" t="s">
        <v>10774</v>
      </c>
      <c r="C6126">
        <v>200806</v>
      </c>
      <c r="D6126" t="s">
        <v>38</v>
      </c>
      <c r="E6126">
        <v>1</v>
      </c>
      <c r="F6126">
        <v>0</v>
      </c>
      <c r="G6126">
        <v>0</v>
      </c>
      <c r="H6126">
        <v>672</v>
      </c>
    </row>
    <row r="6127" spans="1:8" x14ac:dyDescent="0.35">
      <c r="A6127" t="s">
        <v>10775</v>
      </c>
      <c r="B6127" t="s">
        <v>10776</v>
      </c>
      <c r="C6127">
        <v>200901</v>
      </c>
      <c r="D6127" t="s">
        <v>38</v>
      </c>
      <c r="E6127">
        <v>1</v>
      </c>
      <c r="F6127">
        <v>0</v>
      </c>
      <c r="G6127">
        <v>0</v>
      </c>
      <c r="H6127">
        <v>672</v>
      </c>
    </row>
    <row r="6128" spans="1:8" x14ac:dyDescent="0.35">
      <c r="A6128" t="s">
        <v>10777</v>
      </c>
      <c r="B6128" t="s">
        <v>10778</v>
      </c>
      <c r="C6128">
        <v>200906</v>
      </c>
      <c r="D6128" t="s">
        <v>38</v>
      </c>
      <c r="E6128">
        <v>1</v>
      </c>
      <c r="F6128">
        <v>0</v>
      </c>
      <c r="G6128">
        <v>0</v>
      </c>
      <c r="H6128">
        <v>672</v>
      </c>
    </row>
    <row r="6129" spans="1:8" x14ac:dyDescent="0.35">
      <c r="A6129" t="s">
        <v>10779</v>
      </c>
      <c r="B6129" t="s">
        <v>10780</v>
      </c>
      <c r="C6129">
        <v>201001</v>
      </c>
      <c r="D6129" t="s">
        <v>38</v>
      </c>
      <c r="E6129">
        <v>1</v>
      </c>
      <c r="F6129">
        <v>0</v>
      </c>
      <c r="G6129">
        <v>0</v>
      </c>
      <c r="H6129">
        <v>672</v>
      </c>
    </row>
    <row r="6130" spans="1:8" x14ac:dyDescent="0.35">
      <c r="A6130" t="s">
        <v>10781</v>
      </c>
      <c r="B6130" t="s">
        <v>10782</v>
      </c>
      <c r="C6130">
        <v>201006</v>
      </c>
      <c r="D6130" t="s">
        <v>38</v>
      </c>
      <c r="E6130">
        <v>1</v>
      </c>
      <c r="F6130">
        <v>0</v>
      </c>
      <c r="G6130">
        <v>0</v>
      </c>
      <c r="H6130">
        <v>672</v>
      </c>
    </row>
    <row r="6131" spans="1:8" x14ac:dyDescent="0.35">
      <c r="A6131" t="s">
        <v>10783</v>
      </c>
      <c r="B6131" t="s">
        <v>10784</v>
      </c>
      <c r="C6131">
        <v>201101</v>
      </c>
      <c r="D6131" t="s">
        <v>38</v>
      </c>
      <c r="E6131">
        <v>1</v>
      </c>
      <c r="F6131">
        <v>0</v>
      </c>
      <c r="G6131">
        <v>0</v>
      </c>
      <c r="H6131">
        <v>672</v>
      </c>
    </row>
    <row r="6132" spans="1:8" x14ac:dyDescent="0.35">
      <c r="A6132" t="s">
        <v>10785</v>
      </c>
      <c r="B6132" t="s">
        <v>10786</v>
      </c>
      <c r="C6132">
        <v>201201</v>
      </c>
      <c r="D6132" t="s">
        <v>38</v>
      </c>
      <c r="E6132">
        <v>1</v>
      </c>
      <c r="F6132">
        <v>0</v>
      </c>
      <c r="G6132">
        <v>0</v>
      </c>
      <c r="H6132">
        <v>672</v>
      </c>
    </row>
    <row r="6133" spans="1:8" x14ac:dyDescent="0.35">
      <c r="A6133" t="s">
        <v>10787</v>
      </c>
      <c r="B6133" t="s">
        <v>10788</v>
      </c>
      <c r="C6133">
        <v>200806</v>
      </c>
      <c r="D6133" t="s">
        <v>38</v>
      </c>
      <c r="E6133">
        <v>1</v>
      </c>
      <c r="F6133">
        <v>0</v>
      </c>
      <c r="G6133">
        <v>0</v>
      </c>
      <c r="H6133">
        <v>673</v>
      </c>
    </row>
    <row r="6134" spans="1:8" x14ac:dyDescent="0.35">
      <c r="A6134" t="s">
        <v>10789</v>
      </c>
      <c r="B6134" t="s">
        <v>10790</v>
      </c>
      <c r="C6134">
        <v>200906</v>
      </c>
      <c r="D6134" t="s">
        <v>38</v>
      </c>
      <c r="E6134">
        <v>1</v>
      </c>
      <c r="F6134">
        <v>0</v>
      </c>
      <c r="G6134">
        <v>0</v>
      </c>
      <c r="H6134">
        <v>673</v>
      </c>
    </row>
    <row r="6135" spans="1:8" x14ac:dyDescent="0.35">
      <c r="A6135" t="s">
        <v>10791</v>
      </c>
      <c r="B6135" t="s">
        <v>10792</v>
      </c>
      <c r="C6135">
        <v>201006</v>
      </c>
      <c r="D6135" t="s">
        <v>38</v>
      </c>
      <c r="E6135">
        <v>1</v>
      </c>
      <c r="F6135">
        <v>0</v>
      </c>
      <c r="G6135">
        <v>0</v>
      </c>
      <c r="H6135">
        <v>673</v>
      </c>
    </row>
    <row r="6136" spans="1:8" x14ac:dyDescent="0.35">
      <c r="A6136" t="s">
        <v>10793</v>
      </c>
      <c r="B6136" t="s">
        <v>10793</v>
      </c>
      <c r="C6136">
        <v>200806</v>
      </c>
      <c r="D6136" t="s">
        <v>38</v>
      </c>
      <c r="E6136">
        <v>1</v>
      </c>
      <c r="F6136">
        <v>0</v>
      </c>
      <c r="G6136">
        <v>0</v>
      </c>
      <c r="H6136">
        <v>674</v>
      </c>
    </row>
    <row r="6137" spans="1:8" x14ac:dyDescent="0.35">
      <c r="A6137" t="s">
        <v>10794</v>
      </c>
      <c r="B6137" t="s">
        <v>10794</v>
      </c>
      <c r="C6137">
        <v>200906</v>
      </c>
      <c r="D6137" t="s">
        <v>38</v>
      </c>
      <c r="E6137">
        <v>1</v>
      </c>
      <c r="F6137">
        <v>0</v>
      </c>
      <c r="G6137">
        <v>0</v>
      </c>
      <c r="H6137">
        <v>674</v>
      </c>
    </row>
    <row r="6138" spans="1:8" x14ac:dyDescent="0.35">
      <c r="A6138" t="s">
        <v>10795</v>
      </c>
      <c r="B6138" t="s">
        <v>10795</v>
      </c>
      <c r="C6138">
        <v>201006</v>
      </c>
      <c r="D6138" t="s">
        <v>38</v>
      </c>
      <c r="E6138">
        <v>1</v>
      </c>
      <c r="F6138">
        <v>0</v>
      </c>
      <c r="G6138">
        <v>0</v>
      </c>
      <c r="H6138">
        <v>674</v>
      </c>
    </row>
    <row r="6139" spans="1:8" x14ac:dyDescent="0.35">
      <c r="A6139" t="s">
        <v>10796</v>
      </c>
      <c r="B6139" t="s">
        <v>10797</v>
      </c>
      <c r="C6139">
        <v>200801</v>
      </c>
      <c r="D6139" t="s">
        <v>38</v>
      </c>
      <c r="E6139">
        <v>1</v>
      </c>
      <c r="F6139">
        <v>0</v>
      </c>
      <c r="G6139">
        <v>0</v>
      </c>
      <c r="H6139">
        <v>675</v>
      </c>
    </row>
    <row r="6140" spans="1:8" x14ac:dyDescent="0.35">
      <c r="A6140" t="s">
        <v>10798</v>
      </c>
      <c r="B6140" t="s">
        <v>10799</v>
      </c>
      <c r="C6140">
        <v>200806</v>
      </c>
      <c r="D6140" t="s">
        <v>38</v>
      </c>
      <c r="E6140">
        <v>1</v>
      </c>
      <c r="F6140">
        <v>0</v>
      </c>
      <c r="G6140">
        <v>0</v>
      </c>
      <c r="H6140">
        <v>675</v>
      </c>
    </row>
    <row r="6141" spans="1:8" x14ac:dyDescent="0.35">
      <c r="A6141" t="s">
        <v>10800</v>
      </c>
      <c r="B6141" t="s">
        <v>10801</v>
      </c>
      <c r="C6141">
        <v>200901</v>
      </c>
      <c r="D6141" t="s">
        <v>38</v>
      </c>
      <c r="E6141">
        <v>1</v>
      </c>
      <c r="F6141">
        <v>0</v>
      </c>
      <c r="G6141">
        <v>0</v>
      </c>
      <c r="H6141">
        <v>675</v>
      </c>
    </row>
    <row r="6142" spans="1:8" x14ac:dyDescent="0.35">
      <c r="A6142" t="s">
        <v>10802</v>
      </c>
      <c r="B6142" t="s">
        <v>10803</v>
      </c>
      <c r="C6142">
        <v>200906</v>
      </c>
      <c r="D6142" t="s">
        <v>38</v>
      </c>
      <c r="E6142">
        <v>1</v>
      </c>
      <c r="F6142">
        <v>0</v>
      </c>
      <c r="G6142">
        <v>0</v>
      </c>
      <c r="H6142">
        <v>675</v>
      </c>
    </row>
    <row r="6143" spans="1:8" x14ac:dyDescent="0.35">
      <c r="A6143" t="s">
        <v>10804</v>
      </c>
      <c r="B6143" t="s">
        <v>10805</v>
      </c>
      <c r="C6143">
        <v>201001</v>
      </c>
      <c r="D6143" t="s">
        <v>38</v>
      </c>
      <c r="E6143">
        <v>1</v>
      </c>
      <c r="F6143">
        <v>0</v>
      </c>
      <c r="G6143">
        <v>0</v>
      </c>
      <c r="H6143">
        <v>675</v>
      </c>
    </row>
    <row r="6144" spans="1:8" x14ac:dyDescent="0.35">
      <c r="A6144" t="s">
        <v>10806</v>
      </c>
      <c r="B6144" t="s">
        <v>10807</v>
      </c>
      <c r="C6144">
        <v>201006</v>
      </c>
      <c r="D6144" t="s">
        <v>38</v>
      </c>
      <c r="E6144">
        <v>1</v>
      </c>
      <c r="F6144">
        <v>0</v>
      </c>
      <c r="G6144">
        <v>0</v>
      </c>
      <c r="H6144">
        <v>675</v>
      </c>
    </row>
    <row r="6145" spans="1:8" x14ac:dyDescent="0.35">
      <c r="A6145" t="s">
        <v>10808</v>
      </c>
      <c r="B6145" t="s">
        <v>10809</v>
      </c>
      <c r="C6145">
        <v>201101</v>
      </c>
      <c r="D6145" t="s">
        <v>38</v>
      </c>
      <c r="E6145">
        <v>1</v>
      </c>
      <c r="F6145">
        <v>0</v>
      </c>
      <c r="G6145">
        <v>0</v>
      </c>
      <c r="H6145">
        <v>675</v>
      </c>
    </row>
    <row r="6146" spans="1:8" x14ac:dyDescent="0.35">
      <c r="A6146" t="s">
        <v>10810</v>
      </c>
      <c r="B6146" t="s">
        <v>10811</v>
      </c>
      <c r="C6146">
        <v>201201</v>
      </c>
      <c r="D6146" t="s">
        <v>38</v>
      </c>
      <c r="E6146">
        <v>1</v>
      </c>
      <c r="F6146">
        <v>0</v>
      </c>
      <c r="G6146">
        <v>0</v>
      </c>
      <c r="H6146">
        <v>675</v>
      </c>
    </row>
    <row r="6147" spans="1:8" x14ac:dyDescent="0.35">
      <c r="A6147" t="s">
        <v>10812</v>
      </c>
      <c r="B6147" t="s">
        <v>10813</v>
      </c>
      <c r="C6147">
        <v>201301</v>
      </c>
      <c r="D6147" t="s">
        <v>38</v>
      </c>
      <c r="E6147">
        <v>1</v>
      </c>
      <c r="F6147">
        <v>0</v>
      </c>
      <c r="G6147">
        <v>0</v>
      </c>
      <c r="H6147">
        <v>675</v>
      </c>
    </row>
    <row r="6148" spans="1:8" x14ac:dyDescent="0.35">
      <c r="A6148" t="s">
        <v>10814</v>
      </c>
      <c r="B6148" t="s">
        <v>10815</v>
      </c>
      <c r="C6148">
        <v>201401</v>
      </c>
      <c r="D6148" t="s">
        <v>38</v>
      </c>
      <c r="E6148">
        <v>1</v>
      </c>
      <c r="F6148">
        <v>0</v>
      </c>
      <c r="G6148">
        <v>0</v>
      </c>
      <c r="H6148">
        <v>675</v>
      </c>
    </row>
    <row r="6149" spans="1:8" x14ac:dyDescent="0.35">
      <c r="A6149" t="s">
        <v>10816</v>
      </c>
      <c r="B6149" t="s">
        <v>10817</v>
      </c>
      <c r="C6149">
        <v>201501</v>
      </c>
      <c r="D6149" t="s">
        <v>38</v>
      </c>
      <c r="E6149">
        <v>1</v>
      </c>
      <c r="F6149">
        <v>0</v>
      </c>
      <c r="G6149">
        <v>0</v>
      </c>
      <c r="H6149">
        <v>675</v>
      </c>
    </row>
    <row r="6150" spans="1:8" x14ac:dyDescent="0.35">
      <c r="A6150" t="s">
        <v>10818</v>
      </c>
      <c r="B6150" t="s">
        <v>10819</v>
      </c>
      <c r="C6150">
        <v>201601</v>
      </c>
      <c r="D6150" t="s">
        <v>38</v>
      </c>
      <c r="E6150">
        <v>1</v>
      </c>
      <c r="F6150">
        <v>0</v>
      </c>
      <c r="G6150">
        <v>0</v>
      </c>
      <c r="H6150">
        <v>675</v>
      </c>
    </row>
    <row r="6151" spans="1:8" x14ac:dyDescent="0.35">
      <c r="A6151" t="s">
        <v>10820</v>
      </c>
      <c r="B6151" t="s">
        <v>10821</v>
      </c>
      <c r="C6151">
        <v>201701</v>
      </c>
      <c r="D6151" t="s">
        <v>38</v>
      </c>
      <c r="E6151">
        <v>1</v>
      </c>
      <c r="F6151">
        <v>0</v>
      </c>
      <c r="G6151">
        <v>0</v>
      </c>
      <c r="H6151">
        <v>675</v>
      </c>
    </row>
    <row r="6152" spans="1:8" x14ac:dyDescent="0.35">
      <c r="A6152" t="s">
        <v>10822</v>
      </c>
      <c r="B6152" t="s">
        <v>10823</v>
      </c>
      <c r="C6152">
        <v>201801</v>
      </c>
      <c r="D6152" t="s">
        <v>38</v>
      </c>
      <c r="E6152">
        <v>1</v>
      </c>
      <c r="F6152">
        <v>0</v>
      </c>
      <c r="G6152">
        <v>0</v>
      </c>
      <c r="H6152">
        <v>675</v>
      </c>
    </row>
    <row r="6153" spans="1:8" x14ac:dyDescent="0.35">
      <c r="A6153" t="s">
        <v>10824</v>
      </c>
      <c r="B6153" t="s">
        <v>10825</v>
      </c>
      <c r="C6153">
        <v>201901</v>
      </c>
      <c r="D6153" t="s">
        <v>38</v>
      </c>
      <c r="E6153">
        <v>1</v>
      </c>
      <c r="F6153">
        <v>0</v>
      </c>
      <c r="G6153">
        <v>0</v>
      </c>
      <c r="H6153">
        <v>675</v>
      </c>
    </row>
    <row r="6154" spans="1:8" x14ac:dyDescent="0.35">
      <c r="A6154" t="s">
        <v>10826</v>
      </c>
      <c r="B6154" t="s">
        <v>10827</v>
      </c>
      <c r="C6154">
        <v>202001</v>
      </c>
      <c r="D6154" t="s">
        <v>38</v>
      </c>
      <c r="E6154">
        <v>1</v>
      </c>
      <c r="F6154">
        <v>0</v>
      </c>
      <c r="G6154">
        <v>0</v>
      </c>
      <c r="H6154">
        <v>675</v>
      </c>
    </row>
    <row r="6155" spans="1:8" x14ac:dyDescent="0.35">
      <c r="A6155" t="s">
        <v>10828</v>
      </c>
      <c r="B6155" t="s">
        <v>10829</v>
      </c>
      <c r="C6155">
        <v>202101</v>
      </c>
      <c r="D6155" t="s">
        <v>38</v>
      </c>
      <c r="E6155">
        <v>1</v>
      </c>
      <c r="F6155">
        <v>0</v>
      </c>
      <c r="G6155">
        <v>0</v>
      </c>
      <c r="H6155">
        <v>675</v>
      </c>
    </row>
    <row r="6156" spans="1:8" x14ac:dyDescent="0.35">
      <c r="A6156" t="s">
        <v>10830</v>
      </c>
      <c r="B6156" t="s">
        <v>10831</v>
      </c>
      <c r="C6156">
        <v>202201</v>
      </c>
      <c r="D6156" t="s">
        <v>38</v>
      </c>
      <c r="E6156">
        <v>1</v>
      </c>
      <c r="F6156">
        <v>0</v>
      </c>
      <c r="G6156">
        <v>0</v>
      </c>
      <c r="H6156">
        <v>675</v>
      </c>
    </row>
    <row r="6157" spans="1:8" x14ac:dyDescent="0.35">
      <c r="A6157" t="s">
        <v>10832</v>
      </c>
      <c r="B6157" t="s">
        <v>10833</v>
      </c>
      <c r="C6157">
        <v>202301</v>
      </c>
      <c r="D6157" t="s">
        <v>38</v>
      </c>
      <c r="E6157">
        <v>1</v>
      </c>
      <c r="F6157">
        <v>0</v>
      </c>
      <c r="G6157">
        <v>0</v>
      </c>
      <c r="H6157">
        <v>675</v>
      </c>
    </row>
    <row r="6158" spans="1:8" x14ac:dyDescent="0.35">
      <c r="A6158" t="s">
        <v>10834</v>
      </c>
      <c r="B6158" t="s">
        <v>10835</v>
      </c>
      <c r="C6158">
        <v>200806</v>
      </c>
      <c r="D6158" t="s">
        <v>38</v>
      </c>
      <c r="E6158">
        <v>1</v>
      </c>
      <c r="F6158">
        <v>0</v>
      </c>
      <c r="G6158">
        <v>0</v>
      </c>
      <c r="H6158">
        <v>676</v>
      </c>
    </row>
    <row r="6159" spans="1:8" x14ac:dyDescent="0.35">
      <c r="A6159" t="s">
        <v>10836</v>
      </c>
      <c r="B6159" t="s">
        <v>10837</v>
      </c>
      <c r="C6159">
        <v>200906</v>
      </c>
      <c r="D6159" t="s">
        <v>38</v>
      </c>
      <c r="E6159">
        <v>1</v>
      </c>
      <c r="F6159">
        <v>0</v>
      </c>
      <c r="G6159">
        <v>0</v>
      </c>
      <c r="H6159">
        <v>676</v>
      </c>
    </row>
    <row r="6160" spans="1:8" x14ac:dyDescent="0.35">
      <c r="A6160" t="s">
        <v>10838</v>
      </c>
      <c r="B6160" t="s">
        <v>10839</v>
      </c>
      <c r="C6160">
        <v>201006</v>
      </c>
      <c r="D6160" t="s">
        <v>38</v>
      </c>
      <c r="E6160">
        <v>1</v>
      </c>
      <c r="F6160">
        <v>0</v>
      </c>
      <c r="G6160">
        <v>0</v>
      </c>
      <c r="H6160">
        <v>676</v>
      </c>
    </row>
    <row r="6161" spans="1:8" x14ac:dyDescent="0.35">
      <c r="A6161" t="s">
        <v>10840</v>
      </c>
      <c r="B6161" t="s">
        <v>10840</v>
      </c>
      <c r="C6161">
        <v>200801</v>
      </c>
      <c r="D6161" t="s">
        <v>38</v>
      </c>
      <c r="E6161">
        <v>1</v>
      </c>
      <c r="F6161">
        <v>0</v>
      </c>
      <c r="G6161">
        <v>0</v>
      </c>
      <c r="H6161">
        <v>677</v>
      </c>
    </row>
    <row r="6162" spans="1:8" x14ac:dyDescent="0.35">
      <c r="A6162" t="s">
        <v>10841</v>
      </c>
      <c r="B6162" t="s">
        <v>10841</v>
      </c>
      <c r="C6162">
        <v>200806</v>
      </c>
      <c r="D6162" t="s">
        <v>38</v>
      </c>
      <c r="E6162">
        <v>1</v>
      </c>
      <c r="F6162">
        <v>0</v>
      </c>
      <c r="G6162">
        <v>0</v>
      </c>
      <c r="H6162">
        <v>677</v>
      </c>
    </row>
    <row r="6163" spans="1:8" x14ac:dyDescent="0.35">
      <c r="A6163" t="s">
        <v>10842</v>
      </c>
      <c r="B6163" t="s">
        <v>10842</v>
      </c>
      <c r="C6163">
        <v>200901</v>
      </c>
      <c r="D6163" t="s">
        <v>38</v>
      </c>
      <c r="E6163">
        <v>1</v>
      </c>
      <c r="F6163">
        <v>0</v>
      </c>
      <c r="G6163">
        <v>0</v>
      </c>
      <c r="H6163">
        <v>677</v>
      </c>
    </row>
    <row r="6164" spans="1:8" x14ac:dyDescent="0.35">
      <c r="A6164" t="s">
        <v>10843</v>
      </c>
      <c r="B6164" t="s">
        <v>10843</v>
      </c>
      <c r="C6164">
        <v>200906</v>
      </c>
      <c r="D6164" t="s">
        <v>38</v>
      </c>
      <c r="E6164">
        <v>1</v>
      </c>
      <c r="F6164">
        <v>0</v>
      </c>
      <c r="G6164">
        <v>0</v>
      </c>
      <c r="H6164">
        <v>677</v>
      </c>
    </row>
    <row r="6165" spans="1:8" x14ac:dyDescent="0.35">
      <c r="A6165" t="s">
        <v>10844</v>
      </c>
      <c r="B6165" t="s">
        <v>10844</v>
      </c>
      <c r="C6165">
        <v>201001</v>
      </c>
      <c r="D6165" t="s">
        <v>38</v>
      </c>
      <c r="E6165">
        <v>1</v>
      </c>
      <c r="F6165">
        <v>0</v>
      </c>
      <c r="G6165">
        <v>0</v>
      </c>
      <c r="H6165">
        <v>677</v>
      </c>
    </row>
    <row r="6166" spans="1:8" x14ac:dyDescent="0.35">
      <c r="A6166" t="s">
        <v>10845</v>
      </c>
      <c r="B6166" t="s">
        <v>10845</v>
      </c>
      <c r="C6166">
        <v>201006</v>
      </c>
      <c r="D6166" t="s">
        <v>38</v>
      </c>
      <c r="E6166">
        <v>1</v>
      </c>
      <c r="F6166">
        <v>0</v>
      </c>
      <c r="G6166">
        <v>0</v>
      </c>
      <c r="H6166">
        <v>677</v>
      </c>
    </row>
    <row r="6167" spans="1:8" x14ac:dyDescent="0.35">
      <c r="A6167" t="s">
        <v>10846</v>
      </c>
      <c r="B6167" t="s">
        <v>10846</v>
      </c>
      <c r="C6167">
        <v>201101</v>
      </c>
      <c r="D6167" t="s">
        <v>38</v>
      </c>
      <c r="E6167">
        <v>1</v>
      </c>
      <c r="F6167">
        <v>0</v>
      </c>
      <c r="G6167">
        <v>0</v>
      </c>
      <c r="H6167">
        <v>677</v>
      </c>
    </row>
    <row r="6168" spans="1:8" x14ac:dyDescent="0.35">
      <c r="A6168" t="s">
        <v>10847</v>
      </c>
      <c r="B6168" t="s">
        <v>10847</v>
      </c>
      <c r="C6168">
        <v>201201</v>
      </c>
      <c r="D6168" t="s">
        <v>38</v>
      </c>
      <c r="E6168">
        <v>1</v>
      </c>
      <c r="F6168">
        <v>0</v>
      </c>
      <c r="G6168">
        <v>0</v>
      </c>
      <c r="H6168">
        <v>677</v>
      </c>
    </row>
    <row r="6169" spans="1:8" x14ac:dyDescent="0.35">
      <c r="A6169" t="s">
        <v>10848</v>
      </c>
      <c r="B6169" t="s">
        <v>10848</v>
      </c>
      <c r="C6169">
        <v>201301</v>
      </c>
      <c r="D6169" t="s">
        <v>38</v>
      </c>
      <c r="E6169">
        <v>1</v>
      </c>
      <c r="F6169">
        <v>0</v>
      </c>
      <c r="G6169">
        <v>0</v>
      </c>
      <c r="H6169">
        <v>677</v>
      </c>
    </row>
    <row r="6170" spans="1:8" x14ac:dyDescent="0.35">
      <c r="A6170" t="s">
        <v>10849</v>
      </c>
      <c r="B6170" t="s">
        <v>10849</v>
      </c>
      <c r="C6170">
        <v>201401</v>
      </c>
      <c r="D6170" t="s">
        <v>38</v>
      </c>
      <c r="E6170">
        <v>1</v>
      </c>
      <c r="F6170">
        <v>0</v>
      </c>
      <c r="G6170">
        <v>0</v>
      </c>
      <c r="H6170">
        <v>677</v>
      </c>
    </row>
    <row r="6171" spans="1:8" x14ac:dyDescent="0.35">
      <c r="A6171" t="s">
        <v>10850</v>
      </c>
      <c r="B6171" t="s">
        <v>10850</v>
      </c>
      <c r="C6171">
        <v>201501</v>
      </c>
      <c r="D6171" t="s">
        <v>38</v>
      </c>
      <c r="E6171">
        <v>1</v>
      </c>
      <c r="F6171">
        <v>0</v>
      </c>
      <c r="G6171">
        <v>0</v>
      </c>
      <c r="H6171">
        <v>677</v>
      </c>
    </row>
    <row r="6172" spans="1:8" x14ac:dyDescent="0.35">
      <c r="A6172" t="s">
        <v>10851</v>
      </c>
      <c r="B6172" t="s">
        <v>10851</v>
      </c>
      <c r="C6172">
        <v>201601</v>
      </c>
      <c r="D6172" t="s">
        <v>38</v>
      </c>
      <c r="E6172">
        <v>1</v>
      </c>
      <c r="F6172">
        <v>0</v>
      </c>
      <c r="G6172">
        <v>0</v>
      </c>
      <c r="H6172">
        <v>677</v>
      </c>
    </row>
    <row r="6173" spans="1:8" x14ac:dyDescent="0.35">
      <c r="A6173" t="s">
        <v>10852</v>
      </c>
      <c r="B6173" t="s">
        <v>10852</v>
      </c>
      <c r="C6173">
        <v>201701</v>
      </c>
      <c r="D6173" t="s">
        <v>38</v>
      </c>
      <c r="E6173">
        <v>1</v>
      </c>
      <c r="F6173">
        <v>0</v>
      </c>
      <c r="G6173">
        <v>0</v>
      </c>
      <c r="H6173">
        <v>677</v>
      </c>
    </row>
    <row r="6174" spans="1:8" x14ac:dyDescent="0.35">
      <c r="A6174" t="s">
        <v>10853</v>
      </c>
      <c r="B6174" t="s">
        <v>10853</v>
      </c>
      <c r="C6174">
        <v>201801</v>
      </c>
      <c r="D6174" t="s">
        <v>38</v>
      </c>
      <c r="E6174">
        <v>1</v>
      </c>
      <c r="F6174">
        <v>0</v>
      </c>
      <c r="G6174">
        <v>0</v>
      </c>
      <c r="H6174">
        <v>677</v>
      </c>
    </row>
    <row r="6175" spans="1:8" x14ac:dyDescent="0.35">
      <c r="A6175" t="s">
        <v>10854</v>
      </c>
      <c r="B6175" t="s">
        <v>10854</v>
      </c>
      <c r="C6175">
        <v>201901</v>
      </c>
      <c r="D6175" t="s">
        <v>38</v>
      </c>
      <c r="E6175">
        <v>1</v>
      </c>
      <c r="F6175">
        <v>0</v>
      </c>
      <c r="G6175">
        <v>0</v>
      </c>
      <c r="H6175">
        <v>677</v>
      </c>
    </row>
    <row r="6176" spans="1:8" x14ac:dyDescent="0.35">
      <c r="A6176" t="s">
        <v>10855</v>
      </c>
      <c r="B6176" t="s">
        <v>10855</v>
      </c>
      <c r="C6176">
        <v>202001</v>
      </c>
      <c r="D6176" t="s">
        <v>38</v>
      </c>
      <c r="E6176">
        <v>1</v>
      </c>
      <c r="F6176">
        <v>0</v>
      </c>
      <c r="G6176">
        <v>0</v>
      </c>
      <c r="H6176">
        <v>677</v>
      </c>
    </row>
    <row r="6177" spans="1:8" x14ac:dyDescent="0.35">
      <c r="A6177" t="s">
        <v>10856</v>
      </c>
      <c r="B6177" t="s">
        <v>10856</v>
      </c>
      <c r="C6177">
        <v>202101</v>
      </c>
      <c r="D6177" t="s">
        <v>38</v>
      </c>
      <c r="E6177">
        <v>1</v>
      </c>
      <c r="F6177">
        <v>0</v>
      </c>
      <c r="G6177">
        <v>0</v>
      </c>
      <c r="H6177">
        <v>677</v>
      </c>
    </row>
    <row r="6178" spans="1:8" x14ac:dyDescent="0.35">
      <c r="A6178" t="s">
        <v>10857</v>
      </c>
      <c r="B6178" t="s">
        <v>10857</v>
      </c>
      <c r="C6178">
        <v>202301</v>
      </c>
      <c r="D6178" t="s">
        <v>38</v>
      </c>
      <c r="E6178">
        <v>1</v>
      </c>
      <c r="F6178">
        <v>0</v>
      </c>
      <c r="G6178">
        <v>0</v>
      </c>
      <c r="H6178">
        <v>677</v>
      </c>
    </row>
    <row r="6179" spans="1:8" x14ac:dyDescent="0.35">
      <c r="A6179" t="s">
        <v>10858</v>
      </c>
      <c r="B6179" t="s">
        <v>10858</v>
      </c>
      <c r="C6179">
        <v>200806</v>
      </c>
      <c r="D6179" t="s">
        <v>38</v>
      </c>
      <c r="E6179">
        <v>1</v>
      </c>
      <c r="F6179">
        <v>0</v>
      </c>
      <c r="G6179">
        <v>0</v>
      </c>
      <c r="H6179">
        <v>678</v>
      </c>
    </row>
    <row r="6180" spans="1:8" x14ac:dyDescent="0.35">
      <c r="A6180" t="s">
        <v>10859</v>
      </c>
      <c r="B6180" t="s">
        <v>10859</v>
      </c>
      <c r="C6180">
        <v>200906</v>
      </c>
      <c r="D6180" t="s">
        <v>38</v>
      </c>
      <c r="E6180">
        <v>1</v>
      </c>
      <c r="F6180">
        <v>0</v>
      </c>
      <c r="G6180">
        <v>0</v>
      </c>
      <c r="H6180">
        <v>678</v>
      </c>
    </row>
    <row r="6181" spans="1:8" x14ac:dyDescent="0.35">
      <c r="A6181" t="s">
        <v>10860</v>
      </c>
      <c r="B6181" t="s">
        <v>10860</v>
      </c>
      <c r="C6181">
        <v>201006</v>
      </c>
      <c r="D6181" t="s">
        <v>38</v>
      </c>
      <c r="E6181">
        <v>1</v>
      </c>
      <c r="F6181">
        <v>0</v>
      </c>
      <c r="G6181">
        <v>0</v>
      </c>
      <c r="H6181">
        <v>678</v>
      </c>
    </row>
    <row r="6182" spans="1:8" x14ac:dyDescent="0.35">
      <c r="A6182" t="s">
        <v>10861</v>
      </c>
      <c r="B6182" t="s">
        <v>10862</v>
      </c>
      <c r="C6182">
        <v>200801</v>
      </c>
      <c r="D6182" t="s">
        <v>38</v>
      </c>
      <c r="E6182">
        <v>1</v>
      </c>
      <c r="F6182">
        <v>0</v>
      </c>
      <c r="G6182">
        <v>0</v>
      </c>
      <c r="H6182">
        <v>679</v>
      </c>
    </row>
    <row r="6183" spans="1:8" x14ac:dyDescent="0.35">
      <c r="A6183" t="s">
        <v>10863</v>
      </c>
      <c r="B6183" t="s">
        <v>10864</v>
      </c>
      <c r="C6183">
        <v>200806</v>
      </c>
      <c r="D6183" t="s">
        <v>38</v>
      </c>
      <c r="E6183">
        <v>1</v>
      </c>
      <c r="F6183">
        <v>0</v>
      </c>
      <c r="G6183">
        <v>0</v>
      </c>
      <c r="H6183">
        <v>679</v>
      </c>
    </row>
    <row r="6184" spans="1:8" x14ac:dyDescent="0.35">
      <c r="A6184" t="s">
        <v>10865</v>
      </c>
      <c r="B6184" t="s">
        <v>10866</v>
      </c>
      <c r="C6184">
        <v>200901</v>
      </c>
      <c r="D6184" t="s">
        <v>38</v>
      </c>
      <c r="E6184">
        <v>1</v>
      </c>
      <c r="F6184">
        <v>0</v>
      </c>
      <c r="G6184">
        <v>0</v>
      </c>
      <c r="H6184">
        <v>679</v>
      </c>
    </row>
    <row r="6185" spans="1:8" x14ac:dyDescent="0.35">
      <c r="A6185" t="s">
        <v>10867</v>
      </c>
      <c r="B6185" t="s">
        <v>10868</v>
      </c>
      <c r="C6185">
        <v>200906</v>
      </c>
      <c r="D6185" t="s">
        <v>38</v>
      </c>
      <c r="E6185">
        <v>1</v>
      </c>
      <c r="F6185">
        <v>0</v>
      </c>
      <c r="G6185">
        <v>0</v>
      </c>
      <c r="H6185">
        <v>679</v>
      </c>
    </row>
    <row r="6186" spans="1:8" x14ac:dyDescent="0.35">
      <c r="A6186" t="s">
        <v>10869</v>
      </c>
      <c r="B6186" t="s">
        <v>10870</v>
      </c>
      <c r="C6186">
        <v>201001</v>
      </c>
      <c r="D6186" t="s">
        <v>38</v>
      </c>
      <c r="E6186">
        <v>1</v>
      </c>
      <c r="F6186">
        <v>0</v>
      </c>
      <c r="G6186">
        <v>0</v>
      </c>
      <c r="H6186">
        <v>679</v>
      </c>
    </row>
    <row r="6187" spans="1:8" x14ac:dyDescent="0.35">
      <c r="A6187" t="s">
        <v>10871</v>
      </c>
      <c r="B6187" t="s">
        <v>10872</v>
      </c>
      <c r="C6187">
        <v>201006</v>
      </c>
      <c r="D6187" t="s">
        <v>38</v>
      </c>
      <c r="E6187">
        <v>1</v>
      </c>
      <c r="F6187">
        <v>0</v>
      </c>
      <c r="G6187">
        <v>0</v>
      </c>
      <c r="H6187">
        <v>679</v>
      </c>
    </row>
    <row r="6188" spans="1:8" x14ac:dyDescent="0.35">
      <c r="A6188" t="s">
        <v>10873</v>
      </c>
      <c r="B6188" t="s">
        <v>10874</v>
      </c>
      <c r="C6188">
        <v>201101</v>
      </c>
      <c r="D6188" t="s">
        <v>38</v>
      </c>
      <c r="E6188">
        <v>1</v>
      </c>
      <c r="F6188">
        <v>0</v>
      </c>
      <c r="G6188">
        <v>0</v>
      </c>
      <c r="H6188">
        <v>679</v>
      </c>
    </row>
    <row r="6189" spans="1:8" x14ac:dyDescent="0.35">
      <c r="A6189" t="s">
        <v>10875</v>
      </c>
      <c r="B6189" t="s">
        <v>10876</v>
      </c>
      <c r="C6189">
        <v>201201</v>
      </c>
      <c r="D6189" t="s">
        <v>38</v>
      </c>
      <c r="E6189">
        <v>1</v>
      </c>
      <c r="F6189">
        <v>0</v>
      </c>
      <c r="G6189">
        <v>0</v>
      </c>
      <c r="H6189">
        <v>679</v>
      </c>
    </row>
    <row r="6190" spans="1:8" x14ac:dyDescent="0.35">
      <c r="A6190" t="s">
        <v>10877</v>
      </c>
      <c r="B6190" t="s">
        <v>10878</v>
      </c>
      <c r="C6190">
        <v>201301</v>
      </c>
      <c r="D6190" t="s">
        <v>38</v>
      </c>
      <c r="E6190">
        <v>1</v>
      </c>
      <c r="F6190">
        <v>0</v>
      </c>
      <c r="G6190">
        <v>0</v>
      </c>
      <c r="H6190">
        <v>679</v>
      </c>
    </row>
    <row r="6191" spans="1:8" x14ac:dyDescent="0.35">
      <c r="A6191" t="s">
        <v>10879</v>
      </c>
      <c r="B6191" t="s">
        <v>10880</v>
      </c>
      <c r="C6191">
        <v>201401</v>
      </c>
      <c r="D6191" t="s">
        <v>38</v>
      </c>
      <c r="E6191">
        <v>1</v>
      </c>
      <c r="F6191">
        <v>0</v>
      </c>
      <c r="G6191">
        <v>0</v>
      </c>
      <c r="H6191">
        <v>679</v>
      </c>
    </row>
    <row r="6192" spans="1:8" x14ac:dyDescent="0.35">
      <c r="A6192" t="s">
        <v>10881</v>
      </c>
      <c r="B6192" t="s">
        <v>10882</v>
      </c>
      <c r="C6192">
        <v>201501</v>
      </c>
      <c r="D6192" t="s">
        <v>38</v>
      </c>
      <c r="E6192">
        <v>1</v>
      </c>
      <c r="F6192">
        <v>0</v>
      </c>
      <c r="G6192">
        <v>0</v>
      </c>
      <c r="H6192">
        <v>679</v>
      </c>
    </row>
    <row r="6193" spans="1:8" x14ac:dyDescent="0.35">
      <c r="A6193" t="s">
        <v>10883</v>
      </c>
      <c r="B6193" t="s">
        <v>10884</v>
      </c>
      <c r="C6193">
        <v>201601</v>
      </c>
      <c r="D6193" t="s">
        <v>38</v>
      </c>
      <c r="E6193">
        <v>1</v>
      </c>
      <c r="F6193">
        <v>0</v>
      </c>
      <c r="G6193">
        <v>0</v>
      </c>
      <c r="H6193">
        <v>679</v>
      </c>
    </row>
    <row r="6194" spans="1:8" x14ac:dyDescent="0.35">
      <c r="A6194" t="s">
        <v>10885</v>
      </c>
      <c r="B6194" t="s">
        <v>10886</v>
      </c>
      <c r="C6194">
        <v>201701</v>
      </c>
      <c r="D6194" t="s">
        <v>38</v>
      </c>
      <c r="E6194">
        <v>1</v>
      </c>
      <c r="F6194">
        <v>0</v>
      </c>
      <c r="G6194">
        <v>0</v>
      </c>
      <c r="H6194">
        <v>679</v>
      </c>
    </row>
    <row r="6195" spans="1:8" x14ac:dyDescent="0.35">
      <c r="A6195" t="s">
        <v>10887</v>
      </c>
      <c r="B6195" t="s">
        <v>10888</v>
      </c>
      <c r="C6195">
        <v>201801</v>
      </c>
      <c r="D6195" t="s">
        <v>38</v>
      </c>
      <c r="E6195">
        <v>1</v>
      </c>
      <c r="F6195">
        <v>0</v>
      </c>
      <c r="G6195">
        <v>0</v>
      </c>
      <c r="H6195">
        <v>679</v>
      </c>
    </row>
    <row r="6196" spans="1:8" x14ac:dyDescent="0.35">
      <c r="A6196" t="s">
        <v>10889</v>
      </c>
      <c r="B6196" t="s">
        <v>10890</v>
      </c>
      <c r="C6196">
        <v>201901</v>
      </c>
      <c r="D6196" t="s">
        <v>38</v>
      </c>
      <c r="E6196">
        <v>1</v>
      </c>
      <c r="F6196">
        <v>0</v>
      </c>
      <c r="G6196">
        <v>0</v>
      </c>
      <c r="H6196">
        <v>679</v>
      </c>
    </row>
    <row r="6197" spans="1:8" x14ac:dyDescent="0.35">
      <c r="A6197" t="s">
        <v>10891</v>
      </c>
      <c r="B6197" t="s">
        <v>10892</v>
      </c>
      <c r="C6197">
        <v>202001</v>
      </c>
      <c r="D6197" t="s">
        <v>38</v>
      </c>
      <c r="E6197">
        <v>1</v>
      </c>
      <c r="F6197">
        <v>0</v>
      </c>
      <c r="G6197">
        <v>0</v>
      </c>
      <c r="H6197">
        <v>679</v>
      </c>
    </row>
    <row r="6198" spans="1:8" x14ac:dyDescent="0.35">
      <c r="A6198" t="s">
        <v>10893</v>
      </c>
      <c r="B6198" t="s">
        <v>10894</v>
      </c>
      <c r="C6198">
        <v>202101</v>
      </c>
      <c r="D6198" t="s">
        <v>38</v>
      </c>
      <c r="E6198">
        <v>1</v>
      </c>
      <c r="F6198">
        <v>0</v>
      </c>
      <c r="G6198">
        <v>0</v>
      </c>
      <c r="H6198">
        <v>679</v>
      </c>
    </row>
    <row r="6199" spans="1:8" x14ac:dyDescent="0.35">
      <c r="A6199" t="s">
        <v>10895</v>
      </c>
      <c r="B6199" t="s">
        <v>10896</v>
      </c>
      <c r="C6199">
        <v>202201</v>
      </c>
      <c r="D6199" t="s">
        <v>38</v>
      </c>
      <c r="E6199">
        <v>1</v>
      </c>
      <c r="F6199">
        <v>0</v>
      </c>
      <c r="G6199">
        <v>0</v>
      </c>
      <c r="H6199">
        <v>679</v>
      </c>
    </row>
    <row r="6200" spans="1:8" x14ac:dyDescent="0.35">
      <c r="A6200" t="s">
        <v>10897</v>
      </c>
      <c r="B6200" t="s">
        <v>10898</v>
      </c>
      <c r="C6200">
        <v>202301</v>
      </c>
      <c r="D6200" t="s">
        <v>38</v>
      </c>
      <c r="E6200">
        <v>1</v>
      </c>
      <c r="F6200">
        <v>0</v>
      </c>
      <c r="G6200">
        <v>0</v>
      </c>
      <c r="H6200">
        <v>679</v>
      </c>
    </row>
    <row r="6201" spans="1:8" x14ac:dyDescent="0.35">
      <c r="A6201" t="s">
        <v>10899</v>
      </c>
      <c r="B6201" t="s">
        <v>10900</v>
      </c>
      <c r="C6201">
        <v>200801</v>
      </c>
      <c r="D6201" t="s">
        <v>38</v>
      </c>
      <c r="E6201">
        <v>1</v>
      </c>
      <c r="F6201">
        <v>0</v>
      </c>
      <c r="G6201">
        <v>0</v>
      </c>
      <c r="H6201">
        <v>680</v>
      </c>
    </row>
    <row r="6202" spans="1:8" x14ac:dyDescent="0.35">
      <c r="A6202" t="s">
        <v>10901</v>
      </c>
      <c r="B6202" t="s">
        <v>10902</v>
      </c>
      <c r="C6202">
        <v>200806</v>
      </c>
      <c r="D6202" t="s">
        <v>38</v>
      </c>
      <c r="E6202">
        <v>1</v>
      </c>
      <c r="F6202">
        <v>0</v>
      </c>
      <c r="G6202">
        <v>0</v>
      </c>
      <c r="H6202">
        <v>680</v>
      </c>
    </row>
    <row r="6203" spans="1:8" x14ac:dyDescent="0.35">
      <c r="A6203" t="s">
        <v>10903</v>
      </c>
      <c r="B6203" t="s">
        <v>10904</v>
      </c>
      <c r="C6203">
        <v>200901</v>
      </c>
      <c r="D6203" t="s">
        <v>38</v>
      </c>
      <c r="E6203">
        <v>1</v>
      </c>
      <c r="F6203">
        <v>0</v>
      </c>
      <c r="G6203">
        <v>0</v>
      </c>
      <c r="H6203">
        <v>680</v>
      </c>
    </row>
    <row r="6204" spans="1:8" x14ac:dyDescent="0.35">
      <c r="A6204" t="s">
        <v>10905</v>
      </c>
      <c r="B6204" t="s">
        <v>10906</v>
      </c>
      <c r="C6204">
        <v>200906</v>
      </c>
      <c r="D6204" t="s">
        <v>38</v>
      </c>
      <c r="E6204">
        <v>1</v>
      </c>
      <c r="F6204">
        <v>0</v>
      </c>
      <c r="G6204">
        <v>0</v>
      </c>
      <c r="H6204">
        <v>680</v>
      </c>
    </row>
    <row r="6205" spans="1:8" x14ac:dyDescent="0.35">
      <c r="A6205" t="s">
        <v>10907</v>
      </c>
      <c r="B6205" t="s">
        <v>10908</v>
      </c>
      <c r="C6205">
        <v>201001</v>
      </c>
      <c r="D6205" t="s">
        <v>38</v>
      </c>
      <c r="E6205">
        <v>1</v>
      </c>
      <c r="F6205">
        <v>0</v>
      </c>
      <c r="G6205">
        <v>0</v>
      </c>
      <c r="H6205">
        <v>680</v>
      </c>
    </row>
    <row r="6206" spans="1:8" x14ac:dyDescent="0.35">
      <c r="A6206" t="s">
        <v>10909</v>
      </c>
      <c r="B6206" t="s">
        <v>10910</v>
      </c>
      <c r="C6206">
        <v>201006</v>
      </c>
      <c r="D6206" t="s">
        <v>38</v>
      </c>
      <c r="E6206">
        <v>1</v>
      </c>
      <c r="F6206">
        <v>0</v>
      </c>
      <c r="G6206">
        <v>0</v>
      </c>
      <c r="H6206">
        <v>680</v>
      </c>
    </row>
    <row r="6207" spans="1:8" x14ac:dyDescent="0.35">
      <c r="A6207" t="s">
        <v>10911</v>
      </c>
      <c r="B6207" t="s">
        <v>10912</v>
      </c>
      <c r="C6207">
        <v>201101</v>
      </c>
      <c r="D6207" t="s">
        <v>38</v>
      </c>
      <c r="E6207">
        <v>1</v>
      </c>
      <c r="F6207">
        <v>0</v>
      </c>
      <c r="G6207">
        <v>0</v>
      </c>
      <c r="H6207">
        <v>680</v>
      </c>
    </row>
    <row r="6208" spans="1:8" x14ac:dyDescent="0.35">
      <c r="A6208" t="s">
        <v>10913</v>
      </c>
      <c r="B6208" t="s">
        <v>10914</v>
      </c>
      <c r="C6208">
        <v>201201</v>
      </c>
      <c r="D6208" t="s">
        <v>38</v>
      </c>
      <c r="E6208">
        <v>1</v>
      </c>
      <c r="F6208">
        <v>0</v>
      </c>
      <c r="G6208">
        <v>0</v>
      </c>
      <c r="H6208">
        <v>680</v>
      </c>
    </row>
    <row r="6209" spans="1:8" x14ac:dyDescent="0.35">
      <c r="A6209" t="s">
        <v>10915</v>
      </c>
      <c r="B6209" t="s">
        <v>10916</v>
      </c>
      <c r="C6209">
        <v>201501</v>
      </c>
      <c r="D6209" t="s">
        <v>38</v>
      </c>
      <c r="E6209">
        <v>1</v>
      </c>
      <c r="F6209">
        <v>0</v>
      </c>
      <c r="G6209">
        <v>0</v>
      </c>
      <c r="H6209">
        <v>680</v>
      </c>
    </row>
    <row r="6210" spans="1:8" x14ac:dyDescent="0.35">
      <c r="A6210" t="s">
        <v>10917</v>
      </c>
      <c r="B6210" t="s">
        <v>10918</v>
      </c>
      <c r="C6210">
        <v>201601</v>
      </c>
      <c r="D6210" t="s">
        <v>38</v>
      </c>
      <c r="E6210">
        <v>1</v>
      </c>
      <c r="F6210">
        <v>0</v>
      </c>
      <c r="G6210">
        <v>0</v>
      </c>
      <c r="H6210">
        <v>680</v>
      </c>
    </row>
    <row r="6211" spans="1:8" x14ac:dyDescent="0.35">
      <c r="A6211" t="s">
        <v>10919</v>
      </c>
      <c r="B6211" t="s">
        <v>10920</v>
      </c>
      <c r="C6211">
        <v>201701</v>
      </c>
      <c r="D6211" t="s">
        <v>38</v>
      </c>
      <c r="E6211">
        <v>1</v>
      </c>
      <c r="F6211">
        <v>0</v>
      </c>
      <c r="G6211">
        <v>0</v>
      </c>
      <c r="H6211">
        <v>680</v>
      </c>
    </row>
    <row r="6212" spans="1:8" x14ac:dyDescent="0.35">
      <c r="A6212" t="s">
        <v>10921</v>
      </c>
      <c r="B6212" t="s">
        <v>10922</v>
      </c>
      <c r="C6212">
        <v>201801</v>
      </c>
      <c r="D6212" t="s">
        <v>38</v>
      </c>
      <c r="E6212">
        <v>1</v>
      </c>
      <c r="F6212">
        <v>0</v>
      </c>
      <c r="G6212">
        <v>0</v>
      </c>
      <c r="H6212">
        <v>680</v>
      </c>
    </row>
    <row r="6213" spans="1:8" x14ac:dyDescent="0.35">
      <c r="A6213" t="s">
        <v>10923</v>
      </c>
      <c r="B6213" t="s">
        <v>10924</v>
      </c>
      <c r="C6213">
        <v>201901</v>
      </c>
      <c r="D6213" t="s">
        <v>38</v>
      </c>
      <c r="E6213">
        <v>1</v>
      </c>
      <c r="F6213">
        <v>0</v>
      </c>
      <c r="G6213">
        <v>0</v>
      </c>
      <c r="H6213">
        <v>680</v>
      </c>
    </row>
    <row r="6214" spans="1:8" x14ac:dyDescent="0.35">
      <c r="A6214" t="s">
        <v>10925</v>
      </c>
      <c r="B6214" t="s">
        <v>10926</v>
      </c>
      <c r="C6214">
        <v>202001</v>
      </c>
      <c r="D6214" t="s">
        <v>38</v>
      </c>
      <c r="E6214">
        <v>1</v>
      </c>
      <c r="F6214">
        <v>0</v>
      </c>
      <c r="G6214">
        <v>0</v>
      </c>
      <c r="H6214">
        <v>680</v>
      </c>
    </row>
    <row r="6215" spans="1:8" x14ac:dyDescent="0.35">
      <c r="A6215" t="s">
        <v>10927</v>
      </c>
      <c r="B6215" t="s">
        <v>10928</v>
      </c>
      <c r="C6215">
        <v>200806</v>
      </c>
      <c r="D6215" t="s">
        <v>38</v>
      </c>
      <c r="E6215">
        <v>1</v>
      </c>
      <c r="F6215">
        <v>0</v>
      </c>
      <c r="G6215">
        <v>0</v>
      </c>
      <c r="H6215">
        <v>681</v>
      </c>
    </row>
    <row r="6216" spans="1:8" x14ac:dyDescent="0.35">
      <c r="A6216" t="s">
        <v>10929</v>
      </c>
      <c r="B6216" t="s">
        <v>10930</v>
      </c>
      <c r="C6216">
        <v>200906</v>
      </c>
      <c r="D6216" t="s">
        <v>38</v>
      </c>
      <c r="E6216">
        <v>1</v>
      </c>
      <c r="F6216">
        <v>0</v>
      </c>
      <c r="G6216">
        <v>0</v>
      </c>
      <c r="H6216">
        <v>681</v>
      </c>
    </row>
    <row r="6217" spans="1:8" x14ac:dyDescent="0.35">
      <c r="A6217" t="s">
        <v>10931</v>
      </c>
      <c r="B6217" t="s">
        <v>10932</v>
      </c>
      <c r="C6217">
        <v>201006</v>
      </c>
      <c r="D6217" t="s">
        <v>38</v>
      </c>
      <c r="E6217">
        <v>1</v>
      </c>
      <c r="F6217">
        <v>0</v>
      </c>
      <c r="G6217">
        <v>0</v>
      </c>
      <c r="H6217">
        <v>681</v>
      </c>
    </row>
    <row r="6218" spans="1:8" x14ac:dyDescent="0.35">
      <c r="A6218" t="s">
        <v>10933</v>
      </c>
      <c r="B6218" t="s">
        <v>10934</v>
      </c>
      <c r="C6218">
        <v>200806</v>
      </c>
      <c r="D6218" t="s">
        <v>37</v>
      </c>
      <c r="E6218">
        <v>1</v>
      </c>
      <c r="F6218">
        <v>0</v>
      </c>
      <c r="G6218">
        <v>0</v>
      </c>
      <c r="H6218">
        <v>660</v>
      </c>
    </row>
    <row r="6219" spans="1:8" x14ac:dyDescent="0.35">
      <c r="A6219" t="s">
        <v>10935</v>
      </c>
      <c r="B6219" t="s">
        <v>10936</v>
      </c>
      <c r="C6219">
        <v>200906</v>
      </c>
      <c r="D6219" t="s">
        <v>37</v>
      </c>
      <c r="E6219">
        <v>1</v>
      </c>
      <c r="F6219">
        <v>0</v>
      </c>
      <c r="G6219">
        <v>0</v>
      </c>
      <c r="H6219">
        <v>660</v>
      </c>
    </row>
    <row r="6220" spans="1:8" x14ac:dyDescent="0.35">
      <c r="A6220" t="s">
        <v>10937</v>
      </c>
      <c r="B6220" t="s">
        <v>10938</v>
      </c>
      <c r="C6220">
        <v>201006</v>
      </c>
      <c r="D6220" t="s">
        <v>37</v>
      </c>
      <c r="E6220">
        <v>1</v>
      </c>
      <c r="F6220">
        <v>0</v>
      </c>
      <c r="G6220">
        <v>0</v>
      </c>
      <c r="H6220">
        <v>660</v>
      </c>
    </row>
    <row r="6221" spans="1:8" x14ac:dyDescent="0.35">
      <c r="A6221" t="s">
        <v>10939</v>
      </c>
      <c r="B6221" t="s">
        <v>10939</v>
      </c>
      <c r="C6221">
        <v>200806</v>
      </c>
      <c r="D6221" t="s">
        <v>37</v>
      </c>
      <c r="E6221">
        <v>1</v>
      </c>
      <c r="F6221">
        <v>0</v>
      </c>
      <c r="G6221">
        <v>0</v>
      </c>
      <c r="H6221">
        <v>661</v>
      </c>
    </row>
    <row r="6222" spans="1:8" x14ac:dyDescent="0.35">
      <c r="A6222" t="s">
        <v>10940</v>
      </c>
      <c r="B6222" t="s">
        <v>10940</v>
      </c>
      <c r="C6222">
        <v>200906</v>
      </c>
      <c r="D6222" t="s">
        <v>37</v>
      </c>
      <c r="E6222">
        <v>1</v>
      </c>
      <c r="F6222">
        <v>0</v>
      </c>
      <c r="G6222">
        <v>0</v>
      </c>
      <c r="H6222">
        <v>661</v>
      </c>
    </row>
    <row r="6223" spans="1:8" x14ac:dyDescent="0.35">
      <c r="A6223" t="s">
        <v>10941</v>
      </c>
      <c r="B6223" t="s">
        <v>10941</v>
      </c>
      <c r="C6223">
        <v>201006</v>
      </c>
      <c r="D6223" t="s">
        <v>37</v>
      </c>
      <c r="E6223">
        <v>1</v>
      </c>
      <c r="F6223">
        <v>0</v>
      </c>
      <c r="G6223">
        <v>0</v>
      </c>
      <c r="H6223">
        <v>661</v>
      </c>
    </row>
    <row r="6224" spans="1:8" x14ac:dyDescent="0.35">
      <c r="A6224" t="s">
        <v>10942</v>
      </c>
      <c r="B6224" t="s">
        <v>10942</v>
      </c>
      <c r="C6224">
        <v>200806</v>
      </c>
      <c r="D6224" t="s">
        <v>37</v>
      </c>
      <c r="E6224">
        <v>1</v>
      </c>
      <c r="F6224">
        <v>0</v>
      </c>
      <c r="G6224">
        <v>0</v>
      </c>
      <c r="H6224">
        <v>662</v>
      </c>
    </row>
    <row r="6225" spans="1:8" x14ac:dyDescent="0.35">
      <c r="A6225" t="s">
        <v>10943</v>
      </c>
      <c r="B6225" t="s">
        <v>10943</v>
      </c>
      <c r="C6225">
        <v>200906</v>
      </c>
      <c r="D6225" t="s">
        <v>37</v>
      </c>
      <c r="E6225">
        <v>1</v>
      </c>
      <c r="F6225">
        <v>0</v>
      </c>
      <c r="G6225">
        <v>0</v>
      </c>
      <c r="H6225">
        <v>662</v>
      </c>
    </row>
    <row r="6226" spans="1:8" x14ac:dyDescent="0.35">
      <c r="A6226" t="s">
        <v>10944</v>
      </c>
      <c r="B6226" t="s">
        <v>10944</v>
      </c>
      <c r="C6226">
        <v>201006</v>
      </c>
      <c r="D6226" t="s">
        <v>37</v>
      </c>
      <c r="E6226">
        <v>1</v>
      </c>
      <c r="F6226">
        <v>0</v>
      </c>
      <c r="G6226">
        <v>0</v>
      </c>
      <c r="H6226">
        <v>662</v>
      </c>
    </row>
    <row r="6227" spans="1:8" x14ac:dyDescent="0.35">
      <c r="A6227" t="s">
        <v>10945</v>
      </c>
      <c r="B6227" t="s">
        <v>10946</v>
      </c>
      <c r="C6227">
        <v>200806</v>
      </c>
      <c r="D6227" t="s">
        <v>37</v>
      </c>
      <c r="E6227">
        <v>1</v>
      </c>
      <c r="F6227">
        <v>0</v>
      </c>
      <c r="G6227">
        <v>0</v>
      </c>
      <c r="H6227">
        <v>663</v>
      </c>
    </row>
    <row r="6228" spans="1:8" x14ac:dyDescent="0.35">
      <c r="A6228" t="s">
        <v>10947</v>
      </c>
      <c r="B6228" t="s">
        <v>10948</v>
      </c>
      <c r="C6228">
        <v>200906</v>
      </c>
      <c r="D6228" t="s">
        <v>37</v>
      </c>
      <c r="E6228">
        <v>1</v>
      </c>
      <c r="F6228">
        <v>0</v>
      </c>
      <c r="G6228">
        <v>0</v>
      </c>
      <c r="H6228">
        <v>663</v>
      </c>
    </row>
    <row r="6229" spans="1:8" x14ac:dyDescent="0.35">
      <c r="A6229" t="s">
        <v>10949</v>
      </c>
      <c r="B6229" t="s">
        <v>10950</v>
      </c>
      <c r="C6229">
        <v>201006</v>
      </c>
      <c r="D6229" t="s">
        <v>37</v>
      </c>
      <c r="E6229">
        <v>1</v>
      </c>
      <c r="F6229">
        <v>0</v>
      </c>
      <c r="G6229">
        <v>0</v>
      </c>
      <c r="H6229">
        <v>663</v>
      </c>
    </row>
    <row r="6230" spans="1:8" x14ac:dyDescent="0.35">
      <c r="A6230" t="s">
        <v>10951</v>
      </c>
      <c r="B6230" t="s">
        <v>10952</v>
      </c>
      <c r="C6230">
        <v>200806</v>
      </c>
      <c r="D6230" t="s">
        <v>37</v>
      </c>
      <c r="E6230">
        <v>1</v>
      </c>
      <c r="F6230">
        <v>0</v>
      </c>
      <c r="G6230">
        <v>0</v>
      </c>
      <c r="H6230">
        <v>664</v>
      </c>
    </row>
    <row r="6231" spans="1:8" x14ac:dyDescent="0.35">
      <c r="A6231" t="s">
        <v>10953</v>
      </c>
      <c r="B6231" t="s">
        <v>10954</v>
      </c>
      <c r="C6231">
        <v>200906</v>
      </c>
      <c r="D6231" t="s">
        <v>37</v>
      </c>
      <c r="E6231">
        <v>1</v>
      </c>
      <c r="F6231">
        <v>0</v>
      </c>
      <c r="G6231">
        <v>0</v>
      </c>
      <c r="H6231">
        <v>664</v>
      </c>
    </row>
    <row r="6232" spans="1:8" x14ac:dyDescent="0.35">
      <c r="A6232" t="s">
        <v>10955</v>
      </c>
      <c r="B6232" t="s">
        <v>10956</v>
      </c>
      <c r="C6232">
        <v>201006</v>
      </c>
      <c r="D6232" t="s">
        <v>37</v>
      </c>
      <c r="E6232">
        <v>1</v>
      </c>
      <c r="F6232">
        <v>0</v>
      </c>
      <c r="G6232">
        <v>0</v>
      </c>
      <c r="H6232">
        <v>664</v>
      </c>
    </row>
    <row r="6233" spans="1:8" x14ac:dyDescent="0.35">
      <c r="A6233" t="s">
        <v>10957</v>
      </c>
      <c r="B6233" t="s">
        <v>10958</v>
      </c>
      <c r="C6233">
        <v>200806</v>
      </c>
      <c r="D6233" t="s">
        <v>37</v>
      </c>
      <c r="E6233">
        <v>1</v>
      </c>
      <c r="F6233">
        <v>0</v>
      </c>
      <c r="G6233">
        <v>0</v>
      </c>
      <c r="H6233">
        <v>665</v>
      </c>
    </row>
    <row r="6234" spans="1:8" x14ac:dyDescent="0.35">
      <c r="A6234" t="s">
        <v>10959</v>
      </c>
      <c r="B6234" t="s">
        <v>10960</v>
      </c>
      <c r="C6234">
        <v>200906</v>
      </c>
      <c r="D6234" t="s">
        <v>37</v>
      </c>
      <c r="E6234">
        <v>1</v>
      </c>
      <c r="F6234">
        <v>0</v>
      </c>
      <c r="G6234">
        <v>0</v>
      </c>
      <c r="H6234">
        <v>665</v>
      </c>
    </row>
    <row r="6235" spans="1:8" x14ac:dyDescent="0.35">
      <c r="A6235" t="s">
        <v>10961</v>
      </c>
      <c r="B6235" t="s">
        <v>10962</v>
      </c>
      <c r="C6235">
        <v>201006</v>
      </c>
      <c r="D6235" t="s">
        <v>37</v>
      </c>
      <c r="E6235">
        <v>1</v>
      </c>
      <c r="F6235">
        <v>0</v>
      </c>
      <c r="G6235">
        <v>0</v>
      </c>
      <c r="H6235">
        <v>665</v>
      </c>
    </row>
    <row r="6236" spans="1:8" x14ac:dyDescent="0.35">
      <c r="A6236" t="s">
        <v>10963</v>
      </c>
      <c r="B6236" t="s">
        <v>10963</v>
      </c>
      <c r="C6236">
        <v>200806</v>
      </c>
      <c r="D6236" t="s">
        <v>37</v>
      </c>
      <c r="E6236">
        <v>1</v>
      </c>
      <c r="F6236">
        <v>0</v>
      </c>
      <c r="G6236">
        <v>0</v>
      </c>
      <c r="H6236">
        <v>666</v>
      </c>
    </row>
    <row r="6237" spans="1:8" x14ac:dyDescent="0.35">
      <c r="A6237" t="s">
        <v>10964</v>
      </c>
      <c r="B6237" t="s">
        <v>10964</v>
      </c>
      <c r="C6237">
        <v>200906</v>
      </c>
      <c r="D6237" t="s">
        <v>37</v>
      </c>
      <c r="E6237">
        <v>1</v>
      </c>
      <c r="F6237">
        <v>0</v>
      </c>
      <c r="G6237">
        <v>0</v>
      </c>
      <c r="H6237">
        <v>666</v>
      </c>
    </row>
    <row r="6238" spans="1:8" x14ac:dyDescent="0.35">
      <c r="A6238" t="s">
        <v>10965</v>
      </c>
      <c r="B6238" t="s">
        <v>10965</v>
      </c>
      <c r="C6238">
        <v>201006</v>
      </c>
      <c r="D6238" t="s">
        <v>37</v>
      </c>
      <c r="E6238">
        <v>1</v>
      </c>
      <c r="F6238">
        <v>0</v>
      </c>
      <c r="G6238">
        <v>0</v>
      </c>
      <c r="H6238">
        <v>666</v>
      </c>
    </row>
    <row r="6239" spans="1:8" x14ac:dyDescent="0.35">
      <c r="A6239" t="s">
        <v>10966</v>
      </c>
      <c r="B6239" t="s">
        <v>10966</v>
      </c>
      <c r="C6239">
        <v>200806</v>
      </c>
      <c r="D6239" t="s">
        <v>37</v>
      </c>
      <c r="E6239">
        <v>1</v>
      </c>
      <c r="F6239">
        <v>0</v>
      </c>
      <c r="G6239">
        <v>0</v>
      </c>
      <c r="H6239">
        <v>667</v>
      </c>
    </row>
    <row r="6240" spans="1:8" x14ac:dyDescent="0.35">
      <c r="A6240" t="s">
        <v>10967</v>
      </c>
      <c r="B6240" t="s">
        <v>10967</v>
      </c>
      <c r="C6240">
        <v>200906</v>
      </c>
      <c r="D6240" t="s">
        <v>37</v>
      </c>
      <c r="E6240">
        <v>1</v>
      </c>
      <c r="F6240">
        <v>0</v>
      </c>
      <c r="G6240">
        <v>0</v>
      </c>
      <c r="H6240">
        <v>667</v>
      </c>
    </row>
    <row r="6241" spans="1:8" x14ac:dyDescent="0.35">
      <c r="A6241" t="s">
        <v>10968</v>
      </c>
      <c r="B6241" t="s">
        <v>10968</v>
      </c>
      <c r="C6241">
        <v>201006</v>
      </c>
      <c r="D6241" t="s">
        <v>37</v>
      </c>
      <c r="E6241">
        <v>1</v>
      </c>
      <c r="F6241">
        <v>0</v>
      </c>
      <c r="G6241">
        <v>0</v>
      </c>
      <c r="H6241">
        <v>667</v>
      </c>
    </row>
    <row r="6242" spans="1:8" x14ac:dyDescent="0.35">
      <c r="A6242" t="s">
        <v>10969</v>
      </c>
      <c r="B6242" t="s">
        <v>10970</v>
      </c>
      <c r="C6242">
        <v>200806</v>
      </c>
      <c r="D6242" t="s">
        <v>37</v>
      </c>
      <c r="E6242">
        <v>1</v>
      </c>
      <c r="F6242">
        <v>0</v>
      </c>
      <c r="G6242">
        <v>0</v>
      </c>
      <c r="H6242">
        <v>668</v>
      </c>
    </row>
    <row r="6243" spans="1:8" x14ac:dyDescent="0.35">
      <c r="A6243" t="s">
        <v>10971</v>
      </c>
      <c r="B6243" t="s">
        <v>10972</v>
      </c>
      <c r="C6243">
        <v>200906</v>
      </c>
      <c r="D6243" t="s">
        <v>37</v>
      </c>
      <c r="E6243">
        <v>1</v>
      </c>
      <c r="F6243">
        <v>0</v>
      </c>
      <c r="G6243">
        <v>0</v>
      </c>
      <c r="H6243">
        <v>668</v>
      </c>
    </row>
    <row r="6244" spans="1:8" x14ac:dyDescent="0.35">
      <c r="A6244" t="s">
        <v>10973</v>
      </c>
      <c r="B6244" t="s">
        <v>10974</v>
      </c>
      <c r="C6244">
        <v>201006</v>
      </c>
      <c r="D6244" t="s">
        <v>37</v>
      </c>
      <c r="E6244">
        <v>1</v>
      </c>
      <c r="F6244">
        <v>0</v>
      </c>
      <c r="G6244">
        <v>0</v>
      </c>
      <c r="H6244">
        <v>668</v>
      </c>
    </row>
    <row r="6245" spans="1:8" x14ac:dyDescent="0.35">
      <c r="A6245" t="s">
        <v>10975</v>
      </c>
      <c r="B6245" t="s">
        <v>10976</v>
      </c>
      <c r="C6245">
        <v>200806</v>
      </c>
      <c r="D6245" t="s">
        <v>37</v>
      </c>
      <c r="E6245">
        <v>1</v>
      </c>
      <c r="F6245">
        <v>0</v>
      </c>
      <c r="G6245">
        <v>0</v>
      </c>
      <c r="H6245">
        <v>669</v>
      </c>
    </row>
    <row r="6246" spans="1:8" x14ac:dyDescent="0.35">
      <c r="A6246" t="s">
        <v>10977</v>
      </c>
      <c r="B6246" t="s">
        <v>10978</v>
      </c>
      <c r="C6246">
        <v>200906</v>
      </c>
      <c r="D6246" t="s">
        <v>37</v>
      </c>
      <c r="E6246">
        <v>1</v>
      </c>
      <c r="F6246">
        <v>0</v>
      </c>
      <c r="G6246">
        <v>0</v>
      </c>
      <c r="H6246">
        <v>669</v>
      </c>
    </row>
    <row r="6247" spans="1:8" x14ac:dyDescent="0.35">
      <c r="A6247" t="s">
        <v>10979</v>
      </c>
      <c r="B6247" t="s">
        <v>10980</v>
      </c>
      <c r="C6247">
        <v>201006</v>
      </c>
      <c r="D6247" t="s">
        <v>37</v>
      </c>
      <c r="E6247">
        <v>1</v>
      </c>
      <c r="F6247">
        <v>0</v>
      </c>
      <c r="G6247">
        <v>0</v>
      </c>
      <c r="H6247">
        <v>669</v>
      </c>
    </row>
    <row r="6248" spans="1:8" x14ac:dyDescent="0.35">
      <c r="A6248" t="s">
        <v>10981</v>
      </c>
      <c r="B6248" t="s">
        <v>10982</v>
      </c>
      <c r="C6248">
        <v>200806</v>
      </c>
      <c r="D6248" t="s">
        <v>37</v>
      </c>
      <c r="E6248">
        <v>1</v>
      </c>
      <c r="F6248">
        <v>0</v>
      </c>
      <c r="G6248">
        <v>0</v>
      </c>
      <c r="H6248">
        <v>670</v>
      </c>
    </row>
    <row r="6249" spans="1:8" x14ac:dyDescent="0.35">
      <c r="A6249" t="s">
        <v>10983</v>
      </c>
      <c r="B6249" t="s">
        <v>10984</v>
      </c>
      <c r="C6249">
        <v>200906</v>
      </c>
      <c r="D6249" t="s">
        <v>37</v>
      </c>
      <c r="E6249">
        <v>1</v>
      </c>
      <c r="F6249">
        <v>0</v>
      </c>
      <c r="G6249">
        <v>0</v>
      </c>
      <c r="H6249">
        <v>670</v>
      </c>
    </row>
    <row r="6250" spans="1:8" x14ac:dyDescent="0.35">
      <c r="A6250" t="s">
        <v>10985</v>
      </c>
      <c r="B6250" t="s">
        <v>10986</v>
      </c>
      <c r="C6250">
        <v>201006</v>
      </c>
      <c r="D6250" t="s">
        <v>37</v>
      </c>
      <c r="E6250">
        <v>1</v>
      </c>
      <c r="F6250">
        <v>0</v>
      </c>
      <c r="G6250">
        <v>0</v>
      </c>
      <c r="H6250">
        <v>670</v>
      </c>
    </row>
    <row r="6251" spans="1:8" x14ac:dyDescent="0.35">
      <c r="A6251" t="s">
        <v>10987</v>
      </c>
      <c r="B6251" t="s">
        <v>10988</v>
      </c>
      <c r="C6251">
        <v>200806</v>
      </c>
      <c r="D6251" t="s">
        <v>37</v>
      </c>
      <c r="E6251">
        <v>1</v>
      </c>
      <c r="F6251">
        <v>0</v>
      </c>
      <c r="G6251">
        <v>0</v>
      </c>
      <c r="H6251">
        <v>671</v>
      </c>
    </row>
    <row r="6252" spans="1:8" x14ac:dyDescent="0.35">
      <c r="A6252" t="s">
        <v>10989</v>
      </c>
      <c r="B6252" t="s">
        <v>10990</v>
      </c>
      <c r="C6252">
        <v>200906</v>
      </c>
      <c r="D6252" t="s">
        <v>37</v>
      </c>
      <c r="E6252">
        <v>1</v>
      </c>
      <c r="F6252">
        <v>0</v>
      </c>
      <c r="G6252">
        <v>0</v>
      </c>
      <c r="H6252">
        <v>671</v>
      </c>
    </row>
    <row r="6253" spans="1:8" x14ac:dyDescent="0.35">
      <c r="A6253" t="s">
        <v>10991</v>
      </c>
      <c r="B6253" t="s">
        <v>10992</v>
      </c>
      <c r="C6253">
        <v>201006</v>
      </c>
      <c r="D6253" t="s">
        <v>37</v>
      </c>
      <c r="E6253">
        <v>1</v>
      </c>
      <c r="F6253">
        <v>0</v>
      </c>
      <c r="G6253">
        <v>0</v>
      </c>
      <c r="H6253">
        <v>671</v>
      </c>
    </row>
    <row r="6254" spans="1:8" x14ac:dyDescent="0.35">
      <c r="A6254" t="s">
        <v>10993</v>
      </c>
      <c r="B6254" t="s">
        <v>10994</v>
      </c>
      <c r="C6254">
        <v>200801</v>
      </c>
      <c r="D6254" t="s">
        <v>37</v>
      </c>
      <c r="E6254">
        <v>1</v>
      </c>
      <c r="F6254">
        <v>0</v>
      </c>
      <c r="G6254">
        <v>0</v>
      </c>
      <c r="H6254">
        <v>672</v>
      </c>
    </row>
    <row r="6255" spans="1:8" x14ac:dyDescent="0.35">
      <c r="A6255" t="s">
        <v>10995</v>
      </c>
      <c r="B6255" t="s">
        <v>10996</v>
      </c>
      <c r="C6255">
        <v>200806</v>
      </c>
      <c r="D6255" t="s">
        <v>37</v>
      </c>
      <c r="E6255">
        <v>1</v>
      </c>
      <c r="F6255">
        <v>0</v>
      </c>
      <c r="G6255">
        <v>0</v>
      </c>
      <c r="H6255">
        <v>672</v>
      </c>
    </row>
    <row r="6256" spans="1:8" x14ac:dyDescent="0.35">
      <c r="A6256" t="s">
        <v>10997</v>
      </c>
      <c r="B6256" t="s">
        <v>10998</v>
      </c>
      <c r="C6256">
        <v>200901</v>
      </c>
      <c r="D6256" t="s">
        <v>37</v>
      </c>
      <c r="E6256">
        <v>1</v>
      </c>
      <c r="F6256">
        <v>0</v>
      </c>
      <c r="G6256">
        <v>0</v>
      </c>
      <c r="H6256">
        <v>672</v>
      </c>
    </row>
    <row r="6257" spans="1:8" x14ac:dyDescent="0.35">
      <c r="A6257" t="s">
        <v>10999</v>
      </c>
      <c r="B6257" t="s">
        <v>11000</v>
      </c>
      <c r="C6257">
        <v>200906</v>
      </c>
      <c r="D6257" t="s">
        <v>37</v>
      </c>
      <c r="E6257">
        <v>1</v>
      </c>
      <c r="F6257">
        <v>0</v>
      </c>
      <c r="G6257">
        <v>0</v>
      </c>
      <c r="H6257">
        <v>672</v>
      </c>
    </row>
    <row r="6258" spans="1:8" x14ac:dyDescent="0.35">
      <c r="A6258" t="s">
        <v>11001</v>
      </c>
      <c r="B6258" t="s">
        <v>11002</v>
      </c>
      <c r="C6258">
        <v>201001</v>
      </c>
      <c r="D6258" t="s">
        <v>37</v>
      </c>
      <c r="E6258">
        <v>1</v>
      </c>
      <c r="F6258">
        <v>0</v>
      </c>
      <c r="G6258">
        <v>0</v>
      </c>
      <c r="H6258">
        <v>672</v>
      </c>
    </row>
    <row r="6259" spans="1:8" x14ac:dyDescent="0.35">
      <c r="A6259" t="s">
        <v>11003</v>
      </c>
      <c r="B6259" t="s">
        <v>11004</v>
      </c>
      <c r="C6259">
        <v>201006</v>
      </c>
      <c r="D6259" t="s">
        <v>37</v>
      </c>
      <c r="E6259">
        <v>1</v>
      </c>
      <c r="F6259">
        <v>0</v>
      </c>
      <c r="G6259">
        <v>0</v>
      </c>
      <c r="H6259">
        <v>672</v>
      </c>
    </row>
    <row r="6260" spans="1:8" x14ac:dyDescent="0.35">
      <c r="A6260" t="s">
        <v>11005</v>
      </c>
      <c r="B6260" t="s">
        <v>11006</v>
      </c>
      <c r="C6260">
        <v>201101</v>
      </c>
      <c r="D6260" t="s">
        <v>37</v>
      </c>
      <c r="E6260">
        <v>1</v>
      </c>
      <c r="F6260">
        <v>0</v>
      </c>
      <c r="G6260">
        <v>0</v>
      </c>
      <c r="H6260">
        <v>672</v>
      </c>
    </row>
    <row r="6261" spans="1:8" x14ac:dyDescent="0.35">
      <c r="A6261" t="s">
        <v>11007</v>
      </c>
      <c r="B6261" t="s">
        <v>11008</v>
      </c>
      <c r="C6261">
        <v>200806</v>
      </c>
      <c r="D6261" t="s">
        <v>37</v>
      </c>
      <c r="E6261">
        <v>1</v>
      </c>
      <c r="F6261">
        <v>0</v>
      </c>
      <c r="G6261">
        <v>0</v>
      </c>
      <c r="H6261">
        <v>673</v>
      </c>
    </row>
    <row r="6262" spans="1:8" x14ac:dyDescent="0.35">
      <c r="A6262" t="s">
        <v>11009</v>
      </c>
      <c r="B6262" t="s">
        <v>11010</v>
      </c>
      <c r="C6262">
        <v>200906</v>
      </c>
      <c r="D6262" t="s">
        <v>37</v>
      </c>
      <c r="E6262">
        <v>1</v>
      </c>
      <c r="F6262">
        <v>0</v>
      </c>
      <c r="G6262">
        <v>0</v>
      </c>
      <c r="H6262">
        <v>673</v>
      </c>
    </row>
    <row r="6263" spans="1:8" x14ac:dyDescent="0.35">
      <c r="A6263" t="s">
        <v>11011</v>
      </c>
      <c r="B6263" t="s">
        <v>11012</v>
      </c>
      <c r="C6263">
        <v>201006</v>
      </c>
      <c r="D6263" t="s">
        <v>37</v>
      </c>
      <c r="E6263">
        <v>1</v>
      </c>
      <c r="F6263">
        <v>0</v>
      </c>
      <c r="G6263">
        <v>0</v>
      </c>
      <c r="H6263">
        <v>673</v>
      </c>
    </row>
    <row r="6264" spans="1:8" x14ac:dyDescent="0.35">
      <c r="A6264" t="s">
        <v>11013</v>
      </c>
      <c r="B6264" t="s">
        <v>11013</v>
      </c>
      <c r="C6264">
        <v>200806</v>
      </c>
      <c r="D6264" t="s">
        <v>37</v>
      </c>
      <c r="E6264">
        <v>1</v>
      </c>
      <c r="F6264">
        <v>0</v>
      </c>
      <c r="G6264">
        <v>0</v>
      </c>
      <c r="H6264">
        <v>674</v>
      </c>
    </row>
    <row r="6265" spans="1:8" x14ac:dyDescent="0.35">
      <c r="A6265" t="s">
        <v>11014</v>
      </c>
      <c r="B6265" t="s">
        <v>11014</v>
      </c>
      <c r="C6265">
        <v>200906</v>
      </c>
      <c r="D6265" t="s">
        <v>37</v>
      </c>
      <c r="E6265">
        <v>1</v>
      </c>
      <c r="F6265">
        <v>0</v>
      </c>
      <c r="G6265">
        <v>0</v>
      </c>
      <c r="H6265">
        <v>674</v>
      </c>
    </row>
    <row r="6266" spans="1:8" x14ac:dyDescent="0.35">
      <c r="A6266" t="s">
        <v>11015</v>
      </c>
      <c r="B6266" t="s">
        <v>11015</v>
      </c>
      <c r="C6266">
        <v>201006</v>
      </c>
      <c r="D6266" t="s">
        <v>37</v>
      </c>
      <c r="E6266">
        <v>1</v>
      </c>
      <c r="F6266">
        <v>0</v>
      </c>
      <c r="G6266">
        <v>0</v>
      </c>
      <c r="H6266">
        <v>674</v>
      </c>
    </row>
    <row r="6267" spans="1:8" x14ac:dyDescent="0.35">
      <c r="A6267" t="s">
        <v>11016</v>
      </c>
      <c r="B6267" t="s">
        <v>11017</v>
      </c>
      <c r="C6267">
        <v>200801</v>
      </c>
      <c r="D6267" t="s">
        <v>37</v>
      </c>
      <c r="E6267">
        <v>1</v>
      </c>
      <c r="F6267">
        <v>0</v>
      </c>
      <c r="G6267">
        <v>0</v>
      </c>
      <c r="H6267">
        <v>675</v>
      </c>
    </row>
    <row r="6268" spans="1:8" x14ac:dyDescent="0.35">
      <c r="A6268" t="s">
        <v>11018</v>
      </c>
      <c r="B6268" t="s">
        <v>11019</v>
      </c>
      <c r="C6268">
        <v>200806</v>
      </c>
      <c r="D6268" t="s">
        <v>37</v>
      </c>
      <c r="E6268">
        <v>1</v>
      </c>
      <c r="F6268">
        <v>0</v>
      </c>
      <c r="G6268">
        <v>0</v>
      </c>
      <c r="H6268">
        <v>675</v>
      </c>
    </row>
    <row r="6269" spans="1:8" x14ac:dyDescent="0.35">
      <c r="A6269" t="s">
        <v>11020</v>
      </c>
      <c r="B6269" t="s">
        <v>11021</v>
      </c>
      <c r="C6269">
        <v>200901</v>
      </c>
      <c r="D6269" t="s">
        <v>37</v>
      </c>
      <c r="E6269">
        <v>1</v>
      </c>
      <c r="F6269">
        <v>0</v>
      </c>
      <c r="G6269">
        <v>0</v>
      </c>
      <c r="H6269">
        <v>675</v>
      </c>
    </row>
    <row r="6270" spans="1:8" x14ac:dyDescent="0.35">
      <c r="A6270" t="s">
        <v>11022</v>
      </c>
      <c r="B6270" t="s">
        <v>11023</v>
      </c>
      <c r="C6270">
        <v>200906</v>
      </c>
      <c r="D6270" t="s">
        <v>37</v>
      </c>
      <c r="E6270">
        <v>1</v>
      </c>
      <c r="F6270">
        <v>0</v>
      </c>
      <c r="G6270">
        <v>0</v>
      </c>
      <c r="H6270">
        <v>675</v>
      </c>
    </row>
    <row r="6271" spans="1:8" x14ac:dyDescent="0.35">
      <c r="A6271" t="s">
        <v>11024</v>
      </c>
      <c r="B6271" t="s">
        <v>11025</v>
      </c>
      <c r="C6271">
        <v>201001</v>
      </c>
      <c r="D6271" t="s">
        <v>37</v>
      </c>
      <c r="E6271">
        <v>1</v>
      </c>
      <c r="F6271">
        <v>0</v>
      </c>
      <c r="G6271">
        <v>0</v>
      </c>
      <c r="H6271">
        <v>675</v>
      </c>
    </row>
    <row r="6272" spans="1:8" x14ac:dyDescent="0.35">
      <c r="A6272" t="s">
        <v>11026</v>
      </c>
      <c r="B6272" t="s">
        <v>11027</v>
      </c>
      <c r="C6272">
        <v>201006</v>
      </c>
      <c r="D6272" t="s">
        <v>37</v>
      </c>
      <c r="E6272">
        <v>1</v>
      </c>
      <c r="F6272">
        <v>0</v>
      </c>
      <c r="G6272">
        <v>0</v>
      </c>
      <c r="H6272">
        <v>675</v>
      </c>
    </row>
    <row r="6273" spans="1:8" x14ac:dyDescent="0.35">
      <c r="A6273" t="s">
        <v>11028</v>
      </c>
      <c r="B6273" t="s">
        <v>11029</v>
      </c>
      <c r="C6273">
        <v>201101</v>
      </c>
      <c r="D6273" t="s">
        <v>37</v>
      </c>
      <c r="E6273">
        <v>1</v>
      </c>
      <c r="F6273">
        <v>0</v>
      </c>
      <c r="G6273">
        <v>0</v>
      </c>
      <c r="H6273">
        <v>675</v>
      </c>
    </row>
    <row r="6274" spans="1:8" x14ac:dyDescent="0.35">
      <c r="A6274" t="s">
        <v>11030</v>
      </c>
      <c r="B6274" t="s">
        <v>11031</v>
      </c>
      <c r="C6274">
        <v>201201</v>
      </c>
      <c r="D6274" t="s">
        <v>37</v>
      </c>
      <c r="E6274">
        <v>1</v>
      </c>
      <c r="F6274">
        <v>0</v>
      </c>
      <c r="G6274">
        <v>0</v>
      </c>
      <c r="H6274">
        <v>675</v>
      </c>
    </row>
    <row r="6275" spans="1:8" x14ac:dyDescent="0.35">
      <c r="A6275" t="s">
        <v>11032</v>
      </c>
      <c r="B6275" t="s">
        <v>11033</v>
      </c>
      <c r="C6275">
        <v>201301</v>
      </c>
      <c r="D6275" t="s">
        <v>37</v>
      </c>
      <c r="E6275">
        <v>1</v>
      </c>
      <c r="F6275">
        <v>0</v>
      </c>
      <c r="G6275">
        <v>0</v>
      </c>
      <c r="H6275">
        <v>675</v>
      </c>
    </row>
    <row r="6276" spans="1:8" x14ac:dyDescent="0.35">
      <c r="A6276" t="s">
        <v>11034</v>
      </c>
      <c r="B6276" t="s">
        <v>11035</v>
      </c>
      <c r="C6276">
        <v>201401</v>
      </c>
      <c r="D6276" t="s">
        <v>37</v>
      </c>
      <c r="E6276">
        <v>1</v>
      </c>
      <c r="F6276">
        <v>0</v>
      </c>
      <c r="G6276">
        <v>0</v>
      </c>
      <c r="H6276">
        <v>675</v>
      </c>
    </row>
    <row r="6277" spans="1:8" x14ac:dyDescent="0.35">
      <c r="A6277" t="s">
        <v>11036</v>
      </c>
      <c r="B6277" t="s">
        <v>11037</v>
      </c>
      <c r="C6277">
        <v>201501</v>
      </c>
      <c r="D6277" t="s">
        <v>37</v>
      </c>
      <c r="E6277">
        <v>1</v>
      </c>
      <c r="F6277">
        <v>0</v>
      </c>
      <c r="G6277">
        <v>0</v>
      </c>
      <c r="H6277">
        <v>675</v>
      </c>
    </row>
    <row r="6278" spans="1:8" x14ac:dyDescent="0.35">
      <c r="A6278" t="s">
        <v>11038</v>
      </c>
      <c r="B6278" t="s">
        <v>11039</v>
      </c>
      <c r="C6278">
        <v>201601</v>
      </c>
      <c r="D6278" t="s">
        <v>37</v>
      </c>
      <c r="E6278">
        <v>1</v>
      </c>
      <c r="F6278">
        <v>0</v>
      </c>
      <c r="G6278">
        <v>0</v>
      </c>
      <c r="H6278">
        <v>675</v>
      </c>
    </row>
    <row r="6279" spans="1:8" x14ac:dyDescent="0.35">
      <c r="A6279" t="s">
        <v>11040</v>
      </c>
      <c r="B6279" t="s">
        <v>11041</v>
      </c>
      <c r="C6279">
        <v>201701</v>
      </c>
      <c r="D6279" t="s">
        <v>37</v>
      </c>
      <c r="E6279">
        <v>1</v>
      </c>
      <c r="F6279">
        <v>0</v>
      </c>
      <c r="G6279">
        <v>0</v>
      </c>
      <c r="H6279">
        <v>675</v>
      </c>
    </row>
    <row r="6280" spans="1:8" x14ac:dyDescent="0.35">
      <c r="A6280" t="s">
        <v>11042</v>
      </c>
      <c r="B6280" t="s">
        <v>11043</v>
      </c>
      <c r="C6280">
        <v>201801</v>
      </c>
      <c r="D6280" t="s">
        <v>37</v>
      </c>
      <c r="E6280">
        <v>1</v>
      </c>
      <c r="F6280">
        <v>0</v>
      </c>
      <c r="G6280">
        <v>0</v>
      </c>
      <c r="H6280">
        <v>675</v>
      </c>
    </row>
    <row r="6281" spans="1:8" x14ac:dyDescent="0.35">
      <c r="A6281" t="s">
        <v>11044</v>
      </c>
      <c r="B6281" t="s">
        <v>11045</v>
      </c>
      <c r="C6281">
        <v>201901</v>
      </c>
      <c r="D6281" t="s">
        <v>37</v>
      </c>
      <c r="E6281">
        <v>1</v>
      </c>
      <c r="F6281">
        <v>0</v>
      </c>
      <c r="G6281">
        <v>0</v>
      </c>
      <c r="H6281">
        <v>675</v>
      </c>
    </row>
    <row r="6282" spans="1:8" x14ac:dyDescent="0.35">
      <c r="A6282" t="s">
        <v>11046</v>
      </c>
      <c r="B6282" t="s">
        <v>11047</v>
      </c>
      <c r="C6282">
        <v>202001</v>
      </c>
      <c r="D6282" t="s">
        <v>37</v>
      </c>
      <c r="E6282">
        <v>1</v>
      </c>
      <c r="F6282">
        <v>0</v>
      </c>
      <c r="G6282">
        <v>0</v>
      </c>
      <c r="H6282">
        <v>675</v>
      </c>
    </row>
    <row r="6283" spans="1:8" x14ac:dyDescent="0.35">
      <c r="A6283" t="s">
        <v>11048</v>
      </c>
      <c r="B6283" t="s">
        <v>11049</v>
      </c>
      <c r="C6283">
        <v>202101</v>
      </c>
      <c r="D6283" t="s">
        <v>37</v>
      </c>
      <c r="E6283">
        <v>1</v>
      </c>
      <c r="F6283">
        <v>0</v>
      </c>
      <c r="G6283">
        <v>0</v>
      </c>
      <c r="H6283">
        <v>675</v>
      </c>
    </row>
    <row r="6284" spans="1:8" x14ac:dyDescent="0.35">
      <c r="A6284" t="s">
        <v>11050</v>
      </c>
      <c r="B6284" t="s">
        <v>11051</v>
      </c>
      <c r="C6284">
        <v>202201</v>
      </c>
      <c r="D6284" t="s">
        <v>37</v>
      </c>
      <c r="E6284">
        <v>1</v>
      </c>
      <c r="F6284">
        <v>0</v>
      </c>
      <c r="G6284">
        <v>0</v>
      </c>
      <c r="H6284">
        <v>675</v>
      </c>
    </row>
    <row r="6285" spans="1:8" x14ac:dyDescent="0.35">
      <c r="A6285" t="s">
        <v>11052</v>
      </c>
      <c r="B6285" t="s">
        <v>11053</v>
      </c>
      <c r="C6285">
        <v>202301</v>
      </c>
      <c r="D6285" t="s">
        <v>37</v>
      </c>
      <c r="E6285">
        <v>1</v>
      </c>
      <c r="F6285">
        <v>0</v>
      </c>
      <c r="G6285">
        <v>0</v>
      </c>
      <c r="H6285">
        <v>675</v>
      </c>
    </row>
    <row r="6286" spans="1:8" x14ac:dyDescent="0.35">
      <c r="A6286" t="s">
        <v>11054</v>
      </c>
      <c r="B6286" t="s">
        <v>11055</v>
      </c>
      <c r="C6286">
        <v>200806</v>
      </c>
      <c r="D6286" t="s">
        <v>37</v>
      </c>
      <c r="E6286">
        <v>1</v>
      </c>
      <c r="F6286">
        <v>0</v>
      </c>
      <c r="G6286">
        <v>0</v>
      </c>
      <c r="H6286">
        <v>676</v>
      </c>
    </row>
    <row r="6287" spans="1:8" x14ac:dyDescent="0.35">
      <c r="A6287" t="s">
        <v>11056</v>
      </c>
      <c r="B6287" t="s">
        <v>11057</v>
      </c>
      <c r="C6287">
        <v>200906</v>
      </c>
      <c r="D6287" t="s">
        <v>37</v>
      </c>
      <c r="E6287">
        <v>1</v>
      </c>
      <c r="F6287">
        <v>0</v>
      </c>
      <c r="G6287">
        <v>0</v>
      </c>
      <c r="H6287">
        <v>676</v>
      </c>
    </row>
    <row r="6288" spans="1:8" x14ac:dyDescent="0.35">
      <c r="A6288" t="s">
        <v>11058</v>
      </c>
      <c r="B6288" t="s">
        <v>11059</v>
      </c>
      <c r="C6288">
        <v>201006</v>
      </c>
      <c r="D6288" t="s">
        <v>37</v>
      </c>
      <c r="E6288">
        <v>1</v>
      </c>
      <c r="F6288">
        <v>0</v>
      </c>
      <c r="G6288">
        <v>0</v>
      </c>
      <c r="H6288">
        <v>676</v>
      </c>
    </row>
    <row r="6289" spans="1:8" x14ac:dyDescent="0.35">
      <c r="A6289" t="s">
        <v>11060</v>
      </c>
      <c r="B6289" t="s">
        <v>11060</v>
      </c>
      <c r="C6289">
        <v>200801</v>
      </c>
      <c r="D6289" t="s">
        <v>37</v>
      </c>
      <c r="E6289">
        <v>1</v>
      </c>
      <c r="F6289">
        <v>0</v>
      </c>
      <c r="G6289">
        <v>0</v>
      </c>
      <c r="H6289">
        <v>677</v>
      </c>
    </row>
    <row r="6290" spans="1:8" x14ac:dyDescent="0.35">
      <c r="A6290" t="s">
        <v>11061</v>
      </c>
      <c r="B6290" t="s">
        <v>11061</v>
      </c>
      <c r="C6290">
        <v>200806</v>
      </c>
      <c r="D6290" t="s">
        <v>37</v>
      </c>
      <c r="E6290">
        <v>1</v>
      </c>
      <c r="F6290">
        <v>0</v>
      </c>
      <c r="G6290">
        <v>0</v>
      </c>
      <c r="H6290">
        <v>677</v>
      </c>
    </row>
    <row r="6291" spans="1:8" x14ac:dyDescent="0.35">
      <c r="A6291" t="s">
        <v>11062</v>
      </c>
      <c r="B6291" t="s">
        <v>11062</v>
      </c>
      <c r="C6291">
        <v>200901</v>
      </c>
      <c r="D6291" t="s">
        <v>37</v>
      </c>
      <c r="E6291">
        <v>1</v>
      </c>
      <c r="F6291">
        <v>0</v>
      </c>
      <c r="G6291">
        <v>0</v>
      </c>
      <c r="H6291">
        <v>677</v>
      </c>
    </row>
    <row r="6292" spans="1:8" x14ac:dyDescent="0.35">
      <c r="A6292" t="s">
        <v>11063</v>
      </c>
      <c r="B6292" t="s">
        <v>11063</v>
      </c>
      <c r="C6292">
        <v>200906</v>
      </c>
      <c r="D6292" t="s">
        <v>37</v>
      </c>
      <c r="E6292">
        <v>1</v>
      </c>
      <c r="F6292">
        <v>0</v>
      </c>
      <c r="G6292">
        <v>0</v>
      </c>
      <c r="H6292">
        <v>677</v>
      </c>
    </row>
    <row r="6293" spans="1:8" x14ac:dyDescent="0.35">
      <c r="A6293" t="s">
        <v>11064</v>
      </c>
      <c r="B6293" t="s">
        <v>11064</v>
      </c>
      <c r="C6293">
        <v>201001</v>
      </c>
      <c r="D6293" t="s">
        <v>37</v>
      </c>
      <c r="E6293">
        <v>1</v>
      </c>
      <c r="F6293">
        <v>0</v>
      </c>
      <c r="G6293">
        <v>0</v>
      </c>
      <c r="H6293">
        <v>677</v>
      </c>
    </row>
    <row r="6294" spans="1:8" x14ac:dyDescent="0.35">
      <c r="A6294" t="s">
        <v>11065</v>
      </c>
      <c r="B6294" t="s">
        <v>11065</v>
      </c>
      <c r="C6294">
        <v>201006</v>
      </c>
      <c r="D6294" t="s">
        <v>37</v>
      </c>
      <c r="E6294">
        <v>1</v>
      </c>
      <c r="F6294">
        <v>0</v>
      </c>
      <c r="G6294">
        <v>0</v>
      </c>
      <c r="H6294">
        <v>677</v>
      </c>
    </row>
    <row r="6295" spans="1:8" x14ac:dyDescent="0.35">
      <c r="A6295" t="s">
        <v>11066</v>
      </c>
      <c r="B6295" t="s">
        <v>11066</v>
      </c>
      <c r="C6295">
        <v>201101</v>
      </c>
      <c r="D6295" t="s">
        <v>37</v>
      </c>
      <c r="E6295">
        <v>1</v>
      </c>
      <c r="F6295">
        <v>0</v>
      </c>
      <c r="G6295">
        <v>0</v>
      </c>
      <c r="H6295">
        <v>677</v>
      </c>
    </row>
    <row r="6296" spans="1:8" x14ac:dyDescent="0.35">
      <c r="A6296" t="s">
        <v>11067</v>
      </c>
      <c r="B6296" t="s">
        <v>11067</v>
      </c>
      <c r="C6296">
        <v>201201</v>
      </c>
      <c r="D6296" t="s">
        <v>37</v>
      </c>
      <c r="E6296">
        <v>1</v>
      </c>
      <c r="F6296">
        <v>0</v>
      </c>
      <c r="G6296">
        <v>0</v>
      </c>
      <c r="H6296">
        <v>677</v>
      </c>
    </row>
    <row r="6297" spans="1:8" x14ac:dyDescent="0.35">
      <c r="A6297" t="s">
        <v>11068</v>
      </c>
      <c r="B6297" t="s">
        <v>11068</v>
      </c>
      <c r="C6297">
        <v>201301</v>
      </c>
      <c r="D6297" t="s">
        <v>37</v>
      </c>
      <c r="E6297">
        <v>1</v>
      </c>
      <c r="F6297">
        <v>0</v>
      </c>
      <c r="G6297">
        <v>0</v>
      </c>
      <c r="H6297">
        <v>677</v>
      </c>
    </row>
    <row r="6298" spans="1:8" x14ac:dyDescent="0.35">
      <c r="A6298" t="s">
        <v>11069</v>
      </c>
      <c r="B6298" t="s">
        <v>11069</v>
      </c>
      <c r="C6298">
        <v>201401</v>
      </c>
      <c r="D6298" t="s">
        <v>37</v>
      </c>
      <c r="E6298">
        <v>1</v>
      </c>
      <c r="F6298">
        <v>0</v>
      </c>
      <c r="G6298">
        <v>0</v>
      </c>
      <c r="H6298">
        <v>677</v>
      </c>
    </row>
    <row r="6299" spans="1:8" x14ac:dyDescent="0.35">
      <c r="A6299" t="s">
        <v>11070</v>
      </c>
      <c r="B6299" t="s">
        <v>11070</v>
      </c>
      <c r="C6299">
        <v>201501</v>
      </c>
      <c r="D6299" t="s">
        <v>37</v>
      </c>
      <c r="E6299">
        <v>1</v>
      </c>
      <c r="F6299">
        <v>0</v>
      </c>
      <c r="G6299">
        <v>0</v>
      </c>
      <c r="H6299">
        <v>677</v>
      </c>
    </row>
    <row r="6300" spans="1:8" x14ac:dyDescent="0.35">
      <c r="A6300" t="s">
        <v>11071</v>
      </c>
      <c r="B6300" t="s">
        <v>11071</v>
      </c>
      <c r="C6300">
        <v>201601</v>
      </c>
      <c r="D6300" t="s">
        <v>37</v>
      </c>
      <c r="E6300">
        <v>1</v>
      </c>
      <c r="F6300">
        <v>0</v>
      </c>
      <c r="G6300">
        <v>0</v>
      </c>
      <c r="H6300">
        <v>677</v>
      </c>
    </row>
    <row r="6301" spans="1:8" x14ac:dyDescent="0.35">
      <c r="A6301" t="s">
        <v>11072</v>
      </c>
      <c r="B6301" t="s">
        <v>11072</v>
      </c>
      <c r="C6301">
        <v>201701</v>
      </c>
      <c r="D6301" t="s">
        <v>37</v>
      </c>
      <c r="E6301">
        <v>1</v>
      </c>
      <c r="F6301">
        <v>0</v>
      </c>
      <c r="G6301">
        <v>0</v>
      </c>
      <c r="H6301">
        <v>677</v>
      </c>
    </row>
    <row r="6302" spans="1:8" x14ac:dyDescent="0.35">
      <c r="A6302" t="s">
        <v>11073</v>
      </c>
      <c r="B6302" t="s">
        <v>11073</v>
      </c>
      <c r="C6302">
        <v>201801</v>
      </c>
      <c r="D6302" t="s">
        <v>37</v>
      </c>
      <c r="E6302">
        <v>1</v>
      </c>
      <c r="F6302">
        <v>0</v>
      </c>
      <c r="G6302">
        <v>0</v>
      </c>
      <c r="H6302">
        <v>677</v>
      </c>
    </row>
    <row r="6303" spans="1:8" x14ac:dyDescent="0.35">
      <c r="A6303" t="s">
        <v>11074</v>
      </c>
      <c r="B6303" t="s">
        <v>11074</v>
      </c>
      <c r="C6303">
        <v>201901</v>
      </c>
      <c r="D6303" t="s">
        <v>37</v>
      </c>
      <c r="E6303">
        <v>1</v>
      </c>
      <c r="F6303">
        <v>0</v>
      </c>
      <c r="G6303">
        <v>0</v>
      </c>
      <c r="H6303">
        <v>677</v>
      </c>
    </row>
    <row r="6304" spans="1:8" x14ac:dyDescent="0.35">
      <c r="A6304" t="s">
        <v>11075</v>
      </c>
      <c r="B6304" t="s">
        <v>11075</v>
      </c>
      <c r="C6304">
        <v>202001</v>
      </c>
      <c r="D6304" t="s">
        <v>37</v>
      </c>
      <c r="E6304">
        <v>1</v>
      </c>
      <c r="F6304">
        <v>0</v>
      </c>
      <c r="G6304">
        <v>0</v>
      </c>
      <c r="H6304">
        <v>677</v>
      </c>
    </row>
    <row r="6305" spans="1:8" x14ac:dyDescent="0.35">
      <c r="A6305" t="s">
        <v>11076</v>
      </c>
      <c r="B6305" t="s">
        <v>11076</v>
      </c>
      <c r="C6305">
        <v>202201</v>
      </c>
      <c r="D6305" t="s">
        <v>37</v>
      </c>
      <c r="E6305">
        <v>1</v>
      </c>
      <c r="F6305">
        <v>0</v>
      </c>
      <c r="G6305">
        <v>0</v>
      </c>
      <c r="H6305">
        <v>677</v>
      </c>
    </row>
    <row r="6306" spans="1:8" x14ac:dyDescent="0.35">
      <c r="A6306" t="s">
        <v>11077</v>
      </c>
      <c r="B6306" t="s">
        <v>11077</v>
      </c>
      <c r="C6306">
        <v>202301</v>
      </c>
      <c r="D6306" t="s">
        <v>37</v>
      </c>
      <c r="E6306">
        <v>1</v>
      </c>
      <c r="F6306">
        <v>0</v>
      </c>
      <c r="G6306">
        <v>0</v>
      </c>
      <c r="H6306">
        <v>677</v>
      </c>
    </row>
    <row r="6307" spans="1:8" x14ac:dyDescent="0.35">
      <c r="A6307" t="s">
        <v>11078</v>
      </c>
      <c r="B6307" t="s">
        <v>11078</v>
      </c>
      <c r="C6307">
        <v>200806</v>
      </c>
      <c r="D6307" t="s">
        <v>37</v>
      </c>
      <c r="E6307">
        <v>1</v>
      </c>
      <c r="F6307">
        <v>0</v>
      </c>
      <c r="G6307">
        <v>0</v>
      </c>
      <c r="H6307">
        <v>678</v>
      </c>
    </row>
    <row r="6308" spans="1:8" x14ac:dyDescent="0.35">
      <c r="A6308" t="s">
        <v>11079</v>
      </c>
      <c r="B6308" t="s">
        <v>11079</v>
      </c>
      <c r="C6308">
        <v>200906</v>
      </c>
      <c r="D6308" t="s">
        <v>37</v>
      </c>
      <c r="E6308">
        <v>1</v>
      </c>
      <c r="F6308">
        <v>0</v>
      </c>
      <c r="G6308">
        <v>0</v>
      </c>
      <c r="H6308">
        <v>678</v>
      </c>
    </row>
    <row r="6309" spans="1:8" x14ac:dyDescent="0.35">
      <c r="A6309" t="s">
        <v>11080</v>
      </c>
      <c r="B6309" t="s">
        <v>11080</v>
      </c>
      <c r="C6309">
        <v>201006</v>
      </c>
      <c r="D6309" t="s">
        <v>37</v>
      </c>
      <c r="E6309">
        <v>1</v>
      </c>
      <c r="F6309">
        <v>0</v>
      </c>
      <c r="G6309">
        <v>0</v>
      </c>
      <c r="H6309">
        <v>678</v>
      </c>
    </row>
    <row r="6310" spans="1:8" x14ac:dyDescent="0.35">
      <c r="A6310" t="s">
        <v>11081</v>
      </c>
      <c r="B6310" t="s">
        <v>11082</v>
      </c>
      <c r="C6310">
        <v>200801</v>
      </c>
      <c r="D6310" t="s">
        <v>37</v>
      </c>
      <c r="E6310">
        <v>1</v>
      </c>
      <c r="F6310">
        <v>0</v>
      </c>
      <c r="G6310">
        <v>0</v>
      </c>
      <c r="H6310">
        <v>679</v>
      </c>
    </row>
    <row r="6311" spans="1:8" x14ac:dyDescent="0.35">
      <c r="A6311" t="s">
        <v>11083</v>
      </c>
      <c r="B6311" t="s">
        <v>11084</v>
      </c>
      <c r="C6311">
        <v>200806</v>
      </c>
      <c r="D6311" t="s">
        <v>37</v>
      </c>
      <c r="E6311">
        <v>1</v>
      </c>
      <c r="F6311">
        <v>0</v>
      </c>
      <c r="G6311">
        <v>0</v>
      </c>
      <c r="H6311">
        <v>679</v>
      </c>
    </row>
    <row r="6312" spans="1:8" x14ac:dyDescent="0.35">
      <c r="A6312" t="s">
        <v>11085</v>
      </c>
      <c r="B6312" t="s">
        <v>11086</v>
      </c>
      <c r="C6312">
        <v>200901</v>
      </c>
      <c r="D6312" t="s">
        <v>37</v>
      </c>
      <c r="E6312">
        <v>1</v>
      </c>
      <c r="F6312">
        <v>0</v>
      </c>
      <c r="G6312">
        <v>0</v>
      </c>
      <c r="H6312">
        <v>679</v>
      </c>
    </row>
    <row r="6313" spans="1:8" x14ac:dyDescent="0.35">
      <c r="A6313" t="s">
        <v>11087</v>
      </c>
      <c r="B6313" t="s">
        <v>11088</v>
      </c>
      <c r="C6313">
        <v>200906</v>
      </c>
      <c r="D6313" t="s">
        <v>37</v>
      </c>
      <c r="E6313">
        <v>1</v>
      </c>
      <c r="F6313">
        <v>0</v>
      </c>
      <c r="G6313">
        <v>0</v>
      </c>
      <c r="H6313">
        <v>679</v>
      </c>
    </row>
    <row r="6314" spans="1:8" x14ac:dyDescent="0.35">
      <c r="A6314" t="s">
        <v>11089</v>
      </c>
      <c r="B6314" t="s">
        <v>11090</v>
      </c>
      <c r="C6314">
        <v>201001</v>
      </c>
      <c r="D6314" t="s">
        <v>37</v>
      </c>
      <c r="E6314">
        <v>1</v>
      </c>
      <c r="F6314">
        <v>0</v>
      </c>
      <c r="G6314">
        <v>0</v>
      </c>
      <c r="H6314">
        <v>679</v>
      </c>
    </row>
    <row r="6315" spans="1:8" x14ac:dyDescent="0.35">
      <c r="A6315" t="s">
        <v>11091</v>
      </c>
      <c r="B6315" t="s">
        <v>11092</v>
      </c>
      <c r="C6315">
        <v>201006</v>
      </c>
      <c r="D6315" t="s">
        <v>37</v>
      </c>
      <c r="E6315">
        <v>1</v>
      </c>
      <c r="F6315">
        <v>0</v>
      </c>
      <c r="G6315">
        <v>0</v>
      </c>
      <c r="H6315">
        <v>679</v>
      </c>
    </row>
    <row r="6316" spans="1:8" x14ac:dyDescent="0.35">
      <c r="A6316" t="s">
        <v>11093</v>
      </c>
      <c r="B6316" t="s">
        <v>11094</v>
      </c>
      <c r="C6316">
        <v>201101</v>
      </c>
      <c r="D6316" t="s">
        <v>37</v>
      </c>
      <c r="E6316">
        <v>1</v>
      </c>
      <c r="F6316">
        <v>0</v>
      </c>
      <c r="G6316">
        <v>0</v>
      </c>
      <c r="H6316">
        <v>679</v>
      </c>
    </row>
    <row r="6317" spans="1:8" x14ac:dyDescent="0.35">
      <c r="A6317" t="s">
        <v>11095</v>
      </c>
      <c r="B6317" t="s">
        <v>11096</v>
      </c>
      <c r="C6317">
        <v>201201</v>
      </c>
      <c r="D6317" t="s">
        <v>37</v>
      </c>
      <c r="E6317">
        <v>1</v>
      </c>
      <c r="F6317">
        <v>0</v>
      </c>
      <c r="G6317">
        <v>0</v>
      </c>
      <c r="H6317">
        <v>679</v>
      </c>
    </row>
    <row r="6318" spans="1:8" x14ac:dyDescent="0.35">
      <c r="A6318" t="s">
        <v>11097</v>
      </c>
      <c r="B6318" t="s">
        <v>11098</v>
      </c>
      <c r="C6318">
        <v>201301</v>
      </c>
      <c r="D6318" t="s">
        <v>37</v>
      </c>
      <c r="E6318">
        <v>1</v>
      </c>
      <c r="F6318">
        <v>0</v>
      </c>
      <c r="G6318">
        <v>0</v>
      </c>
      <c r="H6318">
        <v>679</v>
      </c>
    </row>
    <row r="6319" spans="1:8" x14ac:dyDescent="0.35">
      <c r="A6319" t="s">
        <v>11099</v>
      </c>
      <c r="B6319" t="s">
        <v>11100</v>
      </c>
      <c r="C6319">
        <v>201401</v>
      </c>
      <c r="D6319" t="s">
        <v>37</v>
      </c>
      <c r="E6319">
        <v>1</v>
      </c>
      <c r="F6319">
        <v>0</v>
      </c>
      <c r="G6319">
        <v>0</v>
      </c>
      <c r="H6319">
        <v>679</v>
      </c>
    </row>
    <row r="6320" spans="1:8" x14ac:dyDescent="0.35">
      <c r="A6320" t="s">
        <v>11101</v>
      </c>
      <c r="B6320" t="s">
        <v>11102</v>
      </c>
      <c r="C6320">
        <v>201501</v>
      </c>
      <c r="D6320" t="s">
        <v>37</v>
      </c>
      <c r="E6320">
        <v>1</v>
      </c>
      <c r="F6320">
        <v>0</v>
      </c>
      <c r="G6320">
        <v>0</v>
      </c>
      <c r="H6320">
        <v>679</v>
      </c>
    </row>
    <row r="6321" spans="1:8" x14ac:dyDescent="0.35">
      <c r="A6321" t="s">
        <v>11103</v>
      </c>
      <c r="B6321" t="s">
        <v>11104</v>
      </c>
      <c r="C6321">
        <v>201601</v>
      </c>
      <c r="D6321" t="s">
        <v>37</v>
      </c>
      <c r="E6321">
        <v>1</v>
      </c>
      <c r="F6321">
        <v>0</v>
      </c>
      <c r="G6321">
        <v>0</v>
      </c>
      <c r="H6321">
        <v>679</v>
      </c>
    </row>
    <row r="6322" spans="1:8" x14ac:dyDescent="0.35">
      <c r="A6322" t="s">
        <v>11105</v>
      </c>
      <c r="B6322" t="s">
        <v>11106</v>
      </c>
      <c r="C6322">
        <v>201701</v>
      </c>
      <c r="D6322" t="s">
        <v>37</v>
      </c>
      <c r="E6322">
        <v>1</v>
      </c>
      <c r="F6322">
        <v>0</v>
      </c>
      <c r="G6322">
        <v>0</v>
      </c>
      <c r="H6322">
        <v>679</v>
      </c>
    </row>
    <row r="6323" spans="1:8" x14ac:dyDescent="0.35">
      <c r="A6323" t="s">
        <v>11107</v>
      </c>
      <c r="B6323" t="s">
        <v>11108</v>
      </c>
      <c r="C6323">
        <v>201801</v>
      </c>
      <c r="D6323" t="s">
        <v>37</v>
      </c>
      <c r="E6323">
        <v>1</v>
      </c>
      <c r="F6323">
        <v>0</v>
      </c>
      <c r="G6323">
        <v>0</v>
      </c>
      <c r="H6323">
        <v>679</v>
      </c>
    </row>
    <row r="6324" spans="1:8" x14ac:dyDescent="0.35">
      <c r="A6324" t="s">
        <v>11109</v>
      </c>
      <c r="B6324" t="s">
        <v>11110</v>
      </c>
      <c r="C6324">
        <v>201901</v>
      </c>
      <c r="D6324" t="s">
        <v>37</v>
      </c>
      <c r="E6324">
        <v>1</v>
      </c>
      <c r="F6324">
        <v>0</v>
      </c>
      <c r="G6324">
        <v>0</v>
      </c>
      <c r="H6324">
        <v>679</v>
      </c>
    </row>
    <row r="6325" spans="1:8" x14ac:dyDescent="0.35">
      <c r="A6325" t="s">
        <v>11111</v>
      </c>
      <c r="B6325" t="s">
        <v>11112</v>
      </c>
      <c r="C6325">
        <v>202001</v>
      </c>
      <c r="D6325" t="s">
        <v>37</v>
      </c>
      <c r="E6325">
        <v>1</v>
      </c>
      <c r="F6325">
        <v>0</v>
      </c>
      <c r="G6325">
        <v>0</v>
      </c>
      <c r="H6325">
        <v>679</v>
      </c>
    </row>
    <row r="6326" spans="1:8" x14ac:dyDescent="0.35">
      <c r="A6326" t="s">
        <v>11113</v>
      </c>
      <c r="B6326" t="s">
        <v>11114</v>
      </c>
      <c r="C6326">
        <v>202101</v>
      </c>
      <c r="D6326" t="s">
        <v>37</v>
      </c>
      <c r="E6326">
        <v>1</v>
      </c>
      <c r="F6326">
        <v>0</v>
      </c>
      <c r="G6326">
        <v>0</v>
      </c>
      <c r="H6326">
        <v>679</v>
      </c>
    </row>
    <row r="6327" spans="1:8" x14ac:dyDescent="0.35">
      <c r="A6327" t="s">
        <v>11115</v>
      </c>
      <c r="B6327" t="s">
        <v>11116</v>
      </c>
      <c r="C6327">
        <v>202201</v>
      </c>
      <c r="D6327" t="s">
        <v>37</v>
      </c>
      <c r="E6327">
        <v>1</v>
      </c>
      <c r="F6327">
        <v>0</v>
      </c>
      <c r="G6327">
        <v>0</v>
      </c>
      <c r="H6327">
        <v>679</v>
      </c>
    </row>
    <row r="6328" spans="1:8" x14ac:dyDescent="0.35">
      <c r="A6328" t="s">
        <v>11117</v>
      </c>
      <c r="B6328" t="s">
        <v>11118</v>
      </c>
      <c r="C6328">
        <v>202301</v>
      </c>
      <c r="D6328" t="s">
        <v>37</v>
      </c>
      <c r="E6328">
        <v>1</v>
      </c>
      <c r="F6328">
        <v>0</v>
      </c>
      <c r="G6328">
        <v>0</v>
      </c>
      <c r="H6328">
        <v>679</v>
      </c>
    </row>
    <row r="6329" spans="1:8" x14ac:dyDescent="0.35">
      <c r="A6329" t="s">
        <v>11119</v>
      </c>
      <c r="B6329" t="s">
        <v>11120</v>
      </c>
      <c r="C6329">
        <v>200801</v>
      </c>
      <c r="D6329" t="s">
        <v>37</v>
      </c>
      <c r="E6329">
        <v>1</v>
      </c>
      <c r="F6329">
        <v>0</v>
      </c>
      <c r="G6329">
        <v>0</v>
      </c>
      <c r="H6329">
        <v>680</v>
      </c>
    </row>
    <row r="6330" spans="1:8" x14ac:dyDescent="0.35">
      <c r="A6330" t="s">
        <v>11121</v>
      </c>
      <c r="B6330" t="s">
        <v>11122</v>
      </c>
      <c r="C6330">
        <v>200806</v>
      </c>
      <c r="D6330" t="s">
        <v>37</v>
      </c>
      <c r="E6330">
        <v>1</v>
      </c>
      <c r="F6330">
        <v>0</v>
      </c>
      <c r="G6330">
        <v>0</v>
      </c>
      <c r="H6330">
        <v>680</v>
      </c>
    </row>
    <row r="6331" spans="1:8" x14ac:dyDescent="0.35">
      <c r="A6331" t="s">
        <v>11123</v>
      </c>
      <c r="B6331" t="s">
        <v>11124</v>
      </c>
      <c r="C6331">
        <v>200901</v>
      </c>
      <c r="D6331" t="s">
        <v>37</v>
      </c>
      <c r="E6331">
        <v>1</v>
      </c>
      <c r="F6331">
        <v>0</v>
      </c>
      <c r="G6331">
        <v>0</v>
      </c>
      <c r="H6331">
        <v>680</v>
      </c>
    </row>
    <row r="6332" spans="1:8" x14ac:dyDescent="0.35">
      <c r="A6332" t="s">
        <v>11125</v>
      </c>
      <c r="B6332" t="s">
        <v>11126</v>
      </c>
      <c r="C6332">
        <v>200906</v>
      </c>
      <c r="D6332" t="s">
        <v>37</v>
      </c>
      <c r="E6332">
        <v>1</v>
      </c>
      <c r="F6332">
        <v>0</v>
      </c>
      <c r="G6332">
        <v>0</v>
      </c>
      <c r="H6332">
        <v>680</v>
      </c>
    </row>
    <row r="6333" spans="1:8" x14ac:dyDescent="0.35">
      <c r="A6333" t="s">
        <v>11127</v>
      </c>
      <c r="B6333" t="s">
        <v>11128</v>
      </c>
      <c r="C6333">
        <v>201001</v>
      </c>
      <c r="D6333" t="s">
        <v>37</v>
      </c>
      <c r="E6333">
        <v>1</v>
      </c>
      <c r="F6333">
        <v>0</v>
      </c>
      <c r="G6333">
        <v>0</v>
      </c>
      <c r="H6333">
        <v>680</v>
      </c>
    </row>
    <row r="6334" spans="1:8" x14ac:dyDescent="0.35">
      <c r="A6334" t="s">
        <v>11129</v>
      </c>
      <c r="B6334" t="s">
        <v>11130</v>
      </c>
      <c r="C6334">
        <v>201006</v>
      </c>
      <c r="D6334" t="s">
        <v>37</v>
      </c>
      <c r="E6334">
        <v>1</v>
      </c>
      <c r="F6334">
        <v>0</v>
      </c>
      <c r="G6334">
        <v>0</v>
      </c>
      <c r="H6334">
        <v>680</v>
      </c>
    </row>
    <row r="6335" spans="1:8" x14ac:dyDescent="0.35">
      <c r="A6335" t="s">
        <v>11131</v>
      </c>
      <c r="B6335" t="s">
        <v>11132</v>
      </c>
      <c r="C6335">
        <v>201101</v>
      </c>
      <c r="D6335" t="s">
        <v>37</v>
      </c>
      <c r="E6335">
        <v>1</v>
      </c>
      <c r="F6335">
        <v>0</v>
      </c>
      <c r="G6335">
        <v>0</v>
      </c>
      <c r="H6335">
        <v>680</v>
      </c>
    </row>
    <row r="6336" spans="1:8" x14ac:dyDescent="0.35">
      <c r="A6336" t="s">
        <v>11133</v>
      </c>
      <c r="B6336" t="s">
        <v>11134</v>
      </c>
      <c r="C6336">
        <v>201201</v>
      </c>
      <c r="D6336" t="s">
        <v>37</v>
      </c>
      <c r="E6336">
        <v>1</v>
      </c>
      <c r="F6336">
        <v>0</v>
      </c>
      <c r="G6336">
        <v>0</v>
      </c>
      <c r="H6336">
        <v>680</v>
      </c>
    </row>
    <row r="6337" spans="1:8" x14ac:dyDescent="0.35">
      <c r="A6337" t="s">
        <v>11135</v>
      </c>
      <c r="B6337" t="s">
        <v>11136</v>
      </c>
      <c r="C6337">
        <v>201301</v>
      </c>
      <c r="D6337" t="s">
        <v>37</v>
      </c>
      <c r="E6337">
        <v>1</v>
      </c>
      <c r="F6337">
        <v>0</v>
      </c>
      <c r="G6337">
        <v>0</v>
      </c>
      <c r="H6337">
        <v>680</v>
      </c>
    </row>
    <row r="6338" spans="1:8" x14ac:dyDescent="0.35">
      <c r="A6338" t="s">
        <v>11137</v>
      </c>
      <c r="B6338" t="s">
        <v>11138</v>
      </c>
      <c r="C6338">
        <v>201401</v>
      </c>
      <c r="D6338" t="s">
        <v>37</v>
      </c>
      <c r="E6338">
        <v>1</v>
      </c>
      <c r="F6338">
        <v>0</v>
      </c>
      <c r="G6338">
        <v>0</v>
      </c>
      <c r="H6338">
        <v>680</v>
      </c>
    </row>
    <row r="6339" spans="1:8" x14ac:dyDescent="0.35">
      <c r="A6339" t="s">
        <v>11139</v>
      </c>
      <c r="B6339" t="s">
        <v>11140</v>
      </c>
      <c r="C6339">
        <v>201501</v>
      </c>
      <c r="D6339" t="s">
        <v>37</v>
      </c>
      <c r="E6339">
        <v>1</v>
      </c>
      <c r="F6339">
        <v>0</v>
      </c>
      <c r="G6339">
        <v>0</v>
      </c>
      <c r="H6339">
        <v>680</v>
      </c>
    </row>
    <row r="6340" spans="1:8" x14ac:dyDescent="0.35">
      <c r="A6340" t="s">
        <v>11141</v>
      </c>
      <c r="B6340" t="s">
        <v>11142</v>
      </c>
      <c r="C6340">
        <v>201601</v>
      </c>
      <c r="D6340" t="s">
        <v>37</v>
      </c>
      <c r="E6340">
        <v>1</v>
      </c>
      <c r="F6340">
        <v>0</v>
      </c>
      <c r="G6340">
        <v>0</v>
      </c>
      <c r="H6340">
        <v>680</v>
      </c>
    </row>
    <row r="6341" spans="1:8" x14ac:dyDescent="0.35">
      <c r="A6341" t="s">
        <v>11143</v>
      </c>
      <c r="B6341" t="s">
        <v>11144</v>
      </c>
      <c r="C6341">
        <v>201701</v>
      </c>
      <c r="D6341" t="s">
        <v>37</v>
      </c>
      <c r="E6341">
        <v>1</v>
      </c>
      <c r="F6341">
        <v>0</v>
      </c>
      <c r="G6341">
        <v>0</v>
      </c>
      <c r="H6341">
        <v>680</v>
      </c>
    </row>
    <row r="6342" spans="1:8" x14ac:dyDescent="0.35">
      <c r="A6342" t="s">
        <v>11145</v>
      </c>
      <c r="B6342" t="s">
        <v>11146</v>
      </c>
      <c r="C6342">
        <v>201801</v>
      </c>
      <c r="D6342" t="s">
        <v>37</v>
      </c>
      <c r="E6342">
        <v>1</v>
      </c>
      <c r="F6342">
        <v>0</v>
      </c>
      <c r="G6342">
        <v>0</v>
      </c>
      <c r="H6342">
        <v>680</v>
      </c>
    </row>
    <row r="6343" spans="1:8" x14ac:dyDescent="0.35">
      <c r="A6343" t="s">
        <v>11147</v>
      </c>
      <c r="B6343" t="s">
        <v>11148</v>
      </c>
      <c r="C6343">
        <v>201901</v>
      </c>
      <c r="D6343" t="s">
        <v>37</v>
      </c>
      <c r="E6343">
        <v>1</v>
      </c>
      <c r="F6343">
        <v>0</v>
      </c>
      <c r="G6343">
        <v>0</v>
      </c>
      <c r="H6343">
        <v>680</v>
      </c>
    </row>
    <row r="6344" spans="1:8" x14ac:dyDescent="0.35">
      <c r="A6344" t="s">
        <v>11149</v>
      </c>
      <c r="B6344" t="s">
        <v>11150</v>
      </c>
      <c r="C6344">
        <v>200806</v>
      </c>
      <c r="D6344" t="s">
        <v>37</v>
      </c>
      <c r="E6344">
        <v>1</v>
      </c>
      <c r="F6344">
        <v>0</v>
      </c>
      <c r="G6344">
        <v>0</v>
      </c>
      <c r="H6344">
        <v>681</v>
      </c>
    </row>
    <row r="6345" spans="1:8" x14ac:dyDescent="0.35">
      <c r="A6345" t="s">
        <v>11151</v>
      </c>
      <c r="B6345" t="s">
        <v>11152</v>
      </c>
      <c r="C6345">
        <v>200906</v>
      </c>
      <c r="D6345" t="s">
        <v>37</v>
      </c>
      <c r="E6345">
        <v>1</v>
      </c>
      <c r="F6345">
        <v>0</v>
      </c>
      <c r="G6345">
        <v>0</v>
      </c>
      <c r="H6345">
        <v>681</v>
      </c>
    </row>
    <row r="6346" spans="1:8" x14ac:dyDescent="0.35">
      <c r="A6346" t="s">
        <v>11153</v>
      </c>
      <c r="B6346" t="s">
        <v>11154</v>
      </c>
      <c r="C6346">
        <v>201006</v>
      </c>
      <c r="D6346" t="s">
        <v>37</v>
      </c>
      <c r="E6346">
        <v>1</v>
      </c>
      <c r="F6346">
        <v>0</v>
      </c>
      <c r="G6346">
        <v>0</v>
      </c>
      <c r="H6346">
        <v>681</v>
      </c>
    </row>
    <row r="6347" spans="1:8" x14ac:dyDescent="0.35">
      <c r="A6347" t="s">
        <v>11155</v>
      </c>
      <c r="B6347" t="s">
        <v>11156</v>
      </c>
      <c r="C6347">
        <v>200806</v>
      </c>
      <c r="D6347" t="s">
        <v>36</v>
      </c>
      <c r="E6347">
        <v>1</v>
      </c>
      <c r="F6347">
        <v>0</v>
      </c>
      <c r="G6347">
        <v>0</v>
      </c>
      <c r="H6347">
        <v>660</v>
      </c>
    </row>
    <row r="6348" spans="1:8" x14ac:dyDescent="0.35">
      <c r="A6348" t="s">
        <v>11157</v>
      </c>
      <c r="B6348" t="s">
        <v>11158</v>
      </c>
      <c r="C6348">
        <v>200906</v>
      </c>
      <c r="D6348" t="s">
        <v>36</v>
      </c>
      <c r="E6348">
        <v>1</v>
      </c>
      <c r="F6348">
        <v>0</v>
      </c>
      <c r="G6348">
        <v>0</v>
      </c>
      <c r="H6348">
        <v>660</v>
      </c>
    </row>
    <row r="6349" spans="1:8" x14ac:dyDescent="0.35">
      <c r="A6349" t="s">
        <v>11159</v>
      </c>
      <c r="B6349" t="s">
        <v>11160</v>
      </c>
      <c r="C6349">
        <v>201006</v>
      </c>
      <c r="D6349" t="s">
        <v>36</v>
      </c>
      <c r="E6349">
        <v>1</v>
      </c>
      <c r="F6349">
        <v>0</v>
      </c>
      <c r="G6349">
        <v>0</v>
      </c>
      <c r="H6349">
        <v>660</v>
      </c>
    </row>
    <row r="6350" spans="1:8" x14ac:dyDescent="0.35">
      <c r="A6350" t="s">
        <v>11161</v>
      </c>
      <c r="B6350" t="s">
        <v>11161</v>
      </c>
      <c r="C6350">
        <v>200806</v>
      </c>
      <c r="D6350" t="s">
        <v>36</v>
      </c>
      <c r="E6350">
        <v>1</v>
      </c>
      <c r="F6350">
        <v>0</v>
      </c>
      <c r="G6350">
        <v>0</v>
      </c>
      <c r="H6350">
        <v>661</v>
      </c>
    </row>
    <row r="6351" spans="1:8" x14ac:dyDescent="0.35">
      <c r="A6351" t="s">
        <v>11162</v>
      </c>
      <c r="B6351" t="s">
        <v>11162</v>
      </c>
      <c r="C6351">
        <v>200906</v>
      </c>
      <c r="D6351" t="s">
        <v>36</v>
      </c>
      <c r="E6351">
        <v>1</v>
      </c>
      <c r="F6351">
        <v>0</v>
      </c>
      <c r="G6351">
        <v>0</v>
      </c>
      <c r="H6351">
        <v>661</v>
      </c>
    </row>
    <row r="6352" spans="1:8" x14ac:dyDescent="0.35">
      <c r="A6352" t="s">
        <v>11163</v>
      </c>
      <c r="B6352" t="s">
        <v>11163</v>
      </c>
      <c r="C6352">
        <v>201006</v>
      </c>
      <c r="D6352" t="s">
        <v>36</v>
      </c>
      <c r="E6352">
        <v>1</v>
      </c>
      <c r="F6352">
        <v>0</v>
      </c>
      <c r="G6352">
        <v>0</v>
      </c>
      <c r="H6352">
        <v>661</v>
      </c>
    </row>
    <row r="6353" spans="1:8" x14ac:dyDescent="0.35">
      <c r="A6353" t="s">
        <v>11164</v>
      </c>
      <c r="B6353" t="s">
        <v>11164</v>
      </c>
      <c r="C6353">
        <v>200806</v>
      </c>
      <c r="D6353" t="s">
        <v>36</v>
      </c>
      <c r="E6353">
        <v>1</v>
      </c>
      <c r="F6353">
        <v>0</v>
      </c>
      <c r="G6353">
        <v>0</v>
      </c>
      <c r="H6353">
        <v>662</v>
      </c>
    </row>
    <row r="6354" spans="1:8" x14ac:dyDescent="0.35">
      <c r="A6354" t="s">
        <v>11165</v>
      </c>
      <c r="B6354" t="s">
        <v>11165</v>
      </c>
      <c r="C6354">
        <v>200906</v>
      </c>
      <c r="D6354" t="s">
        <v>36</v>
      </c>
      <c r="E6354">
        <v>1</v>
      </c>
      <c r="F6354">
        <v>0</v>
      </c>
      <c r="G6354">
        <v>0</v>
      </c>
      <c r="H6354">
        <v>662</v>
      </c>
    </row>
    <row r="6355" spans="1:8" x14ac:dyDescent="0.35">
      <c r="A6355" t="s">
        <v>11166</v>
      </c>
      <c r="B6355" t="s">
        <v>11166</v>
      </c>
      <c r="C6355">
        <v>201006</v>
      </c>
      <c r="D6355" t="s">
        <v>36</v>
      </c>
      <c r="E6355">
        <v>1</v>
      </c>
      <c r="F6355">
        <v>0</v>
      </c>
      <c r="G6355">
        <v>0</v>
      </c>
      <c r="H6355">
        <v>662</v>
      </c>
    </row>
    <row r="6356" spans="1:8" x14ac:dyDescent="0.35">
      <c r="A6356" t="s">
        <v>11167</v>
      </c>
      <c r="B6356" t="s">
        <v>11168</v>
      </c>
      <c r="C6356">
        <v>200806</v>
      </c>
      <c r="D6356" t="s">
        <v>36</v>
      </c>
      <c r="E6356">
        <v>1</v>
      </c>
      <c r="F6356">
        <v>0</v>
      </c>
      <c r="G6356">
        <v>0</v>
      </c>
      <c r="H6356">
        <v>663</v>
      </c>
    </row>
    <row r="6357" spans="1:8" x14ac:dyDescent="0.35">
      <c r="A6357" t="s">
        <v>11169</v>
      </c>
      <c r="B6357" t="s">
        <v>11170</v>
      </c>
      <c r="C6357">
        <v>200906</v>
      </c>
      <c r="D6357" t="s">
        <v>36</v>
      </c>
      <c r="E6357">
        <v>1</v>
      </c>
      <c r="F6357">
        <v>0</v>
      </c>
      <c r="G6357">
        <v>0</v>
      </c>
      <c r="H6357">
        <v>663</v>
      </c>
    </row>
    <row r="6358" spans="1:8" x14ac:dyDescent="0.35">
      <c r="A6358" t="s">
        <v>11171</v>
      </c>
      <c r="B6358" t="s">
        <v>11172</v>
      </c>
      <c r="C6358">
        <v>201006</v>
      </c>
      <c r="D6358" t="s">
        <v>36</v>
      </c>
      <c r="E6358">
        <v>1</v>
      </c>
      <c r="F6358">
        <v>0</v>
      </c>
      <c r="G6358">
        <v>0</v>
      </c>
      <c r="H6358">
        <v>663</v>
      </c>
    </row>
    <row r="6359" spans="1:8" x14ac:dyDescent="0.35">
      <c r="A6359" t="s">
        <v>11173</v>
      </c>
      <c r="B6359" t="s">
        <v>11174</v>
      </c>
      <c r="C6359">
        <v>200806</v>
      </c>
      <c r="D6359" t="s">
        <v>36</v>
      </c>
      <c r="E6359">
        <v>1</v>
      </c>
      <c r="F6359">
        <v>0</v>
      </c>
      <c r="G6359">
        <v>0</v>
      </c>
      <c r="H6359">
        <v>664</v>
      </c>
    </row>
    <row r="6360" spans="1:8" x14ac:dyDescent="0.35">
      <c r="A6360" t="s">
        <v>11175</v>
      </c>
      <c r="B6360" t="s">
        <v>11176</v>
      </c>
      <c r="C6360">
        <v>200906</v>
      </c>
      <c r="D6360" t="s">
        <v>36</v>
      </c>
      <c r="E6360">
        <v>1</v>
      </c>
      <c r="F6360">
        <v>0</v>
      </c>
      <c r="G6360">
        <v>0</v>
      </c>
      <c r="H6360">
        <v>664</v>
      </c>
    </row>
    <row r="6361" spans="1:8" x14ac:dyDescent="0.35">
      <c r="A6361" t="s">
        <v>11177</v>
      </c>
      <c r="B6361" t="s">
        <v>11178</v>
      </c>
      <c r="C6361">
        <v>201006</v>
      </c>
      <c r="D6361" t="s">
        <v>36</v>
      </c>
      <c r="E6361">
        <v>1</v>
      </c>
      <c r="F6361">
        <v>0</v>
      </c>
      <c r="G6361">
        <v>0</v>
      </c>
      <c r="H6361">
        <v>664</v>
      </c>
    </row>
    <row r="6362" spans="1:8" x14ac:dyDescent="0.35">
      <c r="A6362" t="s">
        <v>11179</v>
      </c>
      <c r="B6362" t="s">
        <v>11180</v>
      </c>
      <c r="C6362">
        <v>200806</v>
      </c>
      <c r="D6362" t="s">
        <v>36</v>
      </c>
      <c r="E6362">
        <v>1</v>
      </c>
      <c r="F6362">
        <v>0</v>
      </c>
      <c r="G6362">
        <v>0</v>
      </c>
      <c r="H6362">
        <v>665</v>
      </c>
    </row>
    <row r="6363" spans="1:8" x14ac:dyDescent="0.35">
      <c r="A6363" t="s">
        <v>11181</v>
      </c>
      <c r="B6363" t="s">
        <v>11182</v>
      </c>
      <c r="C6363">
        <v>200906</v>
      </c>
      <c r="D6363" t="s">
        <v>36</v>
      </c>
      <c r="E6363">
        <v>1</v>
      </c>
      <c r="F6363">
        <v>0</v>
      </c>
      <c r="G6363">
        <v>0</v>
      </c>
      <c r="H6363">
        <v>665</v>
      </c>
    </row>
    <row r="6364" spans="1:8" x14ac:dyDescent="0.35">
      <c r="A6364" t="s">
        <v>11183</v>
      </c>
      <c r="B6364" t="s">
        <v>11184</v>
      </c>
      <c r="C6364">
        <v>201006</v>
      </c>
      <c r="D6364" t="s">
        <v>36</v>
      </c>
      <c r="E6364">
        <v>1</v>
      </c>
      <c r="F6364">
        <v>0</v>
      </c>
      <c r="G6364">
        <v>0</v>
      </c>
      <c r="H6364">
        <v>665</v>
      </c>
    </row>
    <row r="6365" spans="1:8" x14ac:dyDescent="0.35">
      <c r="A6365" t="s">
        <v>11185</v>
      </c>
      <c r="B6365" t="s">
        <v>11185</v>
      </c>
      <c r="C6365">
        <v>200806</v>
      </c>
      <c r="D6365" t="s">
        <v>36</v>
      </c>
      <c r="E6365">
        <v>1</v>
      </c>
      <c r="F6365">
        <v>0</v>
      </c>
      <c r="G6365">
        <v>0</v>
      </c>
      <c r="H6365">
        <v>666</v>
      </c>
    </row>
    <row r="6366" spans="1:8" x14ac:dyDescent="0.35">
      <c r="A6366" t="s">
        <v>11186</v>
      </c>
      <c r="B6366" t="s">
        <v>11186</v>
      </c>
      <c r="C6366">
        <v>200906</v>
      </c>
      <c r="D6366" t="s">
        <v>36</v>
      </c>
      <c r="E6366">
        <v>1</v>
      </c>
      <c r="F6366">
        <v>0</v>
      </c>
      <c r="G6366">
        <v>0</v>
      </c>
      <c r="H6366">
        <v>666</v>
      </c>
    </row>
    <row r="6367" spans="1:8" x14ac:dyDescent="0.35">
      <c r="A6367" t="s">
        <v>11187</v>
      </c>
      <c r="B6367" t="s">
        <v>11187</v>
      </c>
      <c r="C6367">
        <v>201006</v>
      </c>
      <c r="D6367" t="s">
        <v>36</v>
      </c>
      <c r="E6367">
        <v>1</v>
      </c>
      <c r="F6367">
        <v>0</v>
      </c>
      <c r="G6367">
        <v>0</v>
      </c>
      <c r="H6367">
        <v>666</v>
      </c>
    </row>
    <row r="6368" spans="1:8" x14ac:dyDescent="0.35">
      <c r="A6368" t="s">
        <v>11188</v>
      </c>
      <c r="B6368" t="s">
        <v>11188</v>
      </c>
      <c r="C6368">
        <v>200806</v>
      </c>
      <c r="D6368" t="s">
        <v>36</v>
      </c>
      <c r="E6368">
        <v>1</v>
      </c>
      <c r="F6368">
        <v>0</v>
      </c>
      <c r="G6368">
        <v>0</v>
      </c>
      <c r="H6368">
        <v>667</v>
      </c>
    </row>
    <row r="6369" spans="1:8" x14ac:dyDescent="0.35">
      <c r="A6369" t="s">
        <v>11189</v>
      </c>
      <c r="B6369" t="s">
        <v>11189</v>
      </c>
      <c r="C6369">
        <v>200906</v>
      </c>
      <c r="D6369" t="s">
        <v>36</v>
      </c>
      <c r="E6369">
        <v>1</v>
      </c>
      <c r="F6369">
        <v>0</v>
      </c>
      <c r="G6369">
        <v>0</v>
      </c>
      <c r="H6369">
        <v>667</v>
      </c>
    </row>
    <row r="6370" spans="1:8" x14ac:dyDescent="0.35">
      <c r="A6370" t="s">
        <v>11190</v>
      </c>
      <c r="B6370" t="s">
        <v>11190</v>
      </c>
      <c r="C6370">
        <v>201006</v>
      </c>
      <c r="D6370" t="s">
        <v>36</v>
      </c>
      <c r="E6370">
        <v>1</v>
      </c>
      <c r="F6370">
        <v>0</v>
      </c>
      <c r="G6370">
        <v>0</v>
      </c>
      <c r="H6370">
        <v>667</v>
      </c>
    </row>
    <row r="6371" spans="1:8" x14ac:dyDescent="0.35">
      <c r="A6371" t="s">
        <v>11191</v>
      </c>
      <c r="B6371" t="s">
        <v>11192</v>
      </c>
      <c r="C6371">
        <v>200806</v>
      </c>
      <c r="D6371" t="s">
        <v>36</v>
      </c>
      <c r="E6371">
        <v>1</v>
      </c>
      <c r="F6371">
        <v>0</v>
      </c>
      <c r="G6371">
        <v>0</v>
      </c>
      <c r="H6371">
        <v>668</v>
      </c>
    </row>
    <row r="6372" spans="1:8" x14ac:dyDescent="0.35">
      <c r="A6372" t="s">
        <v>11193</v>
      </c>
      <c r="B6372" t="s">
        <v>11194</v>
      </c>
      <c r="C6372">
        <v>200906</v>
      </c>
      <c r="D6372" t="s">
        <v>36</v>
      </c>
      <c r="E6372">
        <v>1</v>
      </c>
      <c r="F6372">
        <v>0</v>
      </c>
      <c r="G6372">
        <v>0</v>
      </c>
      <c r="H6372">
        <v>668</v>
      </c>
    </row>
    <row r="6373" spans="1:8" x14ac:dyDescent="0.35">
      <c r="A6373" t="s">
        <v>11195</v>
      </c>
      <c r="B6373" t="s">
        <v>11196</v>
      </c>
      <c r="C6373">
        <v>201006</v>
      </c>
      <c r="D6373" t="s">
        <v>36</v>
      </c>
      <c r="E6373">
        <v>1</v>
      </c>
      <c r="F6373">
        <v>0</v>
      </c>
      <c r="G6373">
        <v>0</v>
      </c>
      <c r="H6373">
        <v>668</v>
      </c>
    </row>
    <row r="6374" spans="1:8" x14ac:dyDescent="0.35">
      <c r="A6374" t="s">
        <v>11197</v>
      </c>
      <c r="B6374" t="s">
        <v>11198</v>
      </c>
      <c r="C6374">
        <v>200806</v>
      </c>
      <c r="D6374" t="s">
        <v>36</v>
      </c>
      <c r="E6374">
        <v>1</v>
      </c>
      <c r="F6374">
        <v>0</v>
      </c>
      <c r="G6374">
        <v>0</v>
      </c>
      <c r="H6374">
        <v>669</v>
      </c>
    </row>
    <row r="6375" spans="1:8" x14ac:dyDescent="0.35">
      <c r="A6375" t="s">
        <v>11199</v>
      </c>
      <c r="B6375" t="s">
        <v>11200</v>
      </c>
      <c r="C6375">
        <v>200906</v>
      </c>
      <c r="D6375" t="s">
        <v>36</v>
      </c>
      <c r="E6375">
        <v>1</v>
      </c>
      <c r="F6375">
        <v>0</v>
      </c>
      <c r="G6375">
        <v>0</v>
      </c>
      <c r="H6375">
        <v>669</v>
      </c>
    </row>
    <row r="6376" spans="1:8" x14ac:dyDescent="0.35">
      <c r="A6376" t="s">
        <v>11201</v>
      </c>
      <c r="B6376" t="s">
        <v>11202</v>
      </c>
      <c r="C6376">
        <v>201006</v>
      </c>
      <c r="D6376" t="s">
        <v>36</v>
      </c>
      <c r="E6376">
        <v>1</v>
      </c>
      <c r="F6376">
        <v>0</v>
      </c>
      <c r="G6376">
        <v>0</v>
      </c>
      <c r="H6376">
        <v>669</v>
      </c>
    </row>
    <row r="6377" spans="1:8" x14ac:dyDescent="0.35">
      <c r="A6377" t="s">
        <v>11203</v>
      </c>
      <c r="B6377" t="s">
        <v>11204</v>
      </c>
      <c r="C6377">
        <v>200806</v>
      </c>
      <c r="D6377" t="s">
        <v>36</v>
      </c>
      <c r="E6377">
        <v>1</v>
      </c>
      <c r="F6377">
        <v>0</v>
      </c>
      <c r="G6377">
        <v>0</v>
      </c>
      <c r="H6377">
        <v>670</v>
      </c>
    </row>
    <row r="6378" spans="1:8" x14ac:dyDescent="0.35">
      <c r="A6378" t="s">
        <v>11205</v>
      </c>
      <c r="B6378" t="s">
        <v>11206</v>
      </c>
      <c r="C6378">
        <v>200906</v>
      </c>
      <c r="D6378" t="s">
        <v>36</v>
      </c>
      <c r="E6378">
        <v>1</v>
      </c>
      <c r="F6378">
        <v>0</v>
      </c>
      <c r="G6378">
        <v>0</v>
      </c>
      <c r="H6378">
        <v>670</v>
      </c>
    </row>
    <row r="6379" spans="1:8" x14ac:dyDescent="0.35">
      <c r="A6379" t="s">
        <v>11207</v>
      </c>
      <c r="B6379" t="s">
        <v>11208</v>
      </c>
      <c r="C6379">
        <v>201006</v>
      </c>
      <c r="D6379" t="s">
        <v>36</v>
      </c>
      <c r="E6379">
        <v>1</v>
      </c>
      <c r="F6379">
        <v>0</v>
      </c>
      <c r="G6379">
        <v>0</v>
      </c>
      <c r="H6379">
        <v>670</v>
      </c>
    </row>
    <row r="6380" spans="1:8" x14ac:dyDescent="0.35">
      <c r="A6380" t="s">
        <v>11209</v>
      </c>
      <c r="B6380" t="s">
        <v>11210</v>
      </c>
      <c r="C6380">
        <v>200806</v>
      </c>
      <c r="D6380" t="s">
        <v>36</v>
      </c>
      <c r="E6380">
        <v>1</v>
      </c>
      <c r="F6380">
        <v>0</v>
      </c>
      <c r="G6380">
        <v>0</v>
      </c>
      <c r="H6380">
        <v>671</v>
      </c>
    </row>
    <row r="6381" spans="1:8" x14ac:dyDescent="0.35">
      <c r="A6381" t="s">
        <v>11211</v>
      </c>
      <c r="B6381" t="s">
        <v>11212</v>
      </c>
      <c r="C6381">
        <v>200906</v>
      </c>
      <c r="D6381" t="s">
        <v>36</v>
      </c>
      <c r="E6381">
        <v>1</v>
      </c>
      <c r="F6381">
        <v>0</v>
      </c>
      <c r="G6381">
        <v>0</v>
      </c>
      <c r="H6381">
        <v>671</v>
      </c>
    </row>
    <row r="6382" spans="1:8" x14ac:dyDescent="0.35">
      <c r="A6382" t="s">
        <v>11213</v>
      </c>
      <c r="B6382" t="s">
        <v>11214</v>
      </c>
      <c r="C6382">
        <v>201006</v>
      </c>
      <c r="D6382" t="s">
        <v>36</v>
      </c>
      <c r="E6382">
        <v>1</v>
      </c>
      <c r="F6382">
        <v>0</v>
      </c>
      <c r="G6382">
        <v>0</v>
      </c>
      <c r="H6382">
        <v>671</v>
      </c>
    </row>
    <row r="6383" spans="1:8" x14ac:dyDescent="0.35">
      <c r="A6383" t="s">
        <v>11215</v>
      </c>
      <c r="B6383" t="s">
        <v>11216</v>
      </c>
      <c r="C6383">
        <v>200801</v>
      </c>
      <c r="D6383" t="s">
        <v>36</v>
      </c>
      <c r="E6383">
        <v>1</v>
      </c>
      <c r="F6383">
        <v>0</v>
      </c>
      <c r="G6383">
        <v>0</v>
      </c>
      <c r="H6383">
        <v>672</v>
      </c>
    </row>
    <row r="6384" spans="1:8" x14ac:dyDescent="0.35">
      <c r="A6384" t="s">
        <v>11217</v>
      </c>
      <c r="B6384" t="s">
        <v>11218</v>
      </c>
      <c r="C6384">
        <v>200806</v>
      </c>
      <c r="D6384" t="s">
        <v>36</v>
      </c>
      <c r="E6384">
        <v>1</v>
      </c>
      <c r="F6384">
        <v>0</v>
      </c>
      <c r="G6384">
        <v>0</v>
      </c>
      <c r="H6384">
        <v>672</v>
      </c>
    </row>
    <row r="6385" spans="1:8" x14ac:dyDescent="0.35">
      <c r="A6385" t="s">
        <v>11219</v>
      </c>
      <c r="B6385" t="s">
        <v>11220</v>
      </c>
      <c r="C6385">
        <v>200901</v>
      </c>
      <c r="D6385" t="s">
        <v>36</v>
      </c>
      <c r="E6385">
        <v>1</v>
      </c>
      <c r="F6385">
        <v>0</v>
      </c>
      <c r="G6385">
        <v>0</v>
      </c>
      <c r="H6385">
        <v>672</v>
      </c>
    </row>
    <row r="6386" spans="1:8" x14ac:dyDescent="0.35">
      <c r="A6386" t="s">
        <v>11221</v>
      </c>
      <c r="B6386" t="s">
        <v>11222</v>
      </c>
      <c r="C6386">
        <v>200906</v>
      </c>
      <c r="D6386" t="s">
        <v>36</v>
      </c>
      <c r="E6386">
        <v>1</v>
      </c>
      <c r="F6386">
        <v>0</v>
      </c>
      <c r="G6386">
        <v>0</v>
      </c>
      <c r="H6386">
        <v>672</v>
      </c>
    </row>
    <row r="6387" spans="1:8" x14ac:dyDescent="0.35">
      <c r="A6387" t="s">
        <v>11223</v>
      </c>
      <c r="B6387" t="s">
        <v>11224</v>
      </c>
      <c r="C6387">
        <v>201001</v>
      </c>
      <c r="D6387" t="s">
        <v>36</v>
      </c>
      <c r="E6387">
        <v>1</v>
      </c>
      <c r="F6387">
        <v>0</v>
      </c>
      <c r="G6387">
        <v>0</v>
      </c>
      <c r="H6387">
        <v>672</v>
      </c>
    </row>
    <row r="6388" spans="1:8" x14ac:dyDescent="0.35">
      <c r="A6388" t="s">
        <v>11225</v>
      </c>
      <c r="B6388" t="s">
        <v>11226</v>
      </c>
      <c r="C6388">
        <v>201006</v>
      </c>
      <c r="D6388" t="s">
        <v>36</v>
      </c>
      <c r="E6388">
        <v>1</v>
      </c>
      <c r="F6388">
        <v>0</v>
      </c>
      <c r="G6388">
        <v>0</v>
      </c>
      <c r="H6388">
        <v>672</v>
      </c>
    </row>
    <row r="6389" spans="1:8" x14ac:dyDescent="0.35">
      <c r="A6389" t="s">
        <v>11227</v>
      </c>
      <c r="B6389" t="s">
        <v>11228</v>
      </c>
      <c r="C6389">
        <v>200806</v>
      </c>
      <c r="D6389" t="s">
        <v>36</v>
      </c>
      <c r="E6389">
        <v>1</v>
      </c>
      <c r="F6389">
        <v>0</v>
      </c>
      <c r="G6389">
        <v>0</v>
      </c>
      <c r="H6389">
        <v>673</v>
      </c>
    </row>
    <row r="6390" spans="1:8" x14ac:dyDescent="0.35">
      <c r="A6390" t="s">
        <v>11229</v>
      </c>
      <c r="B6390" t="s">
        <v>11230</v>
      </c>
      <c r="C6390">
        <v>200906</v>
      </c>
      <c r="D6390" t="s">
        <v>36</v>
      </c>
      <c r="E6390">
        <v>1</v>
      </c>
      <c r="F6390">
        <v>0</v>
      </c>
      <c r="G6390">
        <v>0</v>
      </c>
      <c r="H6390">
        <v>673</v>
      </c>
    </row>
    <row r="6391" spans="1:8" x14ac:dyDescent="0.35">
      <c r="A6391" t="s">
        <v>11231</v>
      </c>
      <c r="B6391" t="s">
        <v>11232</v>
      </c>
      <c r="C6391">
        <v>201006</v>
      </c>
      <c r="D6391" t="s">
        <v>36</v>
      </c>
      <c r="E6391">
        <v>1</v>
      </c>
      <c r="F6391">
        <v>0</v>
      </c>
      <c r="G6391">
        <v>0</v>
      </c>
      <c r="H6391">
        <v>673</v>
      </c>
    </row>
    <row r="6392" spans="1:8" x14ac:dyDescent="0.35">
      <c r="A6392" t="s">
        <v>11233</v>
      </c>
      <c r="B6392" t="s">
        <v>11233</v>
      </c>
      <c r="C6392">
        <v>200806</v>
      </c>
      <c r="D6392" t="s">
        <v>36</v>
      </c>
      <c r="E6392">
        <v>1</v>
      </c>
      <c r="F6392">
        <v>0</v>
      </c>
      <c r="G6392">
        <v>0</v>
      </c>
      <c r="H6392">
        <v>674</v>
      </c>
    </row>
    <row r="6393" spans="1:8" x14ac:dyDescent="0.35">
      <c r="A6393" t="s">
        <v>11234</v>
      </c>
      <c r="B6393" t="s">
        <v>11234</v>
      </c>
      <c r="C6393">
        <v>200906</v>
      </c>
      <c r="D6393" t="s">
        <v>36</v>
      </c>
      <c r="E6393">
        <v>1</v>
      </c>
      <c r="F6393">
        <v>0</v>
      </c>
      <c r="G6393">
        <v>0</v>
      </c>
      <c r="H6393">
        <v>674</v>
      </c>
    </row>
    <row r="6394" spans="1:8" x14ac:dyDescent="0.35">
      <c r="A6394" t="s">
        <v>11235</v>
      </c>
      <c r="B6394" t="s">
        <v>11235</v>
      </c>
      <c r="C6394">
        <v>201006</v>
      </c>
      <c r="D6394" t="s">
        <v>36</v>
      </c>
      <c r="E6394">
        <v>1</v>
      </c>
      <c r="F6394">
        <v>0</v>
      </c>
      <c r="G6394">
        <v>0</v>
      </c>
      <c r="H6394">
        <v>674</v>
      </c>
    </row>
    <row r="6395" spans="1:8" x14ac:dyDescent="0.35">
      <c r="A6395" t="s">
        <v>11236</v>
      </c>
      <c r="B6395" t="s">
        <v>11237</v>
      </c>
      <c r="C6395">
        <v>200806</v>
      </c>
      <c r="D6395" t="s">
        <v>36</v>
      </c>
      <c r="E6395">
        <v>1</v>
      </c>
      <c r="F6395">
        <v>0</v>
      </c>
      <c r="G6395">
        <v>0</v>
      </c>
      <c r="H6395">
        <v>675</v>
      </c>
    </row>
    <row r="6396" spans="1:8" x14ac:dyDescent="0.35">
      <c r="A6396" t="s">
        <v>11238</v>
      </c>
      <c r="B6396" t="s">
        <v>11239</v>
      </c>
      <c r="C6396">
        <v>200901</v>
      </c>
      <c r="D6396" t="s">
        <v>36</v>
      </c>
      <c r="E6396">
        <v>1</v>
      </c>
      <c r="F6396">
        <v>0</v>
      </c>
      <c r="G6396">
        <v>0</v>
      </c>
      <c r="H6396">
        <v>675</v>
      </c>
    </row>
    <row r="6397" spans="1:8" x14ac:dyDescent="0.35">
      <c r="A6397" t="s">
        <v>11240</v>
      </c>
      <c r="B6397" t="s">
        <v>11241</v>
      </c>
      <c r="C6397">
        <v>200906</v>
      </c>
      <c r="D6397" t="s">
        <v>36</v>
      </c>
      <c r="E6397">
        <v>1</v>
      </c>
      <c r="F6397">
        <v>0</v>
      </c>
      <c r="G6397">
        <v>0</v>
      </c>
      <c r="H6397">
        <v>675</v>
      </c>
    </row>
    <row r="6398" spans="1:8" x14ac:dyDescent="0.35">
      <c r="A6398" t="s">
        <v>11242</v>
      </c>
      <c r="B6398" t="s">
        <v>11243</v>
      </c>
      <c r="C6398">
        <v>201001</v>
      </c>
      <c r="D6398" t="s">
        <v>36</v>
      </c>
      <c r="E6398">
        <v>1</v>
      </c>
      <c r="F6398">
        <v>0</v>
      </c>
      <c r="G6398">
        <v>0</v>
      </c>
      <c r="H6398">
        <v>675</v>
      </c>
    </row>
    <row r="6399" spans="1:8" x14ac:dyDescent="0.35">
      <c r="A6399" t="s">
        <v>11244</v>
      </c>
      <c r="B6399" t="s">
        <v>11245</v>
      </c>
      <c r="C6399">
        <v>201006</v>
      </c>
      <c r="D6399" t="s">
        <v>36</v>
      </c>
      <c r="E6399">
        <v>1</v>
      </c>
      <c r="F6399">
        <v>0</v>
      </c>
      <c r="G6399">
        <v>0</v>
      </c>
      <c r="H6399">
        <v>675</v>
      </c>
    </row>
    <row r="6400" spans="1:8" x14ac:dyDescent="0.35">
      <c r="A6400" t="s">
        <v>11246</v>
      </c>
      <c r="B6400" t="s">
        <v>11247</v>
      </c>
      <c r="C6400">
        <v>201101</v>
      </c>
      <c r="D6400" t="s">
        <v>36</v>
      </c>
      <c r="E6400">
        <v>1</v>
      </c>
      <c r="F6400">
        <v>0</v>
      </c>
      <c r="G6400">
        <v>0</v>
      </c>
      <c r="H6400">
        <v>675</v>
      </c>
    </row>
    <row r="6401" spans="1:8" x14ac:dyDescent="0.35">
      <c r="A6401" t="s">
        <v>11248</v>
      </c>
      <c r="B6401" t="s">
        <v>11249</v>
      </c>
      <c r="C6401">
        <v>201201</v>
      </c>
      <c r="D6401" t="s">
        <v>36</v>
      </c>
      <c r="E6401">
        <v>1</v>
      </c>
      <c r="F6401">
        <v>0</v>
      </c>
      <c r="G6401">
        <v>0</v>
      </c>
      <c r="H6401">
        <v>675</v>
      </c>
    </row>
    <row r="6402" spans="1:8" x14ac:dyDescent="0.35">
      <c r="A6402" t="s">
        <v>11250</v>
      </c>
      <c r="B6402" t="s">
        <v>11251</v>
      </c>
      <c r="C6402">
        <v>201301</v>
      </c>
      <c r="D6402" t="s">
        <v>36</v>
      </c>
      <c r="E6402">
        <v>1</v>
      </c>
      <c r="F6402">
        <v>0</v>
      </c>
      <c r="G6402">
        <v>0</v>
      </c>
      <c r="H6402">
        <v>675</v>
      </c>
    </row>
    <row r="6403" spans="1:8" x14ac:dyDescent="0.35">
      <c r="A6403" t="s">
        <v>11252</v>
      </c>
      <c r="B6403" t="s">
        <v>11253</v>
      </c>
      <c r="C6403">
        <v>201401</v>
      </c>
      <c r="D6403" t="s">
        <v>36</v>
      </c>
      <c r="E6403">
        <v>1</v>
      </c>
      <c r="F6403">
        <v>0</v>
      </c>
      <c r="G6403">
        <v>0</v>
      </c>
      <c r="H6403">
        <v>675</v>
      </c>
    </row>
    <row r="6404" spans="1:8" x14ac:dyDescent="0.35">
      <c r="A6404" t="s">
        <v>11254</v>
      </c>
      <c r="B6404" t="s">
        <v>11255</v>
      </c>
      <c r="C6404">
        <v>201501</v>
      </c>
      <c r="D6404" t="s">
        <v>36</v>
      </c>
      <c r="E6404">
        <v>1</v>
      </c>
      <c r="F6404">
        <v>0</v>
      </c>
      <c r="G6404">
        <v>0</v>
      </c>
      <c r="H6404">
        <v>675</v>
      </c>
    </row>
    <row r="6405" spans="1:8" x14ac:dyDescent="0.35">
      <c r="A6405" t="s">
        <v>11256</v>
      </c>
      <c r="B6405" t="s">
        <v>11257</v>
      </c>
      <c r="C6405">
        <v>201601</v>
      </c>
      <c r="D6405" t="s">
        <v>36</v>
      </c>
      <c r="E6405">
        <v>1</v>
      </c>
      <c r="F6405">
        <v>0</v>
      </c>
      <c r="G6405">
        <v>0</v>
      </c>
      <c r="H6405">
        <v>675</v>
      </c>
    </row>
    <row r="6406" spans="1:8" x14ac:dyDescent="0.35">
      <c r="A6406" t="s">
        <v>11258</v>
      </c>
      <c r="B6406" t="s">
        <v>11259</v>
      </c>
      <c r="C6406">
        <v>201701</v>
      </c>
      <c r="D6406" t="s">
        <v>36</v>
      </c>
      <c r="E6406">
        <v>1</v>
      </c>
      <c r="F6406">
        <v>0</v>
      </c>
      <c r="G6406">
        <v>0</v>
      </c>
      <c r="H6406">
        <v>675</v>
      </c>
    </row>
    <row r="6407" spans="1:8" x14ac:dyDescent="0.35">
      <c r="A6407" t="s">
        <v>11260</v>
      </c>
      <c r="B6407" t="s">
        <v>11261</v>
      </c>
      <c r="C6407">
        <v>201801</v>
      </c>
      <c r="D6407" t="s">
        <v>36</v>
      </c>
      <c r="E6407">
        <v>1</v>
      </c>
      <c r="F6407">
        <v>0</v>
      </c>
      <c r="G6407">
        <v>0</v>
      </c>
      <c r="H6407">
        <v>675</v>
      </c>
    </row>
    <row r="6408" spans="1:8" x14ac:dyDescent="0.35">
      <c r="A6408" t="s">
        <v>11262</v>
      </c>
      <c r="B6408" t="s">
        <v>11263</v>
      </c>
      <c r="C6408">
        <v>201901</v>
      </c>
      <c r="D6408" t="s">
        <v>36</v>
      </c>
      <c r="E6408">
        <v>1</v>
      </c>
      <c r="F6408">
        <v>0</v>
      </c>
      <c r="G6408">
        <v>0</v>
      </c>
      <c r="H6408">
        <v>675</v>
      </c>
    </row>
    <row r="6409" spans="1:8" x14ac:dyDescent="0.35">
      <c r="A6409" t="s">
        <v>11264</v>
      </c>
      <c r="B6409" t="s">
        <v>11265</v>
      </c>
      <c r="C6409">
        <v>202001</v>
      </c>
      <c r="D6409" t="s">
        <v>36</v>
      </c>
      <c r="E6409">
        <v>1</v>
      </c>
      <c r="F6409">
        <v>0</v>
      </c>
      <c r="G6409">
        <v>0</v>
      </c>
      <c r="H6409">
        <v>675</v>
      </c>
    </row>
    <row r="6410" spans="1:8" x14ac:dyDescent="0.35">
      <c r="A6410" t="s">
        <v>11266</v>
      </c>
      <c r="B6410" t="s">
        <v>11267</v>
      </c>
      <c r="C6410">
        <v>202101</v>
      </c>
      <c r="D6410" t="s">
        <v>36</v>
      </c>
      <c r="E6410">
        <v>1</v>
      </c>
      <c r="F6410">
        <v>0</v>
      </c>
      <c r="G6410">
        <v>0</v>
      </c>
      <c r="H6410">
        <v>675</v>
      </c>
    </row>
    <row r="6411" spans="1:8" x14ac:dyDescent="0.35">
      <c r="A6411" t="s">
        <v>11268</v>
      </c>
      <c r="B6411" t="s">
        <v>11269</v>
      </c>
      <c r="C6411">
        <v>202201</v>
      </c>
      <c r="D6411" t="s">
        <v>36</v>
      </c>
      <c r="E6411">
        <v>1</v>
      </c>
      <c r="F6411">
        <v>0</v>
      </c>
      <c r="G6411">
        <v>0</v>
      </c>
      <c r="H6411">
        <v>675</v>
      </c>
    </row>
    <row r="6412" spans="1:8" x14ac:dyDescent="0.35">
      <c r="A6412" t="s">
        <v>11270</v>
      </c>
      <c r="B6412" t="s">
        <v>11271</v>
      </c>
      <c r="C6412">
        <v>202301</v>
      </c>
      <c r="D6412" t="s">
        <v>36</v>
      </c>
      <c r="E6412">
        <v>1</v>
      </c>
      <c r="F6412">
        <v>0</v>
      </c>
      <c r="G6412">
        <v>0</v>
      </c>
      <c r="H6412">
        <v>675</v>
      </c>
    </row>
    <row r="6413" spans="1:8" x14ac:dyDescent="0.35">
      <c r="A6413" t="s">
        <v>11272</v>
      </c>
      <c r="B6413" t="s">
        <v>11273</v>
      </c>
      <c r="C6413">
        <v>200806</v>
      </c>
      <c r="D6413" t="s">
        <v>36</v>
      </c>
      <c r="E6413">
        <v>1</v>
      </c>
      <c r="F6413">
        <v>0</v>
      </c>
      <c r="G6413">
        <v>0</v>
      </c>
      <c r="H6413">
        <v>676</v>
      </c>
    </row>
    <row r="6414" spans="1:8" x14ac:dyDescent="0.35">
      <c r="A6414" t="s">
        <v>11274</v>
      </c>
      <c r="B6414" t="s">
        <v>11275</v>
      </c>
      <c r="C6414">
        <v>200906</v>
      </c>
      <c r="D6414" t="s">
        <v>36</v>
      </c>
      <c r="E6414">
        <v>1</v>
      </c>
      <c r="F6414">
        <v>0</v>
      </c>
      <c r="G6414">
        <v>0</v>
      </c>
      <c r="H6414">
        <v>676</v>
      </c>
    </row>
    <row r="6415" spans="1:8" x14ac:dyDescent="0.35">
      <c r="A6415" t="s">
        <v>11276</v>
      </c>
      <c r="B6415" t="s">
        <v>11277</v>
      </c>
      <c r="C6415">
        <v>201006</v>
      </c>
      <c r="D6415" t="s">
        <v>36</v>
      </c>
      <c r="E6415">
        <v>1</v>
      </c>
      <c r="F6415">
        <v>0</v>
      </c>
      <c r="G6415">
        <v>0</v>
      </c>
      <c r="H6415">
        <v>676</v>
      </c>
    </row>
    <row r="6416" spans="1:8" x14ac:dyDescent="0.35">
      <c r="A6416" t="s">
        <v>11278</v>
      </c>
      <c r="B6416" t="s">
        <v>11278</v>
      </c>
      <c r="C6416">
        <v>200801</v>
      </c>
      <c r="D6416" t="s">
        <v>36</v>
      </c>
      <c r="E6416">
        <v>1</v>
      </c>
      <c r="F6416">
        <v>0</v>
      </c>
      <c r="G6416">
        <v>0</v>
      </c>
      <c r="H6416">
        <v>677</v>
      </c>
    </row>
    <row r="6417" spans="1:8" x14ac:dyDescent="0.35">
      <c r="A6417" t="s">
        <v>11279</v>
      </c>
      <c r="B6417" t="s">
        <v>11279</v>
      </c>
      <c r="C6417">
        <v>200806</v>
      </c>
      <c r="D6417" t="s">
        <v>36</v>
      </c>
      <c r="E6417">
        <v>1</v>
      </c>
      <c r="F6417">
        <v>0</v>
      </c>
      <c r="G6417">
        <v>0</v>
      </c>
      <c r="H6417">
        <v>677</v>
      </c>
    </row>
    <row r="6418" spans="1:8" x14ac:dyDescent="0.35">
      <c r="A6418" t="s">
        <v>11280</v>
      </c>
      <c r="B6418" t="s">
        <v>11280</v>
      </c>
      <c r="C6418">
        <v>200901</v>
      </c>
      <c r="D6418" t="s">
        <v>36</v>
      </c>
      <c r="E6418">
        <v>1</v>
      </c>
      <c r="F6418">
        <v>0</v>
      </c>
      <c r="G6418">
        <v>0</v>
      </c>
      <c r="H6418">
        <v>677</v>
      </c>
    </row>
    <row r="6419" spans="1:8" x14ac:dyDescent="0.35">
      <c r="A6419" t="s">
        <v>11281</v>
      </c>
      <c r="B6419" t="s">
        <v>11281</v>
      </c>
      <c r="C6419">
        <v>200906</v>
      </c>
      <c r="D6419" t="s">
        <v>36</v>
      </c>
      <c r="E6419">
        <v>1</v>
      </c>
      <c r="F6419">
        <v>0</v>
      </c>
      <c r="G6419">
        <v>0</v>
      </c>
      <c r="H6419">
        <v>677</v>
      </c>
    </row>
    <row r="6420" spans="1:8" x14ac:dyDescent="0.35">
      <c r="A6420" t="s">
        <v>11282</v>
      </c>
      <c r="B6420" t="s">
        <v>11282</v>
      </c>
      <c r="C6420">
        <v>201001</v>
      </c>
      <c r="D6420" t="s">
        <v>36</v>
      </c>
      <c r="E6420">
        <v>1</v>
      </c>
      <c r="F6420">
        <v>0</v>
      </c>
      <c r="G6420">
        <v>0</v>
      </c>
      <c r="H6420">
        <v>677</v>
      </c>
    </row>
    <row r="6421" spans="1:8" x14ac:dyDescent="0.35">
      <c r="A6421" t="s">
        <v>11283</v>
      </c>
      <c r="B6421" t="s">
        <v>11283</v>
      </c>
      <c r="C6421">
        <v>201006</v>
      </c>
      <c r="D6421" t="s">
        <v>36</v>
      </c>
      <c r="E6421">
        <v>1</v>
      </c>
      <c r="F6421">
        <v>0</v>
      </c>
      <c r="G6421">
        <v>0</v>
      </c>
      <c r="H6421">
        <v>677</v>
      </c>
    </row>
    <row r="6422" spans="1:8" x14ac:dyDescent="0.35">
      <c r="A6422" t="s">
        <v>11284</v>
      </c>
      <c r="B6422" t="s">
        <v>11284</v>
      </c>
      <c r="C6422">
        <v>201201</v>
      </c>
      <c r="D6422" t="s">
        <v>36</v>
      </c>
      <c r="E6422">
        <v>1</v>
      </c>
      <c r="F6422">
        <v>0</v>
      </c>
      <c r="G6422">
        <v>0</v>
      </c>
      <c r="H6422">
        <v>677</v>
      </c>
    </row>
    <row r="6423" spans="1:8" x14ac:dyDescent="0.35">
      <c r="A6423" t="s">
        <v>11285</v>
      </c>
      <c r="B6423" t="s">
        <v>11285</v>
      </c>
      <c r="C6423">
        <v>201301</v>
      </c>
      <c r="D6423" t="s">
        <v>36</v>
      </c>
      <c r="E6423">
        <v>1</v>
      </c>
      <c r="F6423">
        <v>0</v>
      </c>
      <c r="G6423">
        <v>0</v>
      </c>
      <c r="H6423">
        <v>677</v>
      </c>
    </row>
    <row r="6424" spans="1:8" x14ac:dyDescent="0.35">
      <c r="A6424" t="s">
        <v>11286</v>
      </c>
      <c r="B6424" t="s">
        <v>11286</v>
      </c>
      <c r="C6424">
        <v>201401</v>
      </c>
      <c r="D6424" t="s">
        <v>36</v>
      </c>
      <c r="E6424">
        <v>1</v>
      </c>
      <c r="F6424">
        <v>0</v>
      </c>
      <c r="G6424">
        <v>0</v>
      </c>
      <c r="H6424">
        <v>677</v>
      </c>
    </row>
    <row r="6425" spans="1:8" x14ac:dyDescent="0.35">
      <c r="A6425" t="s">
        <v>11287</v>
      </c>
      <c r="B6425" t="s">
        <v>11287</v>
      </c>
      <c r="C6425">
        <v>201501</v>
      </c>
      <c r="D6425" t="s">
        <v>36</v>
      </c>
      <c r="E6425">
        <v>1</v>
      </c>
      <c r="F6425">
        <v>0</v>
      </c>
      <c r="G6425">
        <v>0</v>
      </c>
      <c r="H6425">
        <v>677</v>
      </c>
    </row>
    <row r="6426" spans="1:8" x14ac:dyDescent="0.35">
      <c r="A6426" t="s">
        <v>11288</v>
      </c>
      <c r="B6426" t="s">
        <v>11288</v>
      </c>
      <c r="C6426">
        <v>201601</v>
      </c>
      <c r="D6426" t="s">
        <v>36</v>
      </c>
      <c r="E6426">
        <v>1</v>
      </c>
      <c r="F6426">
        <v>0</v>
      </c>
      <c r="G6426">
        <v>0</v>
      </c>
      <c r="H6426">
        <v>677</v>
      </c>
    </row>
    <row r="6427" spans="1:8" x14ac:dyDescent="0.35">
      <c r="A6427" t="s">
        <v>11289</v>
      </c>
      <c r="B6427" t="s">
        <v>11289</v>
      </c>
      <c r="C6427">
        <v>201701</v>
      </c>
      <c r="D6427" t="s">
        <v>36</v>
      </c>
      <c r="E6427">
        <v>1</v>
      </c>
      <c r="F6427">
        <v>0</v>
      </c>
      <c r="G6427">
        <v>0</v>
      </c>
      <c r="H6427">
        <v>677</v>
      </c>
    </row>
    <row r="6428" spans="1:8" x14ac:dyDescent="0.35">
      <c r="A6428" t="s">
        <v>11290</v>
      </c>
      <c r="B6428" t="s">
        <v>11290</v>
      </c>
      <c r="C6428">
        <v>201801</v>
      </c>
      <c r="D6428" t="s">
        <v>36</v>
      </c>
      <c r="E6428">
        <v>1</v>
      </c>
      <c r="F6428">
        <v>0</v>
      </c>
      <c r="G6428">
        <v>0</v>
      </c>
      <c r="H6428">
        <v>677</v>
      </c>
    </row>
    <row r="6429" spans="1:8" x14ac:dyDescent="0.35">
      <c r="A6429" t="s">
        <v>11291</v>
      </c>
      <c r="B6429" t="s">
        <v>11291</v>
      </c>
      <c r="C6429">
        <v>201901</v>
      </c>
      <c r="D6429" t="s">
        <v>36</v>
      </c>
      <c r="E6429">
        <v>1</v>
      </c>
      <c r="F6429">
        <v>0</v>
      </c>
      <c r="G6429">
        <v>0</v>
      </c>
      <c r="H6429">
        <v>677</v>
      </c>
    </row>
    <row r="6430" spans="1:8" x14ac:dyDescent="0.35">
      <c r="A6430" t="s">
        <v>11292</v>
      </c>
      <c r="B6430" t="s">
        <v>11292</v>
      </c>
      <c r="C6430">
        <v>202001</v>
      </c>
      <c r="D6430" t="s">
        <v>36</v>
      </c>
      <c r="E6430">
        <v>1</v>
      </c>
      <c r="F6430">
        <v>0</v>
      </c>
      <c r="G6430">
        <v>0</v>
      </c>
      <c r="H6430">
        <v>677</v>
      </c>
    </row>
    <row r="6431" spans="1:8" x14ac:dyDescent="0.35">
      <c r="A6431" t="s">
        <v>11293</v>
      </c>
      <c r="B6431" t="s">
        <v>11293</v>
      </c>
      <c r="C6431">
        <v>202101</v>
      </c>
      <c r="D6431" t="s">
        <v>36</v>
      </c>
      <c r="E6431">
        <v>1</v>
      </c>
      <c r="F6431">
        <v>0</v>
      </c>
      <c r="G6431">
        <v>0</v>
      </c>
      <c r="H6431">
        <v>677</v>
      </c>
    </row>
    <row r="6432" spans="1:8" x14ac:dyDescent="0.35">
      <c r="A6432" t="s">
        <v>11294</v>
      </c>
      <c r="B6432" t="s">
        <v>11294</v>
      </c>
      <c r="C6432">
        <v>202201</v>
      </c>
      <c r="D6432" t="s">
        <v>36</v>
      </c>
      <c r="E6432">
        <v>1</v>
      </c>
      <c r="F6432">
        <v>0</v>
      </c>
      <c r="G6432">
        <v>0</v>
      </c>
      <c r="H6432">
        <v>677</v>
      </c>
    </row>
    <row r="6433" spans="1:8" x14ac:dyDescent="0.35">
      <c r="A6433" t="s">
        <v>11295</v>
      </c>
      <c r="B6433" t="s">
        <v>11295</v>
      </c>
      <c r="C6433">
        <v>202301</v>
      </c>
      <c r="D6433" t="s">
        <v>36</v>
      </c>
      <c r="E6433">
        <v>1</v>
      </c>
      <c r="F6433">
        <v>0</v>
      </c>
      <c r="G6433">
        <v>0</v>
      </c>
      <c r="H6433">
        <v>677</v>
      </c>
    </row>
    <row r="6434" spans="1:8" x14ac:dyDescent="0.35">
      <c r="A6434" t="s">
        <v>11296</v>
      </c>
      <c r="B6434" t="s">
        <v>11296</v>
      </c>
      <c r="C6434">
        <v>200806</v>
      </c>
      <c r="D6434" t="s">
        <v>36</v>
      </c>
      <c r="E6434">
        <v>1</v>
      </c>
      <c r="F6434">
        <v>0</v>
      </c>
      <c r="G6434">
        <v>0</v>
      </c>
      <c r="H6434">
        <v>678</v>
      </c>
    </row>
    <row r="6435" spans="1:8" x14ac:dyDescent="0.35">
      <c r="A6435" t="s">
        <v>11297</v>
      </c>
      <c r="B6435" t="s">
        <v>11297</v>
      </c>
      <c r="C6435">
        <v>200906</v>
      </c>
      <c r="D6435" t="s">
        <v>36</v>
      </c>
      <c r="E6435">
        <v>1</v>
      </c>
      <c r="F6435">
        <v>0</v>
      </c>
      <c r="G6435">
        <v>0</v>
      </c>
      <c r="H6435">
        <v>678</v>
      </c>
    </row>
    <row r="6436" spans="1:8" x14ac:dyDescent="0.35">
      <c r="A6436" t="s">
        <v>11298</v>
      </c>
      <c r="B6436" t="s">
        <v>11298</v>
      </c>
      <c r="C6436">
        <v>201006</v>
      </c>
      <c r="D6436" t="s">
        <v>36</v>
      </c>
      <c r="E6436">
        <v>1</v>
      </c>
      <c r="F6436">
        <v>0</v>
      </c>
      <c r="G6436">
        <v>0</v>
      </c>
      <c r="H6436">
        <v>678</v>
      </c>
    </row>
    <row r="6437" spans="1:8" x14ac:dyDescent="0.35">
      <c r="A6437" t="s">
        <v>11299</v>
      </c>
      <c r="B6437" t="s">
        <v>11300</v>
      </c>
      <c r="C6437">
        <v>200801</v>
      </c>
      <c r="D6437" t="s">
        <v>36</v>
      </c>
      <c r="E6437">
        <v>1</v>
      </c>
      <c r="F6437">
        <v>0</v>
      </c>
      <c r="G6437">
        <v>0</v>
      </c>
      <c r="H6437">
        <v>679</v>
      </c>
    </row>
    <row r="6438" spans="1:8" x14ac:dyDescent="0.35">
      <c r="A6438" t="s">
        <v>11301</v>
      </c>
      <c r="B6438" t="s">
        <v>11302</v>
      </c>
      <c r="C6438">
        <v>200806</v>
      </c>
      <c r="D6438" t="s">
        <v>36</v>
      </c>
      <c r="E6438">
        <v>1</v>
      </c>
      <c r="F6438">
        <v>0</v>
      </c>
      <c r="G6438">
        <v>0</v>
      </c>
      <c r="H6438">
        <v>679</v>
      </c>
    </row>
    <row r="6439" spans="1:8" x14ac:dyDescent="0.35">
      <c r="A6439" t="s">
        <v>11303</v>
      </c>
      <c r="B6439" t="s">
        <v>11304</v>
      </c>
      <c r="C6439">
        <v>200901</v>
      </c>
      <c r="D6439" t="s">
        <v>36</v>
      </c>
      <c r="E6439">
        <v>1</v>
      </c>
      <c r="F6439">
        <v>0</v>
      </c>
      <c r="G6439">
        <v>0</v>
      </c>
      <c r="H6439">
        <v>679</v>
      </c>
    </row>
    <row r="6440" spans="1:8" x14ac:dyDescent="0.35">
      <c r="A6440" t="s">
        <v>11305</v>
      </c>
      <c r="B6440" t="s">
        <v>11306</v>
      </c>
      <c r="C6440">
        <v>200906</v>
      </c>
      <c r="D6440" t="s">
        <v>36</v>
      </c>
      <c r="E6440">
        <v>1</v>
      </c>
      <c r="F6440">
        <v>0</v>
      </c>
      <c r="G6440">
        <v>0</v>
      </c>
      <c r="H6440">
        <v>679</v>
      </c>
    </row>
    <row r="6441" spans="1:8" x14ac:dyDescent="0.35">
      <c r="A6441" t="s">
        <v>11307</v>
      </c>
      <c r="B6441" t="s">
        <v>11308</v>
      </c>
      <c r="C6441">
        <v>201001</v>
      </c>
      <c r="D6441" t="s">
        <v>36</v>
      </c>
      <c r="E6441">
        <v>1</v>
      </c>
      <c r="F6441">
        <v>0</v>
      </c>
      <c r="G6441">
        <v>0</v>
      </c>
      <c r="H6441">
        <v>679</v>
      </c>
    </row>
    <row r="6442" spans="1:8" x14ac:dyDescent="0.35">
      <c r="A6442" t="s">
        <v>11309</v>
      </c>
      <c r="B6442" t="s">
        <v>11310</v>
      </c>
      <c r="C6442">
        <v>201006</v>
      </c>
      <c r="D6442" t="s">
        <v>36</v>
      </c>
      <c r="E6442">
        <v>1</v>
      </c>
      <c r="F6442">
        <v>0</v>
      </c>
      <c r="G6442">
        <v>0</v>
      </c>
      <c r="H6442">
        <v>679</v>
      </c>
    </row>
    <row r="6443" spans="1:8" x14ac:dyDescent="0.35">
      <c r="A6443" t="s">
        <v>11311</v>
      </c>
      <c r="B6443" t="s">
        <v>11312</v>
      </c>
      <c r="C6443">
        <v>201101</v>
      </c>
      <c r="D6443" t="s">
        <v>36</v>
      </c>
      <c r="E6443">
        <v>1</v>
      </c>
      <c r="F6443">
        <v>0</v>
      </c>
      <c r="G6443">
        <v>0</v>
      </c>
      <c r="H6443">
        <v>679</v>
      </c>
    </row>
    <row r="6444" spans="1:8" x14ac:dyDescent="0.35">
      <c r="A6444" t="s">
        <v>11313</v>
      </c>
      <c r="B6444" t="s">
        <v>11314</v>
      </c>
      <c r="C6444">
        <v>201201</v>
      </c>
      <c r="D6444" t="s">
        <v>36</v>
      </c>
      <c r="E6444">
        <v>1</v>
      </c>
      <c r="F6444">
        <v>0</v>
      </c>
      <c r="G6444">
        <v>0</v>
      </c>
      <c r="H6444">
        <v>679</v>
      </c>
    </row>
    <row r="6445" spans="1:8" x14ac:dyDescent="0.35">
      <c r="A6445" t="s">
        <v>11315</v>
      </c>
      <c r="B6445" t="s">
        <v>11316</v>
      </c>
      <c r="C6445">
        <v>201301</v>
      </c>
      <c r="D6445" t="s">
        <v>36</v>
      </c>
      <c r="E6445">
        <v>1</v>
      </c>
      <c r="F6445">
        <v>0</v>
      </c>
      <c r="G6445">
        <v>0</v>
      </c>
      <c r="H6445">
        <v>679</v>
      </c>
    </row>
    <row r="6446" spans="1:8" x14ac:dyDescent="0.35">
      <c r="A6446" t="s">
        <v>11317</v>
      </c>
      <c r="B6446" t="s">
        <v>11318</v>
      </c>
      <c r="C6446">
        <v>201401</v>
      </c>
      <c r="D6446" t="s">
        <v>36</v>
      </c>
      <c r="E6446">
        <v>1</v>
      </c>
      <c r="F6446">
        <v>0</v>
      </c>
      <c r="G6446">
        <v>0</v>
      </c>
      <c r="H6446">
        <v>679</v>
      </c>
    </row>
    <row r="6447" spans="1:8" x14ac:dyDescent="0.35">
      <c r="A6447" t="s">
        <v>11319</v>
      </c>
      <c r="B6447" t="s">
        <v>11320</v>
      </c>
      <c r="C6447">
        <v>201501</v>
      </c>
      <c r="D6447" t="s">
        <v>36</v>
      </c>
      <c r="E6447">
        <v>1</v>
      </c>
      <c r="F6447">
        <v>0</v>
      </c>
      <c r="G6447">
        <v>0</v>
      </c>
      <c r="H6447">
        <v>679</v>
      </c>
    </row>
    <row r="6448" spans="1:8" x14ac:dyDescent="0.35">
      <c r="A6448" t="s">
        <v>11321</v>
      </c>
      <c r="B6448" t="s">
        <v>11322</v>
      </c>
      <c r="C6448">
        <v>201601</v>
      </c>
      <c r="D6448" t="s">
        <v>36</v>
      </c>
      <c r="E6448">
        <v>1</v>
      </c>
      <c r="F6448">
        <v>0</v>
      </c>
      <c r="G6448">
        <v>0</v>
      </c>
      <c r="H6448">
        <v>679</v>
      </c>
    </row>
    <row r="6449" spans="1:8" x14ac:dyDescent="0.35">
      <c r="A6449" t="s">
        <v>11323</v>
      </c>
      <c r="B6449" t="s">
        <v>11324</v>
      </c>
      <c r="C6449">
        <v>201701</v>
      </c>
      <c r="D6449" t="s">
        <v>36</v>
      </c>
      <c r="E6449">
        <v>1</v>
      </c>
      <c r="F6449">
        <v>0</v>
      </c>
      <c r="G6449">
        <v>0</v>
      </c>
      <c r="H6449">
        <v>679</v>
      </c>
    </row>
    <row r="6450" spans="1:8" x14ac:dyDescent="0.35">
      <c r="A6450" t="s">
        <v>11325</v>
      </c>
      <c r="B6450" t="s">
        <v>11326</v>
      </c>
      <c r="C6450">
        <v>201801</v>
      </c>
      <c r="D6450" t="s">
        <v>36</v>
      </c>
      <c r="E6450">
        <v>1</v>
      </c>
      <c r="F6450">
        <v>0</v>
      </c>
      <c r="G6450">
        <v>0</v>
      </c>
      <c r="H6450">
        <v>679</v>
      </c>
    </row>
    <row r="6451" spans="1:8" x14ac:dyDescent="0.35">
      <c r="A6451" t="s">
        <v>11327</v>
      </c>
      <c r="B6451" t="s">
        <v>11328</v>
      </c>
      <c r="C6451">
        <v>201901</v>
      </c>
      <c r="D6451" t="s">
        <v>36</v>
      </c>
      <c r="E6451">
        <v>1</v>
      </c>
      <c r="F6451">
        <v>0</v>
      </c>
      <c r="G6451">
        <v>0</v>
      </c>
      <c r="H6451">
        <v>679</v>
      </c>
    </row>
    <row r="6452" spans="1:8" x14ac:dyDescent="0.35">
      <c r="A6452" t="s">
        <v>11329</v>
      </c>
      <c r="B6452" t="s">
        <v>11330</v>
      </c>
      <c r="C6452">
        <v>202001</v>
      </c>
      <c r="D6452" t="s">
        <v>36</v>
      </c>
      <c r="E6452">
        <v>1</v>
      </c>
      <c r="F6452">
        <v>0</v>
      </c>
      <c r="G6452">
        <v>0</v>
      </c>
      <c r="H6452">
        <v>679</v>
      </c>
    </row>
    <row r="6453" spans="1:8" x14ac:dyDescent="0.35">
      <c r="A6453" t="s">
        <v>11331</v>
      </c>
      <c r="B6453" t="s">
        <v>11332</v>
      </c>
      <c r="C6453">
        <v>202101</v>
      </c>
      <c r="D6453" t="s">
        <v>36</v>
      </c>
      <c r="E6453">
        <v>1</v>
      </c>
      <c r="F6453">
        <v>0</v>
      </c>
      <c r="G6453">
        <v>0</v>
      </c>
      <c r="H6453">
        <v>679</v>
      </c>
    </row>
    <row r="6454" spans="1:8" x14ac:dyDescent="0.35">
      <c r="A6454" t="s">
        <v>11333</v>
      </c>
      <c r="B6454" t="s">
        <v>11334</v>
      </c>
      <c r="C6454">
        <v>202201</v>
      </c>
      <c r="D6454" t="s">
        <v>36</v>
      </c>
      <c r="E6454">
        <v>1</v>
      </c>
      <c r="F6454">
        <v>0</v>
      </c>
      <c r="G6454">
        <v>0</v>
      </c>
      <c r="H6454">
        <v>679</v>
      </c>
    </row>
    <row r="6455" spans="1:8" x14ac:dyDescent="0.35">
      <c r="A6455" t="s">
        <v>11335</v>
      </c>
      <c r="B6455" t="s">
        <v>11336</v>
      </c>
      <c r="C6455">
        <v>202301</v>
      </c>
      <c r="D6455" t="s">
        <v>36</v>
      </c>
      <c r="E6455">
        <v>1</v>
      </c>
      <c r="F6455">
        <v>0</v>
      </c>
      <c r="G6455">
        <v>0</v>
      </c>
      <c r="H6455">
        <v>679</v>
      </c>
    </row>
    <row r="6456" spans="1:8" x14ac:dyDescent="0.35">
      <c r="A6456" t="s">
        <v>11337</v>
      </c>
      <c r="B6456" t="s">
        <v>11338</v>
      </c>
      <c r="C6456">
        <v>200801</v>
      </c>
      <c r="D6456" t="s">
        <v>36</v>
      </c>
      <c r="E6456">
        <v>1</v>
      </c>
      <c r="F6456">
        <v>0</v>
      </c>
      <c r="G6456">
        <v>0</v>
      </c>
      <c r="H6456">
        <v>680</v>
      </c>
    </row>
    <row r="6457" spans="1:8" x14ac:dyDescent="0.35">
      <c r="A6457" t="s">
        <v>11339</v>
      </c>
      <c r="B6457" t="s">
        <v>11340</v>
      </c>
      <c r="C6457">
        <v>200806</v>
      </c>
      <c r="D6457" t="s">
        <v>36</v>
      </c>
      <c r="E6457">
        <v>1</v>
      </c>
      <c r="F6457">
        <v>0</v>
      </c>
      <c r="G6457">
        <v>0</v>
      </c>
      <c r="H6457">
        <v>680</v>
      </c>
    </row>
    <row r="6458" spans="1:8" x14ac:dyDescent="0.35">
      <c r="A6458" t="s">
        <v>11341</v>
      </c>
      <c r="B6458" t="s">
        <v>11342</v>
      </c>
      <c r="C6458">
        <v>200901</v>
      </c>
      <c r="D6458" t="s">
        <v>36</v>
      </c>
      <c r="E6458">
        <v>1</v>
      </c>
      <c r="F6458">
        <v>0</v>
      </c>
      <c r="G6458">
        <v>0</v>
      </c>
      <c r="H6458">
        <v>680</v>
      </c>
    </row>
    <row r="6459" spans="1:8" x14ac:dyDescent="0.35">
      <c r="A6459" t="s">
        <v>11343</v>
      </c>
      <c r="B6459" t="s">
        <v>11344</v>
      </c>
      <c r="C6459">
        <v>200906</v>
      </c>
      <c r="D6459" t="s">
        <v>36</v>
      </c>
      <c r="E6459">
        <v>1</v>
      </c>
      <c r="F6459">
        <v>0</v>
      </c>
      <c r="G6459">
        <v>0</v>
      </c>
      <c r="H6459">
        <v>680</v>
      </c>
    </row>
    <row r="6460" spans="1:8" x14ac:dyDescent="0.35">
      <c r="A6460" t="s">
        <v>11345</v>
      </c>
      <c r="B6460" t="s">
        <v>11346</v>
      </c>
      <c r="C6460">
        <v>201001</v>
      </c>
      <c r="D6460" t="s">
        <v>36</v>
      </c>
      <c r="E6460">
        <v>1</v>
      </c>
      <c r="F6460">
        <v>0</v>
      </c>
      <c r="G6460">
        <v>0</v>
      </c>
      <c r="H6460">
        <v>680</v>
      </c>
    </row>
    <row r="6461" spans="1:8" x14ac:dyDescent="0.35">
      <c r="A6461" t="s">
        <v>11347</v>
      </c>
      <c r="B6461" t="s">
        <v>11348</v>
      </c>
      <c r="C6461">
        <v>201006</v>
      </c>
      <c r="D6461" t="s">
        <v>36</v>
      </c>
      <c r="E6461">
        <v>1</v>
      </c>
      <c r="F6461">
        <v>0</v>
      </c>
      <c r="G6461">
        <v>0</v>
      </c>
      <c r="H6461">
        <v>680</v>
      </c>
    </row>
    <row r="6462" spans="1:8" x14ac:dyDescent="0.35">
      <c r="A6462" t="s">
        <v>11349</v>
      </c>
      <c r="B6462" t="s">
        <v>11350</v>
      </c>
      <c r="C6462">
        <v>201101</v>
      </c>
      <c r="D6462" t="s">
        <v>36</v>
      </c>
      <c r="E6462">
        <v>1</v>
      </c>
      <c r="F6462">
        <v>0</v>
      </c>
      <c r="G6462">
        <v>0</v>
      </c>
      <c r="H6462">
        <v>680</v>
      </c>
    </row>
    <row r="6463" spans="1:8" x14ac:dyDescent="0.35">
      <c r="A6463" t="s">
        <v>11351</v>
      </c>
      <c r="B6463" t="s">
        <v>11352</v>
      </c>
      <c r="C6463">
        <v>201201</v>
      </c>
      <c r="D6463" t="s">
        <v>36</v>
      </c>
      <c r="E6463">
        <v>1</v>
      </c>
      <c r="F6463">
        <v>0</v>
      </c>
      <c r="G6463">
        <v>0</v>
      </c>
      <c r="H6463">
        <v>680</v>
      </c>
    </row>
    <row r="6464" spans="1:8" x14ac:dyDescent="0.35">
      <c r="A6464" t="s">
        <v>11353</v>
      </c>
      <c r="B6464" t="s">
        <v>11354</v>
      </c>
      <c r="C6464">
        <v>201301</v>
      </c>
      <c r="D6464" t="s">
        <v>36</v>
      </c>
      <c r="E6464">
        <v>1</v>
      </c>
      <c r="F6464">
        <v>0</v>
      </c>
      <c r="G6464">
        <v>0</v>
      </c>
      <c r="H6464">
        <v>680</v>
      </c>
    </row>
    <row r="6465" spans="1:8" x14ac:dyDescent="0.35">
      <c r="A6465" t="s">
        <v>11355</v>
      </c>
      <c r="B6465" t="s">
        <v>11356</v>
      </c>
      <c r="C6465">
        <v>201401</v>
      </c>
      <c r="D6465" t="s">
        <v>36</v>
      </c>
      <c r="E6465">
        <v>1</v>
      </c>
      <c r="F6465">
        <v>0</v>
      </c>
      <c r="G6465">
        <v>0</v>
      </c>
      <c r="H6465">
        <v>680</v>
      </c>
    </row>
    <row r="6466" spans="1:8" x14ac:dyDescent="0.35">
      <c r="A6466" t="s">
        <v>11357</v>
      </c>
      <c r="B6466" t="s">
        <v>11358</v>
      </c>
      <c r="C6466">
        <v>201501</v>
      </c>
      <c r="D6466" t="s">
        <v>36</v>
      </c>
      <c r="E6466">
        <v>1</v>
      </c>
      <c r="F6466">
        <v>0</v>
      </c>
      <c r="G6466">
        <v>0</v>
      </c>
      <c r="H6466">
        <v>680</v>
      </c>
    </row>
    <row r="6467" spans="1:8" x14ac:dyDescent="0.35">
      <c r="A6467" t="s">
        <v>11359</v>
      </c>
      <c r="B6467" t="s">
        <v>11360</v>
      </c>
      <c r="C6467">
        <v>201601</v>
      </c>
      <c r="D6467" t="s">
        <v>36</v>
      </c>
      <c r="E6467">
        <v>1</v>
      </c>
      <c r="F6467">
        <v>0</v>
      </c>
      <c r="G6467">
        <v>0</v>
      </c>
      <c r="H6467">
        <v>680</v>
      </c>
    </row>
    <row r="6468" spans="1:8" x14ac:dyDescent="0.35">
      <c r="A6468" t="s">
        <v>11361</v>
      </c>
      <c r="B6468" t="s">
        <v>11362</v>
      </c>
      <c r="C6468">
        <v>201701</v>
      </c>
      <c r="D6468" t="s">
        <v>36</v>
      </c>
      <c r="E6468">
        <v>1</v>
      </c>
      <c r="F6468">
        <v>0</v>
      </c>
      <c r="G6468">
        <v>0</v>
      </c>
      <c r="H6468">
        <v>680</v>
      </c>
    </row>
    <row r="6469" spans="1:8" x14ac:dyDescent="0.35">
      <c r="A6469" t="s">
        <v>11363</v>
      </c>
      <c r="B6469" t="s">
        <v>11364</v>
      </c>
      <c r="C6469">
        <v>200806</v>
      </c>
      <c r="D6469" t="s">
        <v>36</v>
      </c>
      <c r="E6469">
        <v>1</v>
      </c>
      <c r="F6469">
        <v>0</v>
      </c>
      <c r="G6469">
        <v>0</v>
      </c>
      <c r="H6469">
        <v>681</v>
      </c>
    </row>
    <row r="6470" spans="1:8" x14ac:dyDescent="0.35">
      <c r="A6470" t="s">
        <v>11365</v>
      </c>
      <c r="B6470" t="s">
        <v>11366</v>
      </c>
      <c r="C6470">
        <v>200906</v>
      </c>
      <c r="D6470" t="s">
        <v>36</v>
      </c>
      <c r="E6470">
        <v>1</v>
      </c>
      <c r="F6470">
        <v>0</v>
      </c>
      <c r="G6470">
        <v>0</v>
      </c>
      <c r="H6470">
        <v>681</v>
      </c>
    </row>
    <row r="6471" spans="1:8" x14ac:dyDescent="0.35">
      <c r="A6471" t="s">
        <v>11367</v>
      </c>
      <c r="B6471" t="s">
        <v>11368</v>
      </c>
      <c r="C6471">
        <v>201006</v>
      </c>
      <c r="D6471" t="s">
        <v>36</v>
      </c>
      <c r="E6471">
        <v>1</v>
      </c>
      <c r="F6471">
        <v>0</v>
      </c>
      <c r="G6471">
        <v>0</v>
      </c>
      <c r="H6471">
        <v>681</v>
      </c>
    </row>
    <row r="6472" spans="1:8" x14ac:dyDescent="0.35">
      <c r="A6472" t="s">
        <v>11369</v>
      </c>
      <c r="B6472" t="s">
        <v>11370</v>
      </c>
      <c r="C6472">
        <v>200806</v>
      </c>
      <c r="D6472" t="s">
        <v>40</v>
      </c>
      <c r="E6472">
        <v>1</v>
      </c>
      <c r="F6472">
        <v>0</v>
      </c>
      <c r="G6472">
        <v>0</v>
      </c>
      <c r="H6472">
        <v>660</v>
      </c>
    </row>
    <row r="6473" spans="1:8" x14ac:dyDescent="0.35">
      <c r="A6473" t="s">
        <v>11371</v>
      </c>
      <c r="B6473" t="s">
        <v>11372</v>
      </c>
      <c r="C6473">
        <v>200906</v>
      </c>
      <c r="D6473" t="s">
        <v>40</v>
      </c>
      <c r="E6473">
        <v>1</v>
      </c>
      <c r="F6473">
        <v>0</v>
      </c>
      <c r="G6473">
        <v>0</v>
      </c>
      <c r="H6473">
        <v>660</v>
      </c>
    </row>
    <row r="6474" spans="1:8" x14ac:dyDescent="0.35">
      <c r="A6474" t="s">
        <v>11373</v>
      </c>
      <c r="B6474" t="s">
        <v>11374</v>
      </c>
      <c r="C6474">
        <v>201006</v>
      </c>
      <c r="D6474" t="s">
        <v>40</v>
      </c>
      <c r="E6474">
        <v>1</v>
      </c>
      <c r="F6474">
        <v>0</v>
      </c>
      <c r="G6474">
        <v>0</v>
      </c>
      <c r="H6474">
        <v>660</v>
      </c>
    </row>
    <row r="6475" spans="1:8" x14ac:dyDescent="0.35">
      <c r="A6475" t="s">
        <v>11375</v>
      </c>
      <c r="B6475" t="s">
        <v>11375</v>
      </c>
      <c r="C6475">
        <v>200806</v>
      </c>
      <c r="D6475" t="s">
        <v>40</v>
      </c>
      <c r="E6475">
        <v>1</v>
      </c>
      <c r="F6475">
        <v>0</v>
      </c>
      <c r="G6475">
        <v>0</v>
      </c>
      <c r="H6475">
        <v>661</v>
      </c>
    </row>
    <row r="6476" spans="1:8" x14ac:dyDescent="0.35">
      <c r="A6476" t="s">
        <v>11376</v>
      </c>
      <c r="B6476" t="s">
        <v>11376</v>
      </c>
      <c r="C6476">
        <v>200906</v>
      </c>
      <c r="D6476" t="s">
        <v>40</v>
      </c>
      <c r="E6476">
        <v>1</v>
      </c>
      <c r="F6476">
        <v>0</v>
      </c>
      <c r="G6476">
        <v>0</v>
      </c>
      <c r="H6476">
        <v>661</v>
      </c>
    </row>
    <row r="6477" spans="1:8" x14ac:dyDescent="0.35">
      <c r="A6477" t="s">
        <v>11377</v>
      </c>
      <c r="B6477" t="s">
        <v>11377</v>
      </c>
      <c r="C6477">
        <v>201006</v>
      </c>
      <c r="D6477" t="s">
        <v>40</v>
      </c>
      <c r="E6477">
        <v>1</v>
      </c>
      <c r="F6477">
        <v>0</v>
      </c>
      <c r="G6477">
        <v>0</v>
      </c>
      <c r="H6477">
        <v>661</v>
      </c>
    </row>
    <row r="6478" spans="1:8" x14ac:dyDescent="0.35">
      <c r="A6478" t="s">
        <v>11378</v>
      </c>
      <c r="B6478" t="s">
        <v>11378</v>
      </c>
      <c r="C6478">
        <v>200806</v>
      </c>
      <c r="D6478" t="s">
        <v>40</v>
      </c>
      <c r="E6478">
        <v>1</v>
      </c>
      <c r="F6478">
        <v>0</v>
      </c>
      <c r="G6478">
        <v>0</v>
      </c>
      <c r="H6478">
        <v>662</v>
      </c>
    </row>
    <row r="6479" spans="1:8" x14ac:dyDescent="0.35">
      <c r="A6479" t="s">
        <v>11379</v>
      </c>
      <c r="B6479" t="s">
        <v>11379</v>
      </c>
      <c r="C6479">
        <v>200906</v>
      </c>
      <c r="D6479" t="s">
        <v>40</v>
      </c>
      <c r="E6479">
        <v>1</v>
      </c>
      <c r="F6479">
        <v>0</v>
      </c>
      <c r="G6479">
        <v>0</v>
      </c>
      <c r="H6479">
        <v>662</v>
      </c>
    </row>
    <row r="6480" spans="1:8" x14ac:dyDescent="0.35">
      <c r="A6480" t="s">
        <v>11380</v>
      </c>
      <c r="B6480" t="s">
        <v>11380</v>
      </c>
      <c r="C6480">
        <v>201006</v>
      </c>
      <c r="D6480" t="s">
        <v>40</v>
      </c>
      <c r="E6480">
        <v>1</v>
      </c>
      <c r="F6480">
        <v>0</v>
      </c>
      <c r="G6480">
        <v>0</v>
      </c>
      <c r="H6480">
        <v>662</v>
      </c>
    </row>
    <row r="6481" spans="1:8" x14ac:dyDescent="0.35">
      <c r="A6481" t="s">
        <v>11381</v>
      </c>
      <c r="B6481" t="s">
        <v>11382</v>
      </c>
      <c r="C6481">
        <v>200806</v>
      </c>
      <c r="D6481" t="s">
        <v>40</v>
      </c>
      <c r="E6481">
        <v>1</v>
      </c>
      <c r="F6481">
        <v>0</v>
      </c>
      <c r="G6481">
        <v>0</v>
      </c>
      <c r="H6481">
        <v>663</v>
      </c>
    </row>
    <row r="6482" spans="1:8" x14ac:dyDescent="0.35">
      <c r="A6482" t="s">
        <v>11383</v>
      </c>
      <c r="B6482" t="s">
        <v>11384</v>
      </c>
      <c r="C6482">
        <v>200906</v>
      </c>
      <c r="D6482" t="s">
        <v>40</v>
      </c>
      <c r="E6482">
        <v>1</v>
      </c>
      <c r="F6482">
        <v>0</v>
      </c>
      <c r="G6482">
        <v>0</v>
      </c>
      <c r="H6482">
        <v>663</v>
      </c>
    </row>
    <row r="6483" spans="1:8" x14ac:dyDescent="0.35">
      <c r="A6483" t="s">
        <v>11385</v>
      </c>
      <c r="B6483" t="s">
        <v>11386</v>
      </c>
      <c r="C6483">
        <v>201006</v>
      </c>
      <c r="D6483" t="s">
        <v>40</v>
      </c>
      <c r="E6483">
        <v>1</v>
      </c>
      <c r="F6483">
        <v>0</v>
      </c>
      <c r="G6483">
        <v>0</v>
      </c>
      <c r="H6483">
        <v>663</v>
      </c>
    </row>
    <row r="6484" spans="1:8" x14ac:dyDescent="0.35">
      <c r="A6484" t="s">
        <v>11387</v>
      </c>
      <c r="B6484" t="s">
        <v>11388</v>
      </c>
      <c r="C6484">
        <v>200806</v>
      </c>
      <c r="D6484" t="s">
        <v>40</v>
      </c>
      <c r="E6484">
        <v>1</v>
      </c>
      <c r="F6484">
        <v>0</v>
      </c>
      <c r="G6484">
        <v>0</v>
      </c>
      <c r="H6484">
        <v>664</v>
      </c>
    </row>
    <row r="6485" spans="1:8" x14ac:dyDescent="0.35">
      <c r="A6485" t="s">
        <v>11389</v>
      </c>
      <c r="B6485" t="s">
        <v>11390</v>
      </c>
      <c r="C6485">
        <v>200906</v>
      </c>
      <c r="D6485" t="s">
        <v>40</v>
      </c>
      <c r="E6485">
        <v>1</v>
      </c>
      <c r="F6485">
        <v>0</v>
      </c>
      <c r="G6485">
        <v>0</v>
      </c>
      <c r="H6485">
        <v>664</v>
      </c>
    </row>
    <row r="6486" spans="1:8" x14ac:dyDescent="0.35">
      <c r="A6486" t="s">
        <v>11391</v>
      </c>
      <c r="B6486" t="s">
        <v>11392</v>
      </c>
      <c r="C6486">
        <v>201006</v>
      </c>
      <c r="D6486" t="s">
        <v>40</v>
      </c>
      <c r="E6486">
        <v>1</v>
      </c>
      <c r="F6486">
        <v>0</v>
      </c>
      <c r="G6486">
        <v>0</v>
      </c>
      <c r="H6486">
        <v>664</v>
      </c>
    </row>
    <row r="6487" spans="1:8" x14ac:dyDescent="0.35">
      <c r="A6487" t="s">
        <v>11393</v>
      </c>
      <c r="B6487" t="s">
        <v>11394</v>
      </c>
      <c r="C6487">
        <v>200806</v>
      </c>
      <c r="D6487" t="s">
        <v>40</v>
      </c>
      <c r="E6487">
        <v>1</v>
      </c>
      <c r="F6487">
        <v>0</v>
      </c>
      <c r="G6487">
        <v>0</v>
      </c>
      <c r="H6487">
        <v>665</v>
      </c>
    </row>
    <row r="6488" spans="1:8" x14ac:dyDescent="0.35">
      <c r="A6488" t="s">
        <v>11395</v>
      </c>
      <c r="B6488" t="s">
        <v>11396</v>
      </c>
      <c r="C6488">
        <v>200906</v>
      </c>
      <c r="D6488" t="s">
        <v>40</v>
      </c>
      <c r="E6488">
        <v>1</v>
      </c>
      <c r="F6488">
        <v>0</v>
      </c>
      <c r="G6488">
        <v>0</v>
      </c>
      <c r="H6488">
        <v>665</v>
      </c>
    </row>
    <row r="6489" spans="1:8" x14ac:dyDescent="0.35">
      <c r="A6489" t="s">
        <v>11397</v>
      </c>
      <c r="B6489" t="s">
        <v>11398</v>
      </c>
      <c r="C6489">
        <v>201006</v>
      </c>
      <c r="D6489" t="s">
        <v>40</v>
      </c>
      <c r="E6489">
        <v>1</v>
      </c>
      <c r="F6489">
        <v>0</v>
      </c>
      <c r="G6489">
        <v>0</v>
      </c>
      <c r="H6489">
        <v>665</v>
      </c>
    </row>
    <row r="6490" spans="1:8" x14ac:dyDescent="0.35">
      <c r="A6490" t="s">
        <v>11399</v>
      </c>
      <c r="B6490" t="s">
        <v>11399</v>
      </c>
      <c r="C6490">
        <v>200806</v>
      </c>
      <c r="D6490" t="s">
        <v>40</v>
      </c>
      <c r="E6490">
        <v>1</v>
      </c>
      <c r="F6490">
        <v>0</v>
      </c>
      <c r="G6490">
        <v>0</v>
      </c>
      <c r="H6490">
        <v>666</v>
      </c>
    </row>
    <row r="6491" spans="1:8" x14ac:dyDescent="0.35">
      <c r="A6491" t="s">
        <v>11400</v>
      </c>
      <c r="B6491" t="s">
        <v>11400</v>
      </c>
      <c r="C6491">
        <v>200906</v>
      </c>
      <c r="D6491" t="s">
        <v>40</v>
      </c>
      <c r="E6491">
        <v>1</v>
      </c>
      <c r="F6491">
        <v>0</v>
      </c>
      <c r="G6491">
        <v>0</v>
      </c>
      <c r="H6491">
        <v>666</v>
      </c>
    </row>
    <row r="6492" spans="1:8" x14ac:dyDescent="0.35">
      <c r="A6492" t="s">
        <v>11401</v>
      </c>
      <c r="B6492" t="s">
        <v>11401</v>
      </c>
      <c r="C6492">
        <v>201006</v>
      </c>
      <c r="D6492" t="s">
        <v>40</v>
      </c>
      <c r="E6492">
        <v>1</v>
      </c>
      <c r="F6492">
        <v>0</v>
      </c>
      <c r="G6492">
        <v>0</v>
      </c>
      <c r="H6492">
        <v>666</v>
      </c>
    </row>
    <row r="6493" spans="1:8" x14ac:dyDescent="0.35">
      <c r="A6493" t="s">
        <v>11402</v>
      </c>
      <c r="B6493" t="s">
        <v>11402</v>
      </c>
      <c r="C6493">
        <v>200806</v>
      </c>
      <c r="D6493" t="s">
        <v>40</v>
      </c>
      <c r="E6493">
        <v>1</v>
      </c>
      <c r="F6493">
        <v>0</v>
      </c>
      <c r="G6493">
        <v>0</v>
      </c>
      <c r="H6493">
        <v>667</v>
      </c>
    </row>
    <row r="6494" spans="1:8" x14ac:dyDescent="0.35">
      <c r="A6494" t="s">
        <v>11403</v>
      </c>
      <c r="B6494" t="s">
        <v>11403</v>
      </c>
      <c r="C6494">
        <v>200906</v>
      </c>
      <c r="D6494" t="s">
        <v>40</v>
      </c>
      <c r="E6494">
        <v>1</v>
      </c>
      <c r="F6494">
        <v>0</v>
      </c>
      <c r="G6494">
        <v>0</v>
      </c>
      <c r="H6494">
        <v>667</v>
      </c>
    </row>
    <row r="6495" spans="1:8" x14ac:dyDescent="0.35">
      <c r="A6495" t="s">
        <v>11404</v>
      </c>
      <c r="B6495" t="s">
        <v>11404</v>
      </c>
      <c r="C6495">
        <v>201006</v>
      </c>
      <c r="D6495" t="s">
        <v>40</v>
      </c>
      <c r="E6495">
        <v>1</v>
      </c>
      <c r="F6495">
        <v>0</v>
      </c>
      <c r="G6495">
        <v>0</v>
      </c>
      <c r="H6495">
        <v>667</v>
      </c>
    </row>
    <row r="6496" spans="1:8" x14ac:dyDescent="0.35">
      <c r="A6496" t="s">
        <v>11405</v>
      </c>
      <c r="B6496" t="s">
        <v>11406</v>
      </c>
      <c r="C6496">
        <v>200806</v>
      </c>
      <c r="D6496" t="s">
        <v>40</v>
      </c>
      <c r="E6496">
        <v>1</v>
      </c>
      <c r="F6496">
        <v>0</v>
      </c>
      <c r="G6496">
        <v>0</v>
      </c>
      <c r="H6496">
        <v>668</v>
      </c>
    </row>
    <row r="6497" spans="1:8" x14ac:dyDescent="0.35">
      <c r="A6497" t="s">
        <v>11407</v>
      </c>
      <c r="B6497" t="s">
        <v>11408</v>
      </c>
      <c r="C6497">
        <v>200906</v>
      </c>
      <c r="D6497" t="s">
        <v>40</v>
      </c>
      <c r="E6497">
        <v>1</v>
      </c>
      <c r="F6497">
        <v>0</v>
      </c>
      <c r="G6497">
        <v>0</v>
      </c>
      <c r="H6497">
        <v>668</v>
      </c>
    </row>
    <row r="6498" spans="1:8" x14ac:dyDescent="0.35">
      <c r="A6498" t="s">
        <v>11409</v>
      </c>
      <c r="B6498" t="s">
        <v>11410</v>
      </c>
      <c r="C6498">
        <v>201006</v>
      </c>
      <c r="D6498" t="s">
        <v>40</v>
      </c>
      <c r="E6498">
        <v>1</v>
      </c>
      <c r="F6498">
        <v>0</v>
      </c>
      <c r="G6498">
        <v>0</v>
      </c>
      <c r="H6498">
        <v>668</v>
      </c>
    </row>
    <row r="6499" spans="1:8" x14ac:dyDescent="0.35">
      <c r="A6499" t="s">
        <v>11411</v>
      </c>
      <c r="B6499" t="s">
        <v>11412</v>
      </c>
      <c r="C6499">
        <v>200806</v>
      </c>
      <c r="D6499" t="s">
        <v>40</v>
      </c>
      <c r="E6499">
        <v>1</v>
      </c>
      <c r="F6499">
        <v>0</v>
      </c>
      <c r="G6499">
        <v>0</v>
      </c>
      <c r="H6499">
        <v>669</v>
      </c>
    </row>
    <row r="6500" spans="1:8" x14ac:dyDescent="0.35">
      <c r="A6500" t="s">
        <v>11413</v>
      </c>
      <c r="B6500" t="s">
        <v>11414</v>
      </c>
      <c r="C6500">
        <v>200906</v>
      </c>
      <c r="D6500" t="s">
        <v>40</v>
      </c>
      <c r="E6500">
        <v>1</v>
      </c>
      <c r="F6500">
        <v>0</v>
      </c>
      <c r="G6500">
        <v>0</v>
      </c>
      <c r="H6500">
        <v>669</v>
      </c>
    </row>
    <row r="6501" spans="1:8" x14ac:dyDescent="0.35">
      <c r="A6501" t="s">
        <v>11415</v>
      </c>
      <c r="B6501" t="s">
        <v>11416</v>
      </c>
      <c r="C6501">
        <v>201006</v>
      </c>
      <c r="D6501" t="s">
        <v>40</v>
      </c>
      <c r="E6501">
        <v>1</v>
      </c>
      <c r="F6501">
        <v>0</v>
      </c>
      <c r="G6501">
        <v>0</v>
      </c>
      <c r="H6501">
        <v>669</v>
      </c>
    </row>
    <row r="6502" spans="1:8" x14ac:dyDescent="0.35">
      <c r="A6502" t="s">
        <v>11417</v>
      </c>
      <c r="B6502" t="s">
        <v>11418</v>
      </c>
      <c r="C6502">
        <v>200806</v>
      </c>
      <c r="D6502" t="s">
        <v>40</v>
      </c>
      <c r="E6502">
        <v>1</v>
      </c>
      <c r="F6502">
        <v>0</v>
      </c>
      <c r="G6502">
        <v>0</v>
      </c>
      <c r="H6502">
        <v>670</v>
      </c>
    </row>
    <row r="6503" spans="1:8" x14ac:dyDescent="0.35">
      <c r="A6503" t="s">
        <v>11419</v>
      </c>
      <c r="B6503" t="s">
        <v>11420</v>
      </c>
      <c r="C6503">
        <v>200906</v>
      </c>
      <c r="D6503" t="s">
        <v>40</v>
      </c>
      <c r="E6503">
        <v>1</v>
      </c>
      <c r="F6503">
        <v>0</v>
      </c>
      <c r="G6503">
        <v>0</v>
      </c>
      <c r="H6503">
        <v>670</v>
      </c>
    </row>
    <row r="6504" spans="1:8" x14ac:dyDescent="0.35">
      <c r="A6504" t="s">
        <v>11421</v>
      </c>
      <c r="B6504" t="s">
        <v>11422</v>
      </c>
      <c r="C6504">
        <v>201006</v>
      </c>
      <c r="D6504" t="s">
        <v>40</v>
      </c>
      <c r="E6504">
        <v>1</v>
      </c>
      <c r="F6504">
        <v>0</v>
      </c>
      <c r="G6504">
        <v>0</v>
      </c>
      <c r="H6504">
        <v>670</v>
      </c>
    </row>
    <row r="6505" spans="1:8" x14ac:dyDescent="0.35">
      <c r="A6505" t="s">
        <v>11423</v>
      </c>
      <c r="B6505" t="s">
        <v>11424</v>
      </c>
      <c r="C6505">
        <v>200806</v>
      </c>
      <c r="D6505" t="s">
        <v>40</v>
      </c>
      <c r="E6505">
        <v>1</v>
      </c>
      <c r="F6505">
        <v>0</v>
      </c>
      <c r="G6505">
        <v>0</v>
      </c>
      <c r="H6505">
        <v>671</v>
      </c>
    </row>
    <row r="6506" spans="1:8" x14ac:dyDescent="0.35">
      <c r="A6506" t="s">
        <v>11425</v>
      </c>
      <c r="B6506" t="s">
        <v>11426</v>
      </c>
      <c r="C6506">
        <v>200906</v>
      </c>
      <c r="D6506" t="s">
        <v>40</v>
      </c>
      <c r="E6506">
        <v>1</v>
      </c>
      <c r="F6506">
        <v>0</v>
      </c>
      <c r="G6506">
        <v>0</v>
      </c>
      <c r="H6506">
        <v>671</v>
      </c>
    </row>
    <row r="6507" spans="1:8" x14ac:dyDescent="0.35">
      <c r="A6507" t="s">
        <v>11427</v>
      </c>
      <c r="B6507" t="s">
        <v>11428</v>
      </c>
      <c r="C6507">
        <v>201006</v>
      </c>
      <c r="D6507" t="s">
        <v>40</v>
      </c>
      <c r="E6507">
        <v>1</v>
      </c>
      <c r="F6507">
        <v>0</v>
      </c>
      <c r="G6507">
        <v>0</v>
      </c>
      <c r="H6507">
        <v>671</v>
      </c>
    </row>
    <row r="6508" spans="1:8" x14ac:dyDescent="0.35">
      <c r="A6508" t="s">
        <v>11429</v>
      </c>
      <c r="B6508" t="s">
        <v>11430</v>
      </c>
      <c r="C6508">
        <v>200801</v>
      </c>
      <c r="D6508" t="s">
        <v>40</v>
      </c>
      <c r="E6508">
        <v>1</v>
      </c>
      <c r="F6508">
        <v>0</v>
      </c>
      <c r="G6508">
        <v>0</v>
      </c>
      <c r="H6508">
        <v>672</v>
      </c>
    </row>
    <row r="6509" spans="1:8" x14ac:dyDescent="0.35">
      <c r="A6509" t="s">
        <v>11431</v>
      </c>
      <c r="B6509" t="s">
        <v>11432</v>
      </c>
      <c r="C6509">
        <v>200806</v>
      </c>
      <c r="D6509" t="s">
        <v>40</v>
      </c>
      <c r="E6509">
        <v>1</v>
      </c>
      <c r="F6509">
        <v>0</v>
      </c>
      <c r="G6509">
        <v>0</v>
      </c>
      <c r="H6509">
        <v>672</v>
      </c>
    </row>
    <row r="6510" spans="1:8" x14ac:dyDescent="0.35">
      <c r="A6510" t="s">
        <v>11433</v>
      </c>
      <c r="B6510" t="s">
        <v>11434</v>
      </c>
      <c r="C6510">
        <v>200906</v>
      </c>
      <c r="D6510" t="s">
        <v>40</v>
      </c>
      <c r="E6510">
        <v>1</v>
      </c>
      <c r="F6510">
        <v>0</v>
      </c>
      <c r="G6510">
        <v>0</v>
      </c>
      <c r="H6510">
        <v>672</v>
      </c>
    </row>
    <row r="6511" spans="1:8" x14ac:dyDescent="0.35">
      <c r="A6511" t="s">
        <v>11435</v>
      </c>
      <c r="B6511" t="s">
        <v>11436</v>
      </c>
      <c r="C6511">
        <v>201001</v>
      </c>
      <c r="D6511" t="s">
        <v>40</v>
      </c>
      <c r="E6511">
        <v>1</v>
      </c>
      <c r="F6511">
        <v>0</v>
      </c>
      <c r="G6511">
        <v>0</v>
      </c>
      <c r="H6511">
        <v>672</v>
      </c>
    </row>
    <row r="6512" spans="1:8" x14ac:dyDescent="0.35">
      <c r="A6512" t="s">
        <v>11437</v>
      </c>
      <c r="B6512" t="s">
        <v>11438</v>
      </c>
      <c r="C6512">
        <v>201006</v>
      </c>
      <c r="D6512" t="s">
        <v>40</v>
      </c>
      <c r="E6512">
        <v>1</v>
      </c>
      <c r="F6512">
        <v>0</v>
      </c>
      <c r="G6512">
        <v>0</v>
      </c>
      <c r="H6512">
        <v>672</v>
      </c>
    </row>
    <row r="6513" spans="1:8" x14ac:dyDescent="0.35">
      <c r="A6513" t="s">
        <v>11439</v>
      </c>
      <c r="B6513" t="s">
        <v>11440</v>
      </c>
      <c r="C6513">
        <v>201101</v>
      </c>
      <c r="D6513" t="s">
        <v>40</v>
      </c>
      <c r="E6513">
        <v>1</v>
      </c>
      <c r="F6513">
        <v>0</v>
      </c>
      <c r="G6513">
        <v>0</v>
      </c>
      <c r="H6513">
        <v>672</v>
      </c>
    </row>
    <row r="6514" spans="1:8" x14ac:dyDescent="0.35">
      <c r="A6514" t="s">
        <v>11441</v>
      </c>
      <c r="B6514" t="s">
        <v>11442</v>
      </c>
      <c r="C6514">
        <v>201201</v>
      </c>
      <c r="D6514" t="s">
        <v>40</v>
      </c>
      <c r="E6514">
        <v>1</v>
      </c>
      <c r="F6514">
        <v>0</v>
      </c>
      <c r="G6514">
        <v>0</v>
      </c>
      <c r="H6514">
        <v>672</v>
      </c>
    </row>
    <row r="6515" spans="1:8" x14ac:dyDescent="0.35">
      <c r="A6515" t="s">
        <v>11443</v>
      </c>
      <c r="B6515" t="s">
        <v>11444</v>
      </c>
      <c r="C6515">
        <v>201301</v>
      </c>
      <c r="D6515" t="s">
        <v>40</v>
      </c>
      <c r="E6515">
        <v>1</v>
      </c>
      <c r="F6515">
        <v>0</v>
      </c>
      <c r="G6515">
        <v>0</v>
      </c>
      <c r="H6515">
        <v>672</v>
      </c>
    </row>
    <row r="6516" spans="1:8" x14ac:dyDescent="0.35">
      <c r="A6516" t="s">
        <v>11445</v>
      </c>
      <c r="B6516" t="s">
        <v>11446</v>
      </c>
      <c r="C6516">
        <v>201401</v>
      </c>
      <c r="D6516" t="s">
        <v>40</v>
      </c>
      <c r="E6516">
        <v>1</v>
      </c>
      <c r="F6516">
        <v>0</v>
      </c>
      <c r="G6516">
        <v>0</v>
      </c>
      <c r="H6516">
        <v>672</v>
      </c>
    </row>
    <row r="6517" spans="1:8" x14ac:dyDescent="0.35">
      <c r="A6517" t="s">
        <v>11447</v>
      </c>
      <c r="B6517" t="s">
        <v>11448</v>
      </c>
      <c r="C6517">
        <v>200806</v>
      </c>
      <c r="D6517" t="s">
        <v>40</v>
      </c>
      <c r="E6517">
        <v>1</v>
      </c>
      <c r="F6517">
        <v>0</v>
      </c>
      <c r="G6517">
        <v>0</v>
      </c>
      <c r="H6517">
        <v>673</v>
      </c>
    </row>
    <row r="6518" spans="1:8" x14ac:dyDescent="0.35">
      <c r="A6518" t="s">
        <v>11449</v>
      </c>
      <c r="B6518" t="s">
        <v>11450</v>
      </c>
      <c r="C6518">
        <v>200906</v>
      </c>
      <c r="D6518" t="s">
        <v>40</v>
      </c>
      <c r="E6518">
        <v>1</v>
      </c>
      <c r="F6518">
        <v>0</v>
      </c>
      <c r="G6518">
        <v>0</v>
      </c>
      <c r="H6518">
        <v>673</v>
      </c>
    </row>
    <row r="6519" spans="1:8" x14ac:dyDescent="0.35">
      <c r="A6519" t="s">
        <v>11451</v>
      </c>
      <c r="B6519" t="s">
        <v>11452</v>
      </c>
      <c r="C6519">
        <v>201006</v>
      </c>
      <c r="D6519" t="s">
        <v>40</v>
      </c>
      <c r="E6519">
        <v>1</v>
      </c>
      <c r="F6519">
        <v>0</v>
      </c>
      <c r="G6519">
        <v>0</v>
      </c>
      <c r="H6519">
        <v>673</v>
      </c>
    </row>
    <row r="6520" spans="1:8" x14ac:dyDescent="0.35">
      <c r="A6520" t="s">
        <v>11453</v>
      </c>
      <c r="B6520" t="s">
        <v>11453</v>
      </c>
      <c r="C6520">
        <v>200806</v>
      </c>
      <c r="D6520" t="s">
        <v>40</v>
      </c>
      <c r="E6520">
        <v>1</v>
      </c>
      <c r="F6520">
        <v>0</v>
      </c>
      <c r="G6520">
        <v>0</v>
      </c>
      <c r="H6520">
        <v>674</v>
      </c>
    </row>
    <row r="6521" spans="1:8" x14ac:dyDescent="0.35">
      <c r="A6521" t="s">
        <v>11454</v>
      </c>
      <c r="B6521" t="s">
        <v>11454</v>
      </c>
      <c r="C6521">
        <v>200906</v>
      </c>
      <c r="D6521" t="s">
        <v>40</v>
      </c>
      <c r="E6521">
        <v>1</v>
      </c>
      <c r="F6521">
        <v>0</v>
      </c>
      <c r="G6521">
        <v>0</v>
      </c>
      <c r="H6521">
        <v>674</v>
      </c>
    </row>
    <row r="6522" spans="1:8" x14ac:dyDescent="0.35">
      <c r="A6522" t="s">
        <v>11455</v>
      </c>
      <c r="B6522" t="s">
        <v>11455</v>
      </c>
      <c r="C6522">
        <v>201006</v>
      </c>
      <c r="D6522" t="s">
        <v>40</v>
      </c>
      <c r="E6522">
        <v>1</v>
      </c>
      <c r="F6522">
        <v>0</v>
      </c>
      <c r="G6522">
        <v>0</v>
      </c>
      <c r="H6522">
        <v>674</v>
      </c>
    </row>
    <row r="6523" spans="1:8" x14ac:dyDescent="0.35">
      <c r="A6523" t="s">
        <v>11456</v>
      </c>
      <c r="B6523" t="s">
        <v>11457</v>
      </c>
      <c r="C6523">
        <v>200801</v>
      </c>
      <c r="D6523" t="s">
        <v>40</v>
      </c>
      <c r="E6523">
        <v>1</v>
      </c>
      <c r="F6523">
        <v>0</v>
      </c>
      <c r="G6523">
        <v>0</v>
      </c>
      <c r="H6523">
        <v>675</v>
      </c>
    </row>
    <row r="6524" spans="1:8" x14ac:dyDescent="0.35">
      <c r="A6524" t="s">
        <v>11458</v>
      </c>
      <c r="B6524" t="s">
        <v>11459</v>
      </c>
      <c r="C6524">
        <v>200806</v>
      </c>
      <c r="D6524" t="s">
        <v>40</v>
      </c>
      <c r="E6524">
        <v>1</v>
      </c>
      <c r="F6524">
        <v>0</v>
      </c>
      <c r="G6524">
        <v>0</v>
      </c>
      <c r="H6524">
        <v>675</v>
      </c>
    </row>
    <row r="6525" spans="1:8" x14ac:dyDescent="0.35">
      <c r="A6525" t="s">
        <v>11460</v>
      </c>
      <c r="B6525" t="s">
        <v>11461</v>
      </c>
      <c r="C6525">
        <v>200901</v>
      </c>
      <c r="D6525" t="s">
        <v>40</v>
      </c>
      <c r="E6525">
        <v>1</v>
      </c>
      <c r="F6525">
        <v>0</v>
      </c>
      <c r="G6525">
        <v>0</v>
      </c>
      <c r="H6525">
        <v>675</v>
      </c>
    </row>
    <row r="6526" spans="1:8" x14ac:dyDescent="0.35">
      <c r="A6526" t="s">
        <v>11462</v>
      </c>
      <c r="B6526" t="s">
        <v>11463</v>
      </c>
      <c r="C6526">
        <v>200906</v>
      </c>
      <c r="D6526" t="s">
        <v>40</v>
      </c>
      <c r="E6526">
        <v>1</v>
      </c>
      <c r="F6526">
        <v>0</v>
      </c>
      <c r="G6526">
        <v>0</v>
      </c>
      <c r="H6526">
        <v>675</v>
      </c>
    </row>
    <row r="6527" spans="1:8" x14ac:dyDescent="0.35">
      <c r="A6527" t="s">
        <v>11464</v>
      </c>
      <c r="B6527" t="s">
        <v>11465</v>
      </c>
      <c r="C6527">
        <v>201001</v>
      </c>
      <c r="D6527" t="s">
        <v>40</v>
      </c>
      <c r="E6527">
        <v>1</v>
      </c>
      <c r="F6527">
        <v>0</v>
      </c>
      <c r="G6527">
        <v>0</v>
      </c>
      <c r="H6527">
        <v>675</v>
      </c>
    </row>
    <row r="6528" spans="1:8" x14ac:dyDescent="0.35">
      <c r="A6528" t="s">
        <v>11466</v>
      </c>
      <c r="B6528" t="s">
        <v>11467</v>
      </c>
      <c r="C6528">
        <v>201006</v>
      </c>
      <c r="D6528" t="s">
        <v>40</v>
      </c>
      <c r="E6528">
        <v>1</v>
      </c>
      <c r="F6528">
        <v>0</v>
      </c>
      <c r="G6528">
        <v>0</v>
      </c>
      <c r="H6528">
        <v>675</v>
      </c>
    </row>
    <row r="6529" spans="1:8" x14ac:dyDescent="0.35">
      <c r="A6529" t="s">
        <v>11468</v>
      </c>
      <c r="B6529" t="s">
        <v>11469</v>
      </c>
      <c r="C6529">
        <v>201101</v>
      </c>
      <c r="D6529" t="s">
        <v>40</v>
      </c>
      <c r="E6529">
        <v>1</v>
      </c>
      <c r="F6529">
        <v>0</v>
      </c>
      <c r="G6529">
        <v>0</v>
      </c>
      <c r="H6529">
        <v>675</v>
      </c>
    </row>
    <row r="6530" spans="1:8" x14ac:dyDescent="0.35">
      <c r="A6530" t="s">
        <v>11470</v>
      </c>
      <c r="B6530" t="s">
        <v>11471</v>
      </c>
      <c r="C6530">
        <v>201201</v>
      </c>
      <c r="D6530" t="s">
        <v>40</v>
      </c>
      <c r="E6530">
        <v>1</v>
      </c>
      <c r="F6530">
        <v>0</v>
      </c>
      <c r="G6530">
        <v>0</v>
      </c>
      <c r="H6530">
        <v>675</v>
      </c>
    </row>
    <row r="6531" spans="1:8" x14ac:dyDescent="0.35">
      <c r="A6531" t="s">
        <v>11472</v>
      </c>
      <c r="B6531" t="s">
        <v>11473</v>
      </c>
      <c r="C6531">
        <v>201301</v>
      </c>
      <c r="D6531" t="s">
        <v>40</v>
      </c>
      <c r="E6531">
        <v>1</v>
      </c>
      <c r="F6531">
        <v>0</v>
      </c>
      <c r="G6531">
        <v>0</v>
      </c>
      <c r="H6531">
        <v>675</v>
      </c>
    </row>
    <row r="6532" spans="1:8" x14ac:dyDescent="0.35">
      <c r="A6532" t="s">
        <v>11474</v>
      </c>
      <c r="B6532" t="s">
        <v>11475</v>
      </c>
      <c r="C6532">
        <v>201401</v>
      </c>
      <c r="D6532" t="s">
        <v>40</v>
      </c>
      <c r="E6532">
        <v>1</v>
      </c>
      <c r="F6532">
        <v>0</v>
      </c>
      <c r="G6532">
        <v>0</v>
      </c>
      <c r="H6532">
        <v>675</v>
      </c>
    </row>
    <row r="6533" spans="1:8" x14ac:dyDescent="0.35">
      <c r="A6533" t="s">
        <v>11476</v>
      </c>
      <c r="B6533" t="s">
        <v>11477</v>
      </c>
      <c r="C6533">
        <v>201501</v>
      </c>
      <c r="D6533" t="s">
        <v>40</v>
      </c>
      <c r="E6533">
        <v>1</v>
      </c>
      <c r="F6533">
        <v>0</v>
      </c>
      <c r="G6533">
        <v>0</v>
      </c>
      <c r="H6533">
        <v>675</v>
      </c>
    </row>
    <row r="6534" spans="1:8" x14ac:dyDescent="0.35">
      <c r="A6534" t="s">
        <v>11478</v>
      </c>
      <c r="B6534" t="s">
        <v>11479</v>
      </c>
      <c r="C6534">
        <v>201601</v>
      </c>
      <c r="D6534" t="s">
        <v>40</v>
      </c>
      <c r="E6534">
        <v>1</v>
      </c>
      <c r="F6534">
        <v>0</v>
      </c>
      <c r="G6534">
        <v>0</v>
      </c>
      <c r="H6534">
        <v>675</v>
      </c>
    </row>
    <row r="6535" spans="1:8" x14ac:dyDescent="0.35">
      <c r="A6535" t="s">
        <v>11480</v>
      </c>
      <c r="B6535" t="s">
        <v>11481</v>
      </c>
      <c r="C6535">
        <v>201701</v>
      </c>
      <c r="D6535" t="s">
        <v>40</v>
      </c>
      <c r="E6535">
        <v>1</v>
      </c>
      <c r="F6535">
        <v>0</v>
      </c>
      <c r="G6535">
        <v>0</v>
      </c>
      <c r="H6535">
        <v>675</v>
      </c>
    </row>
    <row r="6536" spans="1:8" x14ac:dyDescent="0.35">
      <c r="A6536" t="s">
        <v>11482</v>
      </c>
      <c r="B6536" t="s">
        <v>11483</v>
      </c>
      <c r="C6536">
        <v>201801</v>
      </c>
      <c r="D6536" t="s">
        <v>40</v>
      </c>
      <c r="E6536">
        <v>1</v>
      </c>
      <c r="F6536">
        <v>0</v>
      </c>
      <c r="G6536">
        <v>0</v>
      </c>
      <c r="H6536">
        <v>675</v>
      </c>
    </row>
    <row r="6537" spans="1:8" x14ac:dyDescent="0.35">
      <c r="A6537" t="s">
        <v>11484</v>
      </c>
      <c r="B6537" t="s">
        <v>11485</v>
      </c>
      <c r="C6537">
        <v>201901</v>
      </c>
      <c r="D6537" t="s">
        <v>40</v>
      </c>
      <c r="E6537">
        <v>1</v>
      </c>
      <c r="F6537">
        <v>0</v>
      </c>
      <c r="G6537">
        <v>0</v>
      </c>
      <c r="H6537">
        <v>675</v>
      </c>
    </row>
    <row r="6538" spans="1:8" x14ac:dyDescent="0.35">
      <c r="A6538" t="s">
        <v>11486</v>
      </c>
      <c r="B6538" t="s">
        <v>11487</v>
      </c>
      <c r="C6538">
        <v>202001</v>
      </c>
      <c r="D6538" t="s">
        <v>40</v>
      </c>
      <c r="E6538">
        <v>1</v>
      </c>
      <c r="F6538">
        <v>0</v>
      </c>
      <c r="G6538">
        <v>0</v>
      </c>
      <c r="H6538">
        <v>675</v>
      </c>
    </row>
    <row r="6539" spans="1:8" x14ac:dyDescent="0.35">
      <c r="A6539" t="s">
        <v>11488</v>
      </c>
      <c r="B6539" t="s">
        <v>11489</v>
      </c>
      <c r="C6539">
        <v>202101</v>
      </c>
      <c r="D6539" t="s">
        <v>40</v>
      </c>
      <c r="E6539">
        <v>1</v>
      </c>
      <c r="F6539">
        <v>0</v>
      </c>
      <c r="G6539">
        <v>0</v>
      </c>
      <c r="H6539">
        <v>675</v>
      </c>
    </row>
    <row r="6540" spans="1:8" x14ac:dyDescent="0.35">
      <c r="A6540" t="s">
        <v>11490</v>
      </c>
      <c r="B6540" t="s">
        <v>11491</v>
      </c>
      <c r="C6540">
        <v>202201</v>
      </c>
      <c r="D6540" t="s">
        <v>40</v>
      </c>
      <c r="E6540">
        <v>1</v>
      </c>
      <c r="F6540">
        <v>0</v>
      </c>
      <c r="G6540">
        <v>0</v>
      </c>
      <c r="H6540">
        <v>675</v>
      </c>
    </row>
    <row r="6541" spans="1:8" x14ac:dyDescent="0.35">
      <c r="A6541" t="s">
        <v>11492</v>
      </c>
      <c r="B6541" t="s">
        <v>11493</v>
      </c>
      <c r="C6541">
        <v>202301</v>
      </c>
      <c r="D6541" t="s">
        <v>40</v>
      </c>
      <c r="E6541">
        <v>1</v>
      </c>
      <c r="F6541">
        <v>0</v>
      </c>
      <c r="G6541">
        <v>0</v>
      </c>
      <c r="H6541">
        <v>675</v>
      </c>
    </row>
    <row r="6542" spans="1:8" x14ac:dyDescent="0.35">
      <c r="A6542" t="s">
        <v>11494</v>
      </c>
      <c r="B6542" t="s">
        <v>11495</v>
      </c>
      <c r="C6542">
        <v>200806</v>
      </c>
      <c r="D6542" t="s">
        <v>40</v>
      </c>
      <c r="E6542">
        <v>1</v>
      </c>
      <c r="F6542">
        <v>0</v>
      </c>
      <c r="G6542">
        <v>0</v>
      </c>
      <c r="H6542">
        <v>676</v>
      </c>
    </row>
    <row r="6543" spans="1:8" x14ac:dyDescent="0.35">
      <c r="A6543" t="s">
        <v>11496</v>
      </c>
      <c r="B6543" t="s">
        <v>11497</v>
      </c>
      <c r="C6543">
        <v>200906</v>
      </c>
      <c r="D6543" t="s">
        <v>40</v>
      </c>
      <c r="E6543">
        <v>1</v>
      </c>
      <c r="F6543">
        <v>0</v>
      </c>
      <c r="G6543">
        <v>0</v>
      </c>
      <c r="H6543">
        <v>676</v>
      </c>
    </row>
    <row r="6544" spans="1:8" x14ac:dyDescent="0.35">
      <c r="A6544" t="s">
        <v>11498</v>
      </c>
      <c r="B6544" t="s">
        <v>11499</v>
      </c>
      <c r="C6544">
        <v>201006</v>
      </c>
      <c r="D6544" t="s">
        <v>40</v>
      </c>
      <c r="E6544">
        <v>1</v>
      </c>
      <c r="F6544">
        <v>0</v>
      </c>
      <c r="G6544">
        <v>0</v>
      </c>
      <c r="H6544">
        <v>676</v>
      </c>
    </row>
    <row r="6545" spans="1:8" x14ac:dyDescent="0.35">
      <c r="A6545" t="s">
        <v>11500</v>
      </c>
      <c r="B6545" t="s">
        <v>11500</v>
      </c>
      <c r="C6545">
        <v>200801</v>
      </c>
      <c r="D6545" t="s">
        <v>40</v>
      </c>
      <c r="E6545">
        <v>1</v>
      </c>
      <c r="F6545">
        <v>0</v>
      </c>
      <c r="G6545">
        <v>0</v>
      </c>
      <c r="H6545">
        <v>677</v>
      </c>
    </row>
    <row r="6546" spans="1:8" x14ac:dyDescent="0.35">
      <c r="A6546" t="s">
        <v>11501</v>
      </c>
      <c r="B6546" t="s">
        <v>11501</v>
      </c>
      <c r="C6546">
        <v>200806</v>
      </c>
      <c r="D6546" t="s">
        <v>40</v>
      </c>
      <c r="E6546">
        <v>1</v>
      </c>
      <c r="F6546">
        <v>0</v>
      </c>
      <c r="G6546">
        <v>0</v>
      </c>
      <c r="H6546">
        <v>677</v>
      </c>
    </row>
    <row r="6547" spans="1:8" x14ac:dyDescent="0.35">
      <c r="A6547" t="s">
        <v>11502</v>
      </c>
      <c r="B6547" t="s">
        <v>11502</v>
      </c>
      <c r="C6547">
        <v>200901</v>
      </c>
      <c r="D6547" t="s">
        <v>40</v>
      </c>
      <c r="E6547">
        <v>1</v>
      </c>
      <c r="F6547">
        <v>0</v>
      </c>
      <c r="G6547">
        <v>0</v>
      </c>
      <c r="H6547">
        <v>677</v>
      </c>
    </row>
    <row r="6548" spans="1:8" x14ac:dyDescent="0.35">
      <c r="A6548" t="s">
        <v>11503</v>
      </c>
      <c r="B6548" t="s">
        <v>11503</v>
      </c>
      <c r="C6548">
        <v>200906</v>
      </c>
      <c r="D6548" t="s">
        <v>40</v>
      </c>
      <c r="E6548">
        <v>1</v>
      </c>
      <c r="F6548">
        <v>0</v>
      </c>
      <c r="G6548">
        <v>0</v>
      </c>
      <c r="H6548">
        <v>677</v>
      </c>
    </row>
    <row r="6549" spans="1:8" x14ac:dyDescent="0.35">
      <c r="A6549" t="s">
        <v>11504</v>
      </c>
      <c r="B6549" t="s">
        <v>11504</v>
      </c>
      <c r="C6549">
        <v>201001</v>
      </c>
      <c r="D6549" t="s">
        <v>40</v>
      </c>
      <c r="E6549">
        <v>1</v>
      </c>
      <c r="F6549">
        <v>0</v>
      </c>
      <c r="G6549">
        <v>0</v>
      </c>
      <c r="H6549">
        <v>677</v>
      </c>
    </row>
    <row r="6550" spans="1:8" x14ac:dyDescent="0.35">
      <c r="A6550" t="s">
        <v>11505</v>
      </c>
      <c r="B6550" t="s">
        <v>11505</v>
      </c>
      <c r="C6550">
        <v>201006</v>
      </c>
      <c r="D6550" t="s">
        <v>40</v>
      </c>
      <c r="E6550">
        <v>1</v>
      </c>
      <c r="F6550">
        <v>0</v>
      </c>
      <c r="G6550">
        <v>0</v>
      </c>
      <c r="H6550">
        <v>677</v>
      </c>
    </row>
    <row r="6551" spans="1:8" x14ac:dyDescent="0.35">
      <c r="A6551" t="s">
        <v>11506</v>
      </c>
      <c r="B6551" t="s">
        <v>11506</v>
      </c>
      <c r="C6551">
        <v>201101</v>
      </c>
      <c r="D6551" t="s">
        <v>40</v>
      </c>
      <c r="E6551">
        <v>1</v>
      </c>
      <c r="F6551">
        <v>0</v>
      </c>
      <c r="G6551">
        <v>0</v>
      </c>
      <c r="H6551">
        <v>677</v>
      </c>
    </row>
    <row r="6552" spans="1:8" x14ac:dyDescent="0.35">
      <c r="A6552" t="s">
        <v>11507</v>
      </c>
      <c r="B6552" t="s">
        <v>11507</v>
      </c>
      <c r="C6552">
        <v>201201</v>
      </c>
      <c r="D6552" t="s">
        <v>40</v>
      </c>
      <c r="E6552">
        <v>1</v>
      </c>
      <c r="F6552">
        <v>0</v>
      </c>
      <c r="G6552">
        <v>0</v>
      </c>
      <c r="H6552">
        <v>677</v>
      </c>
    </row>
    <row r="6553" spans="1:8" x14ac:dyDescent="0.35">
      <c r="A6553" t="s">
        <v>11508</v>
      </c>
      <c r="B6553" t="s">
        <v>11508</v>
      </c>
      <c r="C6553">
        <v>201301</v>
      </c>
      <c r="D6553" t="s">
        <v>40</v>
      </c>
      <c r="E6553">
        <v>1</v>
      </c>
      <c r="F6553">
        <v>0</v>
      </c>
      <c r="G6553">
        <v>0</v>
      </c>
      <c r="H6553">
        <v>677</v>
      </c>
    </row>
    <row r="6554" spans="1:8" x14ac:dyDescent="0.35">
      <c r="A6554" t="s">
        <v>11509</v>
      </c>
      <c r="B6554" t="s">
        <v>11509</v>
      </c>
      <c r="C6554">
        <v>201401</v>
      </c>
      <c r="D6554" t="s">
        <v>40</v>
      </c>
      <c r="E6554">
        <v>1</v>
      </c>
      <c r="F6554">
        <v>0</v>
      </c>
      <c r="G6554">
        <v>0</v>
      </c>
      <c r="H6554">
        <v>677</v>
      </c>
    </row>
    <row r="6555" spans="1:8" x14ac:dyDescent="0.35">
      <c r="A6555" t="s">
        <v>11510</v>
      </c>
      <c r="B6555" t="s">
        <v>11510</v>
      </c>
      <c r="C6555">
        <v>201501</v>
      </c>
      <c r="D6555" t="s">
        <v>40</v>
      </c>
      <c r="E6555">
        <v>1</v>
      </c>
      <c r="F6555">
        <v>0</v>
      </c>
      <c r="G6555">
        <v>0</v>
      </c>
      <c r="H6555">
        <v>677</v>
      </c>
    </row>
    <row r="6556" spans="1:8" x14ac:dyDescent="0.35">
      <c r="A6556" t="s">
        <v>11511</v>
      </c>
      <c r="B6556" t="s">
        <v>11511</v>
      </c>
      <c r="C6556">
        <v>201601</v>
      </c>
      <c r="D6556" t="s">
        <v>40</v>
      </c>
      <c r="E6556">
        <v>1</v>
      </c>
      <c r="F6556">
        <v>0</v>
      </c>
      <c r="G6556">
        <v>0</v>
      </c>
      <c r="H6556">
        <v>677</v>
      </c>
    </row>
    <row r="6557" spans="1:8" x14ac:dyDescent="0.35">
      <c r="A6557" t="s">
        <v>11512</v>
      </c>
      <c r="B6557" t="s">
        <v>11512</v>
      </c>
      <c r="C6557">
        <v>201701</v>
      </c>
      <c r="D6557" t="s">
        <v>40</v>
      </c>
      <c r="E6557">
        <v>1</v>
      </c>
      <c r="F6557">
        <v>0</v>
      </c>
      <c r="G6557">
        <v>0</v>
      </c>
      <c r="H6557">
        <v>677</v>
      </c>
    </row>
    <row r="6558" spans="1:8" x14ac:dyDescent="0.35">
      <c r="A6558" t="s">
        <v>11513</v>
      </c>
      <c r="B6558" t="s">
        <v>11513</v>
      </c>
      <c r="C6558">
        <v>201801</v>
      </c>
      <c r="D6558" t="s">
        <v>40</v>
      </c>
      <c r="E6558">
        <v>1</v>
      </c>
      <c r="F6558">
        <v>0</v>
      </c>
      <c r="G6558">
        <v>0</v>
      </c>
      <c r="H6558">
        <v>677</v>
      </c>
    </row>
    <row r="6559" spans="1:8" x14ac:dyDescent="0.35">
      <c r="A6559" t="s">
        <v>11514</v>
      </c>
      <c r="B6559" t="s">
        <v>11514</v>
      </c>
      <c r="C6559">
        <v>201901</v>
      </c>
      <c r="D6559" t="s">
        <v>40</v>
      </c>
      <c r="E6559">
        <v>1</v>
      </c>
      <c r="F6559">
        <v>0</v>
      </c>
      <c r="G6559">
        <v>0</v>
      </c>
      <c r="H6559">
        <v>677</v>
      </c>
    </row>
    <row r="6560" spans="1:8" x14ac:dyDescent="0.35">
      <c r="A6560" t="s">
        <v>11515</v>
      </c>
      <c r="B6560" t="s">
        <v>11515</v>
      </c>
      <c r="C6560">
        <v>202001</v>
      </c>
      <c r="D6560" t="s">
        <v>40</v>
      </c>
      <c r="E6560">
        <v>1</v>
      </c>
      <c r="F6560">
        <v>0</v>
      </c>
      <c r="G6560">
        <v>0</v>
      </c>
      <c r="H6560">
        <v>677</v>
      </c>
    </row>
    <row r="6561" spans="1:8" x14ac:dyDescent="0.35">
      <c r="A6561" t="s">
        <v>11516</v>
      </c>
      <c r="B6561" t="s">
        <v>11516</v>
      </c>
      <c r="C6561">
        <v>202101</v>
      </c>
      <c r="D6561" t="s">
        <v>40</v>
      </c>
      <c r="E6561">
        <v>1</v>
      </c>
      <c r="F6561">
        <v>0</v>
      </c>
      <c r="G6561">
        <v>0</v>
      </c>
      <c r="H6561">
        <v>677</v>
      </c>
    </row>
    <row r="6562" spans="1:8" x14ac:dyDescent="0.35">
      <c r="A6562" t="s">
        <v>11517</v>
      </c>
      <c r="B6562" t="s">
        <v>11517</v>
      </c>
      <c r="C6562">
        <v>202201</v>
      </c>
      <c r="D6562" t="s">
        <v>40</v>
      </c>
      <c r="E6562">
        <v>1</v>
      </c>
      <c r="F6562">
        <v>0</v>
      </c>
      <c r="G6562">
        <v>0</v>
      </c>
      <c r="H6562">
        <v>677</v>
      </c>
    </row>
    <row r="6563" spans="1:8" x14ac:dyDescent="0.35">
      <c r="A6563" t="s">
        <v>11518</v>
      </c>
      <c r="B6563" t="s">
        <v>11518</v>
      </c>
      <c r="C6563">
        <v>202301</v>
      </c>
      <c r="D6563" t="s">
        <v>40</v>
      </c>
      <c r="E6563">
        <v>1</v>
      </c>
      <c r="F6563">
        <v>0</v>
      </c>
      <c r="G6563">
        <v>0</v>
      </c>
      <c r="H6563">
        <v>677</v>
      </c>
    </row>
    <row r="6564" spans="1:8" x14ac:dyDescent="0.35">
      <c r="A6564" t="s">
        <v>11519</v>
      </c>
      <c r="B6564" t="s">
        <v>11519</v>
      </c>
      <c r="C6564">
        <v>200806</v>
      </c>
      <c r="D6564" t="s">
        <v>40</v>
      </c>
      <c r="E6564">
        <v>1</v>
      </c>
      <c r="F6564">
        <v>0</v>
      </c>
      <c r="G6564">
        <v>0</v>
      </c>
      <c r="H6564">
        <v>678</v>
      </c>
    </row>
    <row r="6565" spans="1:8" x14ac:dyDescent="0.35">
      <c r="A6565" t="s">
        <v>11520</v>
      </c>
      <c r="B6565" t="s">
        <v>11520</v>
      </c>
      <c r="C6565">
        <v>200906</v>
      </c>
      <c r="D6565" t="s">
        <v>40</v>
      </c>
      <c r="E6565">
        <v>1</v>
      </c>
      <c r="F6565">
        <v>0</v>
      </c>
      <c r="G6565">
        <v>0</v>
      </c>
      <c r="H6565">
        <v>678</v>
      </c>
    </row>
    <row r="6566" spans="1:8" x14ac:dyDescent="0.35">
      <c r="A6566" t="s">
        <v>11521</v>
      </c>
      <c r="B6566" t="s">
        <v>11521</v>
      </c>
      <c r="C6566">
        <v>201006</v>
      </c>
      <c r="D6566" t="s">
        <v>40</v>
      </c>
      <c r="E6566">
        <v>1</v>
      </c>
      <c r="F6566">
        <v>0</v>
      </c>
      <c r="G6566">
        <v>0</v>
      </c>
      <c r="H6566">
        <v>678</v>
      </c>
    </row>
    <row r="6567" spans="1:8" x14ac:dyDescent="0.35">
      <c r="A6567" t="s">
        <v>11522</v>
      </c>
      <c r="B6567" t="s">
        <v>11523</v>
      </c>
      <c r="C6567">
        <v>200801</v>
      </c>
      <c r="D6567" t="s">
        <v>40</v>
      </c>
      <c r="E6567">
        <v>1</v>
      </c>
      <c r="F6567">
        <v>0</v>
      </c>
      <c r="G6567">
        <v>0</v>
      </c>
      <c r="H6567">
        <v>679</v>
      </c>
    </row>
    <row r="6568" spans="1:8" x14ac:dyDescent="0.35">
      <c r="A6568" t="s">
        <v>11524</v>
      </c>
      <c r="B6568" t="s">
        <v>11525</v>
      </c>
      <c r="C6568">
        <v>200806</v>
      </c>
      <c r="D6568" t="s">
        <v>40</v>
      </c>
      <c r="E6568">
        <v>1</v>
      </c>
      <c r="F6568">
        <v>0</v>
      </c>
      <c r="G6568">
        <v>0</v>
      </c>
      <c r="H6568">
        <v>679</v>
      </c>
    </row>
    <row r="6569" spans="1:8" x14ac:dyDescent="0.35">
      <c r="A6569" t="s">
        <v>11526</v>
      </c>
      <c r="B6569" t="s">
        <v>11527</v>
      </c>
      <c r="C6569">
        <v>200901</v>
      </c>
      <c r="D6569" t="s">
        <v>40</v>
      </c>
      <c r="E6569">
        <v>1</v>
      </c>
      <c r="F6569">
        <v>0</v>
      </c>
      <c r="G6569">
        <v>0</v>
      </c>
      <c r="H6569">
        <v>679</v>
      </c>
    </row>
    <row r="6570" spans="1:8" x14ac:dyDescent="0.35">
      <c r="A6570" t="s">
        <v>11528</v>
      </c>
      <c r="B6570" t="s">
        <v>11529</v>
      </c>
      <c r="C6570">
        <v>200906</v>
      </c>
      <c r="D6570" t="s">
        <v>40</v>
      </c>
      <c r="E6570">
        <v>1</v>
      </c>
      <c r="F6570">
        <v>0</v>
      </c>
      <c r="G6570">
        <v>0</v>
      </c>
      <c r="H6570">
        <v>679</v>
      </c>
    </row>
    <row r="6571" spans="1:8" x14ac:dyDescent="0.35">
      <c r="A6571" t="s">
        <v>11530</v>
      </c>
      <c r="B6571" t="s">
        <v>11531</v>
      </c>
      <c r="C6571">
        <v>201001</v>
      </c>
      <c r="D6571" t="s">
        <v>40</v>
      </c>
      <c r="E6571">
        <v>1</v>
      </c>
      <c r="F6571">
        <v>0</v>
      </c>
      <c r="G6571">
        <v>0</v>
      </c>
      <c r="H6571">
        <v>679</v>
      </c>
    </row>
    <row r="6572" spans="1:8" x14ac:dyDescent="0.35">
      <c r="A6572" t="s">
        <v>11532</v>
      </c>
      <c r="B6572" t="s">
        <v>11533</v>
      </c>
      <c r="C6572">
        <v>201006</v>
      </c>
      <c r="D6572" t="s">
        <v>40</v>
      </c>
      <c r="E6572">
        <v>1</v>
      </c>
      <c r="F6572">
        <v>0</v>
      </c>
      <c r="G6572">
        <v>0</v>
      </c>
      <c r="H6572">
        <v>679</v>
      </c>
    </row>
    <row r="6573" spans="1:8" x14ac:dyDescent="0.35">
      <c r="A6573" t="s">
        <v>11534</v>
      </c>
      <c r="B6573" t="s">
        <v>11535</v>
      </c>
      <c r="C6573">
        <v>201101</v>
      </c>
      <c r="D6573" t="s">
        <v>40</v>
      </c>
      <c r="E6573">
        <v>1</v>
      </c>
      <c r="F6573">
        <v>0</v>
      </c>
      <c r="G6573">
        <v>0</v>
      </c>
      <c r="H6573">
        <v>679</v>
      </c>
    </row>
    <row r="6574" spans="1:8" x14ac:dyDescent="0.35">
      <c r="A6574" t="s">
        <v>11536</v>
      </c>
      <c r="B6574" t="s">
        <v>11537</v>
      </c>
      <c r="C6574">
        <v>201201</v>
      </c>
      <c r="D6574" t="s">
        <v>40</v>
      </c>
      <c r="E6574">
        <v>1</v>
      </c>
      <c r="F6574">
        <v>0</v>
      </c>
      <c r="G6574">
        <v>0</v>
      </c>
      <c r="H6574">
        <v>679</v>
      </c>
    </row>
    <row r="6575" spans="1:8" x14ac:dyDescent="0.35">
      <c r="A6575" t="s">
        <v>11538</v>
      </c>
      <c r="B6575" t="s">
        <v>11539</v>
      </c>
      <c r="C6575">
        <v>201301</v>
      </c>
      <c r="D6575" t="s">
        <v>40</v>
      </c>
      <c r="E6575">
        <v>1</v>
      </c>
      <c r="F6575">
        <v>0</v>
      </c>
      <c r="G6575">
        <v>0</v>
      </c>
      <c r="H6575">
        <v>679</v>
      </c>
    </row>
    <row r="6576" spans="1:8" x14ac:dyDescent="0.35">
      <c r="A6576" t="s">
        <v>11540</v>
      </c>
      <c r="B6576" t="s">
        <v>11541</v>
      </c>
      <c r="C6576">
        <v>201401</v>
      </c>
      <c r="D6576" t="s">
        <v>40</v>
      </c>
      <c r="E6576">
        <v>1</v>
      </c>
      <c r="F6576">
        <v>0</v>
      </c>
      <c r="G6576">
        <v>0</v>
      </c>
      <c r="H6576">
        <v>679</v>
      </c>
    </row>
    <row r="6577" spans="1:8" x14ac:dyDescent="0.35">
      <c r="A6577" t="s">
        <v>11542</v>
      </c>
      <c r="B6577" t="s">
        <v>11543</v>
      </c>
      <c r="C6577">
        <v>201501</v>
      </c>
      <c r="D6577" t="s">
        <v>40</v>
      </c>
      <c r="E6577">
        <v>1</v>
      </c>
      <c r="F6577">
        <v>0</v>
      </c>
      <c r="G6577">
        <v>0</v>
      </c>
      <c r="H6577">
        <v>679</v>
      </c>
    </row>
    <row r="6578" spans="1:8" x14ac:dyDescent="0.35">
      <c r="A6578" t="s">
        <v>11544</v>
      </c>
      <c r="B6578" t="s">
        <v>11545</v>
      </c>
      <c r="C6578">
        <v>201601</v>
      </c>
      <c r="D6578" t="s">
        <v>40</v>
      </c>
      <c r="E6578">
        <v>1</v>
      </c>
      <c r="F6578">
        <v>0</v>
      </c>
      <c r="G6578">
        <v>0</v>
      </c>
      <c r="H6578">
        <v>679</v>
      </c>
    </row>
    <row r="6579" spans="1:8" x14ac:dyDescent="0.35">
      <c r="A6579" t="s">
        <v>11546</v>
      </c>
      <c r="B6579" t="s">
        <v>11547</v>
      </c>
      <c r="C6579">
        <v>201701</v>
      </c>
      <c r="D6579" t="s">
        <v>40</v>
      </c>
      <c r="E6579">
        <v>1</v>
      </c>
      <c r="F6579">
        <v>0</v>
      </c>
      <c r="G6579">
        <v>0</v>
      </c>
      <c r="H6579">
        <v>679</v>
      </c>
    </row>
    <row r="6580" spans="1:8" x14ac:dyDescent="0.35">
      <c r="A6580" t="s">
        <v>11548</v>
      </c>
      <c r="B6580" t="s">
        <v>11549</v>
      </c>
      <c r="C6580">
        <v>201801</v>
      </c>
      <c r="D6580" t="s">
        <v>40</v>
      </c>
      <c r="E6580">
        <v>1</v>
      </c>
      <c r="F6580">
        <v>0</v>
      </c>
      <c r="G6580">
        <v>0</v>
      </c>
      <c r="H6580">
        <v>679</v>
      </c>
    </row>
    <row r="6581" spans="1:8" x14ac:dyDescent="0.35">
      <c r="A6581" t="s">
        <v>11550</v>
      </c>
      <c r="B6581" t="s">
        <v>11551</v>
      </c>
      <c r="C6581">
        <v>201901</v>
      </c>
      <c r="D6581" t="s">
        <v>40</v>
      </c>
      <c r="E6581">
        <v>1</v>
      </c>
      <c r="F6581">
        <v>0</v>
      </c>
      <c r="G6581">
        <v>0</v>
      </c>
      <c r="H6581">
        <v>679</v>
      </c>
    </row>
    <row r="6582" spans="1:8" x14ac:dyDescent="0.35">
      <c r="A6582" t="s">
        <v>11552</v>
      </c>
      <c r="B6582" t="s">
        <v>11553</v>
      </c>
      <c r="C6582">
        <v>202001</v>
      </c>
      <c r="D6582" t="s">
        <v>40</v>
      </c>
      <c r="E6582">
        <v>1</v>
      </c>
      <c r="F6582">
        <v>0</v>
      </c>
      <c r="G6582">
        <v>0</v>
      </c>
      <c r="H6582">
        <v>679</v>
      </c>
    </row>
    <row r="6583" spans="1:8" x14ac:dyDescent="0.35">
      <c r="A6583" t="s">
        <v>11554</v>
      </c>
      <c r="B6583" t="s">
        <v>11555</v>
      </c>
      <c r="C6583">
        <v>202101</v>
      </c>
      <c r="D6583" t="s">
        <v>40</v>
      </c>
      <c r="E6583">
        <v>1</v>
      </c>
      <c r="F6583">
        <v>0</v>
      </c>
      <c r="G6583">
        <v>0</v>
      </c>
      <c r="H6583">
        <v>679</v>
      </c>
    </row>
    <row r="6584" spans="1:8" x14ac:dyDescent="0.35">
      <c r="A6584" t="s">
        <v>11556</v>
      </c>
      <c r="B6584" t="s">
        <v>11557</v>
      </c>
      <c r="C6584">
        <v>202201</v>
      </c>
      <c r="D6584" t="s">
        <v>40</v>
      </c>
      <c r="E6584">
        <v>1</v>
      </c>
      <c r="F6584">
        <v>0</v>
      </c>
      <c r="G6584">
        <v>0</v>
      </c>
      <c r="H6584">
        <v>679</v>
      </c>
    </row>
    <row r="6585" spans="1:8" x14ac:dyDescent="0.35">
      <c r="A6585" t="s">
        <v>11558</v>
      </c>
      <c r="B6585" t="s">
        <v>11559</v>
      </c>
      <c r="C6585">
        <v>202301</v>
      </c>
      <c r="D6585" t="s">
        <v>40</v>
      </c>
      <c r="E6585">
        <v>1</v>
      </c>
      <c r="F6585">
        <v>0</v>
      </c>
      <c r="G6585">
        <v>0</v>
      </c>
      <c r="H6585">
        <v>679</v>
      </c>
    </row>
    <row r="6586" spans="1:8" x14ac:dyDescent="0.35">
      <c r="A6586" t="s">
        <v>11560</v>
      </c>
      <c r="B6586" t="s">
        <v>11561</v>
      </c>
      <c r="C6586">
        <v>200801</v>
      </c>
      <c r="D6586" t="s">
        <v>40</v>
      </c>
      <c r="E6586">
        <v>1</v>
      </c>
      <c r="F6586">
        <v>0</v>
      </c>
      <c r="G6586">
        <v>0</v>
      </c>
      <c r="H6586">
        <v>680</v>
      </c>
    </row>
    <row r="6587" spans="1:8" x14ac:dyDescent="0.35">
      <c r="A6587" t="s">
        <v>11562</v>
      </c>
      <c r="B6587" t="s">
        <v>11563</v>
      </c>
      <c r="C6587">
        <v>200806</v>
      </c>
      <c r="D6587" t="s">
        <v>40</v>
      </c>
      <c r="E6587">
        <v>1</v>
      </c>
      <c r="F6587">
        <v>0</v>
      </c>
      <c r="G6587">
        <v>0</v>
      </c>
      <c r="H6587">
        <v>680</v>
      </c>
    </row>
    <row r="6588" spans="1:8" x14ac:dyDescent="0.35">
      <c r="A6588" t="s">
        <v>11564</v>
      </c>
      <c r="B6588" t="s">
        <v>11565</v>
      </c>
      <c r="C6588">
        <v>200901</v>
      </c>
      <c r="D6588" t="s">
        <v>40</v>
      </c>
      <c r="E6588">
        <v>1</v>
      </c>
      <c r="F6588">
        <v>0</v>
      </c>
      <c r="G6588">
        <v>0</v>
      </c>
      <c r="H6588">
        <v>680</v>
      </c>
    </row>
    <row r="6589" spans="1:8" x14ac:dyDescent="0.35">
      <c r="A6589" t="s">
        <v>11566</v>
      </c>
      <c r="B6589" t="s">
        <v>11567</v>
      </c>
      <c r="C6589">
        <v>200906</v>
      </c>
      <c r="D6589" t="s">
        <v>40</v>
      </c>
      <c r="E6589">
        <v>1</v>
      </c>
      <c r="F6589">
        <v>0</v>
      </c>
      <c r="G6589">
        <v>0</v>
      </c>
      <c r="H6589">
        <v>680</v>
      </c>
    </row>
    <row r="6590" spans="1:8" x14ac:dyDescent="0.35">
      <c r="A6590" t="s">
        <v>11568</v>
      </c>
      <c r="B6590" t="s">
        <v>11569</v>
      </c>
      <c r="C6590">
        <v>201001</v>
      </c>
      <c r="D6590" t="s">
        <v>40</v>
      </c>
      <c r="E6590">
        <v>1</v>
      </c>
      <c r="F6590">
        <v>0</v>
      </c>
      <c r="G6590">
        <v>0</v>
      </c>
      <c r="H6590">
        <v>680</v>
      </c>
    </row>
    <row r="6591" spans="1:8" x14ac:dyDescent="0.35">
      <c r="A6591" t="s">
        <v>11570</v>
      </c>
      <c r="B6591" t="s">
        <v>11571</v>
      </c>
      <c r="C6591">
        <v>201006</v>
      </c>
      <c r="D6591" t="s">
        <v>40</v>
      </c>
      <c r="E6591">
        <v>1</v>
      </c>
      <c r="F6591">
        <v>0</v>
      </c>
      <c r="G6591">
        <v>0</v>
      </c>
      <c r="H6591">
        <v>680</v>
      </c>
    </row>
    <row r="6592" spans="1:8" x14ac:dyDescent="0.35">
      <c r="A6592" t="s">
        <v>11572</v>
      </c>
      <c r="B6592" t="s">
        <v>11573</v>
      </c>
      <c r="C6592">
        <v>201101</v>
      </c>
      <c r="D6592" t="s">
        <v>40</v>
      </c>
      <c r="E6592">
        <v>1</v>
      </c>
      <c r="F6592">
        <v>0</v>
      </c>
      <c r="G6592">
        <v>0</v>
      </c>
      <c r="H6592">
        <v>680</v>
      </c>
    </row>
    <row r="6593" spans="1:8" x14ac:dyDescent="0.35">
      <c r="A6593" t="s">
        <v>11574</v>
      </c>
      <c r="B6593" t="s">
        <v>11575</v>
      </c>
      <c r="C6593">
        <v>201201</v>
      </c>
      <c r="D6593" t="s">
        <v>40</v>
      </c>
      <c r="E6593">
        <v>1</v>
      </c>
      <c r="F6593">
        <v>0</v>
      </c>
      <c r="G6593">
        <v>0</v>
      </c>
      <c r="H6593">
        <v>680</v>
      </c>
    </row>
    <row r="6594" spans="1:8" x14ac:dyDescent="0.35">
      <c r="A6594" t="s">
        <v>11576</v>
      </c>
      <c r="B6594" t="s">
        <v>11577</v>
      </c>
      <c r="C6594">
        <v>201301</v>
      </c>
      <c r="D6594" t="s">
        <v>40</v>
      </c>
      <c r="E6594">
        <v>1</v>
      </c>
      <c r="F6594">
        <v>0</v>
      </c>
      <c r="G6594">
        <v>0</v>
      </c>
      <c r="H6594">
        <v>680</v>
      </c>
    </row>
    <row r="6595" spans="1:8" x14ac:dyDescent="0.35">
      <c r="A6595" t="s">
        <v>11578</v>
      </c>
      <c r="B6595" t="s">
        <v>11579</v>
      </c>
      <c r="C6595">
        <v>201401</v>
      </c>
      <c r="D6595" t="s">
        <v>40</v>
      </c>
      <c r="E6595">
        <v>1</v>
      </c>
      <c r="F6595">
        <v>0</v>
      </c>
      <c r="G6595">
        <v>0</v>
      </c>
      <c r="H6595">
        <v>680</v>
      </c>
    </row>
    <row r="6596" spans="1:8" x14ac:dyDescent="0.35">
      <c r="A6596" t="s">
        <v>11580</v>
      </c>
      <c r="B6596" t="s">
        <v>11581</v>
      </c>
      <c r="C6596">
        <v>201501</v>
      </c>
      <c r="D6596" t="s">
        <v>40</v>
      </c>
      <c r="E6596">
        <v>1</v>
      </c>
      <c r="F6596">
        <v>0</v>
      </c>
      <c r="G6596">
        <v>0</v>
      </c>
      <c r="H6596">
        <v>680</v>
      </c>
    </row>
    <row r="6597" spans="1:8" x14ac:dyDescent="0.35">
      <c r="A6597" t="s">
        <v>11582</v>
      </c>
      <c r="B6597" t="s">
        <v>11583</v>
      </c>
      <c r="C6597">
        <v>201601</v>
      </c>
      <c r="D6597" t="s">
        <v>40</v>
      </c>
      <c r="E6597">
        <v>1</v>
      </c>
      <c r="F6597">
        <v>0</v>
      </c>
      <c r="G6597">
        <v>0</v>
      </c>
      <c r="H6597">
        <v>680</v>
      </c>
    </row>
    <row r="6598" spans="1:8" x14ac:dyDescent="0.35">
      <c r="A6598" t="s">
        <v>11584</v>
      </c>
      <c r="B6598" t="s">
        <v>11585</v>
      </c>
      <c r="C6598">
        <v>201701</v>
      </c>
      <c r="D6598" t="s">
        <v>40</v>
      </c>
      <c r="E6598">
        <v>1</v>
      </c>
      <c r="F6598">
        <v>0</v>
      </c>
      <c r="G6598">
        <v>0</v>
      </c>
      <c r="H6598">
        <v>680</v>
      </c>
    </row>
    <row r="6599" spans="1:8" x14ac:dyDescent="0.35">
      <c r="A6599" t="s">
        <v>11586</v>
      </c>
      <c r="B6599" t="s">
        <v>11587</v>
      </c>
      <c r="C6599">
        <v>201801</v>
      </c>
      <c r="D6599" t="s">
        <v>40</v>
      </c>
      <c r="E6599">
        <v>1</v>
      </c>
      <c r="F6599">
        <v>0</v>
      </c>
      <c r="G6599">
        <v>0</v>
      </c>
      <c r="H6599">
        <v>680</v>
      </c>
    </row>
    <row r="6600" spans="1:8" x14ac:dyDescent="0.35">
      <c r="A6600" t="s">
        <v>11588</v>
      </c>
      <c r="B6600" t="s">
        <v>11589</v>
      </c>
      <c r="C6600">
        <v>201901</v>
      </c>
      <c r="D6600" t="s">
        <v>40</v>
      </c>
      <c r="E6600">
        <v>1</v>
      </c>
      <c r="F6600">
        <v>0</v>
      </c>
      <c r="G6600">
        <v>0</v>
      </c>
      <c r="H6600">
        <v>680</v>
      </c>
    </row>
    <row r="6601" spans="1:8" x14ac:dyDescent="0.35">
      <c r="A6601" t="s">
        <v>11590</v>
      </c>
      <c r="B6601" t="s">
        <v>11591</v>
      </c>
      <c r="C6601">
        <v>202001</v>
      </c>
      <c r="D6601" t="s">
        <v>40</v>
      </c>
      <c r="E6601">
        <v>1</v>
      </c>
      <c r="F6601">
        <v>0</v>
      </c>
      <c r="G6601">
        <v>0</v>
      </c>
      <c r="H6601">
        <v>680</v>
      </c>
    </row>
    <row r="6602" spans="1:8" x14ac:dyDescent="0.35">
      <c r="A6602" t="s">
        <v>11592</v>
      </c>
      <c r="B6602" t="s">
        <v>11593</v>
      </c>
      <c r="C6602">
        <v>202101</v>
      </c>
      <c r="D6602" t="s">
        <v>40</v>
      </c>
      <c r="E6602">
        <v>1</v>
      </c>
      <c r="F6602">
        <v>0</v>
      </c>
      <c r="G6602">
        <v>0</v>
      </c>
      <c r="H6602">
        <v>680</v>
      </c>
    </row>
    <row r="6603" spans="1:8" x14ac:dyDescent="0.35">
      <c r="A6603" t="s">
        <v>11594</v>
      </c>
      <c r="B6603" t="s">
        <v>11595</v>
      </c>
      <c r="C6603">
        <v>202201</v>
      </c>
      <c r="D6603" t="s">
        <v>40</v>
      </c>
      <c r="E6603">
        <v>1</v>
      </c>
      <c r="F6603">
        <v>0</v>
      </c>
      <c r="G6603">
        <v>0</v>
      </c>
      <c r="H6603">
        <v>680</v>
      </c>
    </row>
    <row r="6604" spans="1:8" x14ac:dyDescent="0.35">
      <c r="A6604" t="s">
        <v>11596</v>
      </c>
      <c r="B6604" t="s">
        <v>11597</v>
      </c>
      <c r="C6604">
        <v>200806</v>
      </c>
      <c r="D6604" t="s">
        <v>40</v>
      </c>
      <c r="E6604">
        <v>1</v>
      </c>
      <c r="F6604">
        <v>0</v>
      </c>
      <c r="G6604">
        <v>0</v>
      </c>
      <c r="H6604">
        <v>681</v>
      </c>
    </row>
    <row r="6605" spans="1:8" x14ac:dyDescent="0.35">
      <c r="A6605" t="s">
        <v>11598</v>
      </c>
      <c r="B6605" t="s">
        <v>11599</v>
      </c>
      <c r="C6605">
        <v>200906</v>
      </c>
      <c r="D6605" t="s">
        <v>40</v>
      </c>
      <c r="E6605">
        <v>1</v>
      </c>
      <c r="F6605">
        <v>0</v>
      </c>
      <c r="G6605">
        <v>0</v>
      </c>
      <c r="H6605">
        <v>681</v>
      </c>
    </row>
    <row r="6606" spans="1:8" x14ac:dyDescent="0.35">
      <c r="A6606" t="s">
        <v>11600</v>
      </c>
      <c r="B6606" t="s">
        <v>11601</v>
      </c>
      <c r="C6606">
        <v>201006</v>
      </c>
      <c r="D6606" t="s">
        <v>40</v>
      </c>
      <c r="E6606">
        <v>1</v>
      </c>
      <c r="F6606">
        <v>0</v>
      </c>
      <c r="G6606">
        <v>0</v>
      </c>
      <c r="H6606">
        <v>681</v>
      </c>
    </row>
    <row r="6607" spans="1:8" x14ac:dyDescent="0.35">
      <c r="A6607" t="s">
        <v>11602</v>
      </c>
      <c r="B6607" t="s">
        <v>11603</v>
      </c>
      <c r="C6607">
        <v>200801</v>
      </c>
      <c r="D6607" t="s">
        <v>283</v>
      </c>
      <c r="E6607">
        <v>1</v>
      </c>
      <c r="F6607">
        <v>0</v>
      </c>
      <c r="G6607">
        <v>0</v>
      </c>
      <c r="H6607">
        <v>660</v>
      </c>
    </row>
    <row r="6608" spans="1:8" x14ac:dyDescent="0.35">
      <c r="A6608" t="s">
        <v>11604</v>
      </c>
      <c r="B6608" t="s">
        <v>11605</v>
      </c>
      <c r="C6608">
        <v>200806</v>
      </c>
      <c r="D6608" t="s">
        <v>283</v>
      </c>
      <c r="E6608">
        <v>1</v>
      </c>
      <c r="F6608">
        <v>0</v>
      </c>
      <c r="G6608">
        <v>0</v>
      </c>
      <c r="H6608">
        <v>660</v>
      </c>
    </row>
    <row r="6609" spans="1:8" x14ac:dyDescent="0.35">
      <c r="A6609" t="s">
        <v>11606</v>
      </c>
      <c r="B6609" t="s">
        <v>11607</v>
      </c>
      <c r="C6609">
        <v>200901</v>
      </c>
      <c r="D6609" t="s">
        <v>283</v>
      </c>
      <c r="E6609">
        <v>1</v>
      </c>
      <c r="F6609">
        <v>0</v>
      </c>
      <c r="G6609">
        <v>0</v>
      </c>
      <c r="H6609">
        <v>660</v>
      </c>
    </row>
    <row r="6610" spans="1:8" x14ac:dyDescent="0.35">
      <c r="A6610" t="s">
        <v>11608</v>
      </c>
      <c r="B6610" t="s">
        <v>11609</v>
      </c>
      <c r="C6610">
        <v>200906</v>
      </c>
      <c r="D6610" t="s">
        <v>283</v>
      </c>
      <c r="E6610">
        <v>1</v>
      </c>
      <c r="F6610">
        <v>0</v>
      </c>
      <c r="G6610">
        <v>0</v>
      </c>
      <c r="H6610">
        <v>660</v>
      </c>
    </row>
    <row r="6611" spans="1:8" x14ac:dyDescent="0.35">
      <c r="A6611" t="s">
        <v>11610</v>
      </c>
      <c r="B6611" t="s">
        <v>11611</v>
      </c>
      <c r="C6611">
        <v>201001</v>
      </c>
      <c r="D6611" t="s">
        <v>283</v>
      </c>
      <c r="E6611">
        <v>1</v>
      </c>
      <c r="F6611">
        <v>0</v>
      </c>
      <c r="G6611">
        <v>0</v>
      </c>
      <c r="H6611">
        <v>660</v>
      </c>
    </row>
    <row r="6612" spans="1:8" x14ac:dyDescent="0.35">
      <c r="A6612" t="s">
        <v>11612</v>
      </c>
      <c r="B6612" t="s">
        <v>11613</v>
      </c>
      <c r="C6612">
        <v>201006</v>
      </c>
      <c r="D6612" t="s">
        <v>283</v>
      </c>
      <c r="E6612">
        <v>1</v>
      </c>
      <c r="F6612">
        <v>0</v>
      </c>
      <c r="G6612">
        <v>0</v>
      </c>
      <c r="H6612">
        <v>660</v>
      </c>
    </row>
    <row r="6613" spans="1:8" x14ac:dyDescent="0.35">
      <c r="A6613" t="s">
        <v>11614</v>
      </c>
      <c r="B6613" t="s">
        <v>11615</v>
      </c>
      <c r="C6613">
        <v>201101</v>
      </c>
      <c r="D6613" t="s">
        <v>283</v>
      </c>
      <c r="E6613">
        <v>1</v>
      </c>
      <c r="F6613">
        <v>0</v>
      </c>
      <c r="G6613">
        <v>0</v>
      </c>
      <c r="H6613">
        <v>660</v>
      </c>
    </row>
    <row r="6614" spans="1:8" x14ac:dyDescent="0.35">
      <c r="A6614" t="s">
        <v>11616</v>
      </c>
      <c r="B6614" t="s">
        <v>11617</v>
      </c>
      <c r="C6614">
        <v>201201</v>
      </c>
      <c r="D6614" t="s">
        <v>283</v>
      </c>
      <c r="E6614">
        <v>1</v>
      </c>
      <c r="F6614">
        <v>0</v>
      </c>
      <c r="G6614">
        <v>0</v>
      </c>
      <c r="H6614">
        <v>660</v>
      </c>
    </row>
    <row r="6615" spans="1:8" x14ac:dyDescent="0.35">
      <c r="A6615" t="s">
        <v>11618</v>
      </c>
      <c r="B6615" t="s">
        <v>11619</v>
      </c>
      <c r="C6615">
        <v>201301</v>
      </c>
      <c r="D6615" t="s">
        <v>283</v>
      </c>
      <c r="E6615">
        <v>1</v>
      </c>
      <c r="F6615">
        <v>0</v>
      </c>
      <c r="G6615">
        <v>0</v>
      </c>
      <c r="H6615">
        <v>660</v>
      </c>
    </row>
    <row r="6616" spans="1:8" x14ac:dyDescent="0.35">
      <c r="A6616" t="s">
        <v>11620</v>
      </c>
      <c r="B6616" t="s">
        <v>11621</v>
      </c>
      <c r="C6616">
        <v>201401</v>
      </c>
      <c r="D6616" t="s">
        <v>283</v>
      </c>
      <c r="E6616">
        <v>1</v>
      </c>
      <c r="F6616">
        <v>0</v>
      </c>
      <c r="G6616">
        <v>0</v>
      </c>
      <c r="H6616">
        <v>660</v>
      </c>
    </row>
    <row r="6617" spans="1:8" x14ac:dyDescent="0.35">
      <c r="A6617" t="s">
        <v>11622</v>
      </c>
      <c r="B6617" t="s">
        <v>11623</v>
      </c>
      <c r="C6617">
        <v>201501</v>
      </c>
      <c r="D6617" t="s">
        <v>283</v>
      </c>
      <c r="E6617">
        <v>1</v>
      </c>
      <c r="F6617">
        <v>0</v>
      </c>
      <c r="G6617">
        <v>0</v>
      </c>
      <c r="H6617">
        <v>660</v>
      </c>
    </row>
    <row r="6618" spans="1:8" x14ac:dyDescent="0.35">
      <c r="A6618" t="s">
        <v>11624</v>
      </c>
      <c r="B6618" t="s">
        <v>11625</v>
      </c>
      <c r="C6618">
        <v>201601</v>
      </c>
      <c r="D6618" t="s">
        <v>283</v>
      </c>
      <c r="E6618">
        <v>1</v>
      </c>
      <c r="F6618">
        <v>0</v>
      </c>
      <c r="G6618">
        <v>0</v>
      </c>
      <c r="H6618">
        <v>660</v>
      </c>
    </row>
    <row r="6619" spans="1:8" x14ac:dyDescent="0.35">
      <c r="A6619" t="s">
        <v>11626</v>
      </c>
      <c r="B6619" t="s">
        <v>11627</v>
      </c>
      <c r="C6619">
        <v>201701</v>
      </c>
      <c r="D6619" t="s">
        <v>283</v>
      </c>
      <c r="E6619">
        <v>1</v>
      </c>
      <c r="F6619">
        <v>0</v>
      </c>
      <c r="G6619">
        <v>0</v>
      </c>
      <c r="H6619">
        <v>660</v>
      </c>
    </row>
    <row r="6620" spans="1:8" x14ac:dyDescent="0.35">
      <c r="A6620" t="s">
        <v>11628</v>
      </c>
      <c r="B6620" t="s">
        <v>11629</v>
      </c>
      <c r="C6620">
        <v>201801</v>
      </c>
      <c r="D6620" t="s">
        <v>283</v>
      </c>
      <c r="E6620">
        <v>1</v>
      </c>
      <c r="F6620">
        <v>0</v>
      </c>
      <c r="G6620">
        <v>0</v>
      </c>
      <c r="H6620">
        <v>660</v>
      </c>
    </row>
    <row r="6621" spans="1:8" x14ac:dyDescent="0.35">
      <c r="A6621" t="s">
        <v>11630</v>
      </c>
      <c r="B6621" t="s">
        <v>11631</v>
      </c>
      <c r="C6621">
        <v>201901</v>
      </c>
      <c r="D6621" t="s">
        <v>283</v>
      </c>
      <c r="E6621">
        <v>1</v>
      </c>
      <c r="F6621">
        <v>0</v>
      </c>
      <c r="G6621">
        <v>0</v>
      </c>
      <c r="H6621">
        <v>660</v>
      </c>
    </row>
    <row r="6622" spans="1:8" x14ac:dyDescent="0.35">
      <c r="A6622" t="s">
        <v>11632</v>
      </c>
      <c r="B6622" t="s">
        <v>11633</v>
      </c>
      <c r="C6622">
        <v>202001</v>
      </c>
      <c r="D6622" t="s">
        <v>283</v>
      </c>
      <c r="E6622">
        <v>1</v>
      </c>
      <c r="F6622">
        <v>0</v>
      </c>
      <c r="G6622">
        <v>0</v>
      </c>
      <c r="H6622">
        <v>660</v>
      </c>
    </row>
    <row r="6623" spans="1:8" x14ac:dyDescent="0.35">
      <c r="A6623" t="s">
        <v>11634</v>
      </c>
      <c r="B6623" t="s">
        <v>11635</v>
      </c>
      <c r="C6623">
        <v>202101</v>
      </c>
      <c r="D6623" t="s">
        <v>283</v>
      </c>
      <c r="E6623">
        <v>1</v>
      </c>
      <c r="F6623">
        <v>0</v>
      </c>
      <c r="G6623">
        <v>0</v>
      </c>
      <c r="H6623">
        <v>660</v>
      </c>
    </row>
    <row r="6624" spans="1:8" x14ac:dyDescent="0.35">
      <c r="A6624" t="s">
        <v>11636</v>
      </c>
      <c r="B6624" t="s">
        <v>11637</v>
      </c>
      <c r="C6624">
        <v>202201</v>
      </c>
      <c r="D6624" t="s">
        <v>283</v>
      </c>
      <c r="E6624">
        <v>1</v>
      </c>
      <c r="F6624">
        <v>0</v>
      </c>
      <c r="G6624">
        <v>0</v>
      </c>
      <c r="H6624">
        <v>660</v>
      </c>
    </row>
    <row r="6625" spans="1:8" x14ac:dyDescent="0.35">
      <c r="A6625" t="s">
        <v>11638</v>
      </c>
      <c r="B6625" t="s">
        <v>11639</v>
      </c>
      <c r="C6625">
        <v>202301</v>
      </c>
      <c r="D6625" t="s">
        <v>283</v>
      </c>
      <c r="E6625">
        <v>1</v>
      </c>
      <c r="F6625">
        <v>0</v>
      </c>
      <c r="G6625">
        <v>0</v>
      </c>
      <c r="H6625">
        <v>660</v>
      </c>
    </row>
    <row r="6626" spans="1:8" x14ac:dyDescent="0.35">
      <c r="A6626" t="s">
        <v>11640</v>
      </c>
      <c r="B6626" t="s">
        <v>11640</v>
      </c>
      <c r="C6626">
        <v>200801</v>
      </c>
      <c r="D6626" t="s">
        <v>283</v>
      </c>
      <c r="E6626">
        <v>1</v>
      </c>
      <c r="F6626">
        <v>0</v>
      </c>
      <c r="G6626">
        <v>0</v>
      </c>
      <c r="H6626">
        <v>661</v>
      </c>
    </row>
    <row r="6627" spans="1:8" x14ac:dyDescent="0.35">
      <c r="A6627" t="s">
        <v>11641</v>
      </c>
      <c r="B6627" t="s">
        <v>11641</v>
      </c>
      <c r="C6627">
        <v>200806</v>
      </c>
      <c r="D6627" t="s">
        <v>283</v>
      </c>
      <c r="E6627">
        <v>1</v>
      </c>
      <c r="F6627">
        <v>0</v>
      </c>
      <c r="G6627">
        <v>0</v>
      </c>
      <c r="H6627">
        <v>661</v>
      </c>
    </row>
    <row r="6628" spans="1:8" x14ac:dyDescent="0.35">
      <c r="A6628" t="s">
        <v>11642</v>
      </c>
      <c r="B6628" t="s">
        <v>11642</v>
      </c>
      <c r="C6628">
        <v>200901</v>
      </c>
      <c r="D6628" t="s">
        <v>283</v>
      </c>
      <c r="E6628">
        <v>1</v>
      </c>
      <c r="F6628">
        <v>0</v>
      </c>
      <c r="G6628">
        <v>0</v>
      </c>
      <c r="H6628">
        <v>661</v>
      </c>
    </row>
    <row r="6629" spans="1:8" x14ac:dyDescent="0.35">
      <c r="A6629" t="s">
        <v>11643</v>
      </c>
      <c r="B6629" t="s">
        <v>11643</v>
      </c>
      <c r="C6629">
        <v>200906</v>
      </c>
      <c r="D6629" t="s">
        <v>283</v>
      </c>
      <c r="E6629">
        <v>1</v>
      </c>
      <c r="F6629">
        <v>0</v>
      </c>
      <c r="G6629">
        <v>0</v>
      </c>
      <c r="H6629">
        <v>661</v>
      </c>
    </row>
    <row r="6630" spans="1:8" x14ac:dyDescent="0.35">
      <c r="A6630" t="s">
        <v>11644</v>
      </c>
      <c r="B6630" t="s">
        <v>11644</v>
      </c>
      <c r="C6630">
        <v>201001</v>
      </c>
      <c r="D6630" t="s">
        <v>283</v>
      </c>
      <c r="E6630">
        <v>1</v>
      </c>
      <c r="F6630">
        <v>0</v>
      </c>
      <c r="G6630">
        <v>0</v>
      </c>
      <c r="H6630">
        <v>661</v>
      </c>
    </row>
    <row r="6631" spans="1:8" x14ac:dyDescent="0.35">
      <c r="A6631" t="s">
        <v>11645</v>
      </c>
      <c r="B6631" t="s">
        <v>11645</v>
      </c>
      <c r="C6631">
        <v>201006</v>
      </c>
      <c r="D6631" t="s">
        <v>283</v>
      </c>
      <c r="E6631">
        <v>1</v>
      </c>
      <c r="F6631">
        <v>0</v>
      </c>
      <c r="G6631">
        <v>0</v>
      </c>
      <c r="H6631">
        <v>661</v>
      </c>
    </row>
    <row r="6632" spans="1:8" x14ac:dyDescent="0.35">
      <c r="A6632" t="s">
        <v>11646</v>
      </c>
      <c r="B6632" t="s">
        <v>11646</v>
      </c>
      <c r="C6632">
        <v>201101</v>
      </c>
      <c r="D6632" t="s">
        <v>283</v>
      </c>
      <c r="E6632">
        <v>1</v>
      </c>
      <c r="F6632">
        <v>0</v>
      </c>
      <c r="G6632">
        <v>0</v>
      </c>
      <c r="H6632">
        <v>661</v>
      </c>
    </row>
    <row r="6633" spans="1:8" x14ac:dyDescent="0.35">
      <c r="A6633" t="s">
        <v>11647</v>
      </c>
      <c r="B6633" t="s">
        <v>11647</v>
      </c>
      <c r="C6633">
        <v>201201</v>
      </c>
      <c r="D6633" t="s">
        <v>283</v>
      </c>
      <c r="E6633">
        <v>1</v>
      </c>
      <c r="F6633">
        <v>0</v>
      </c>
      <c r="G6633">
        <v>0</v>
      </c>
      <c r="H6633">
        <v>661</v>
      </c>
    </row>
    <row r="6634" spans="1:8" x14ac:dyDescent="0.35">
      <c r="A6634" t="s">
        <v>11648</v>
      </c>
      <c r="B6634" t="s">
        <v>11648</v>
      </c>
      <c r="C6634">
        <v>201301</v>
      </c>
      <c r="D6634" t="s">
        <v>283</v>
      </c>
      <c r="E6634">
        <v>1</v>
      </c>
      <c r="F6634">
        <v>0</v>
      </c>
      <c r="G6634">
        <v>0</v>
      </c>
      <c r="H6634">
        <v>661</v>
      </c>
    </row>
    <row r="6635" spans="1:8" x14ac:dyDescent="0.35">
      <c r="A6635" t="s">
        <v>11649</v>
      </c>
      <c r="B6635" t="s">
        <v>11649</v>
      </c>
      <c r="C6635">
        <v>201401</v>
      </c>
      <c r="D6635" t="s">
        <v>283</v>
      </c>
      <c r="E6635">
        <v>1</v>
      </c>
      <c r="F6635">
        <v>0</v>
      </c>
      <c r="G6635">
        <v>0</v>
      </c>
      <c r="H6635">
        <v>661</v>
      </c>
    </row>
    <row r="6636" spans="1:8" x14ac:dyDescent="0.35">
      <c r="A6636" t="s">
        <v>11650</v>
      </c>
      <c r="B6636" t="s">
        <v>11650</v>
      </c>
      <c r="C6636">
        <v>201501</v>
      </c>
      <c r="D6636" t="s">
        <v>283</v>
      </c>
      <c r="E6636">
        <v>1</v>
      </c>
      <c r="F6636">
        <v>0</v>
      </c>
      <c r="G6636">
        <v>0</v>
      </c>
      <c r="H6636">
        <v>661</v>
      </c>
    </row>
    <row r="6637" spans="1:8" x14ac:dyDescent="0.35">
      <c r="A6637" t="s">
        <v>11651</v>
      </c>
      <c r="B6637" t="s">
        <v>11651</v>
      </c>
      <c r="C6637">
        <v>201601</v>
      </c>
      <c r="D6637" t="s">
        <v>283</v>
      </c>
      <c r="E6637">
        <v>1</v>
      </c>
      <c r="F6637">
        <v>0</v>
      </c>
      <c r="G6637">
        <v>0</v>
      </c>
      <c r="H6637">
        <v>661</v>
      </c>
    </row>
    <row r="6638" spans="1:8" x14ac:dyDescent="0.35">
      <c r="A6638" t="s">
        <v>11652</v>
      </c>
      <c r="B6638" t="s">
        <v>11652</v>
      </c>
      <c r="C6638">
        <v>201701</v>
      </c>
      <c r="D6638" t="s">
        <v>283</v>
      </c>
      <c r="E6638">
        <v>1</v>
      </c>
      <c r="F6638">
        <v>0</v>
      </c>
      <c r="G6638">
        <v>0</v>
      </c>
      <c r="H6638">
        <v>661</v>
      </c>
    </row>
    <row r="6639" spans="1:8" x14ac:dyDescent="0.35">
      <c r="A6639" t="s">
        <v>11653</v>
      </c>
      <c r="B6639" t="s">
        <v>11653</v>
      </c>
      <c r="C6639">
        <v>201801</v>
      </c>
      <c r="D6639" t="s">
        <v>283</v>
      </c>
      <c r="E6639">
        <v>1</v>
      </c>
      <c r="F6639">
        <v>0</v>
      </c>
      <c r="G6639">
        <v>0</v>
      </c>
      <c r="H6639">
        <v>661</v>
      </c>
    </row>
    <row r="6640" spans="1:8" x14ac:dyDescent="0.35">
      <c r="A6640" t="s">
        <v>11654</v>
      </c>
      <c r="B6640" t="s">
        <v>11654</v>
      </c>
      <c r="C6640">
        <v>201901</v>
      </c>
      <c r="D6640" t="s">
        <v>283</v>
      </c>
      <c r="E6640">
        <v>1</v>
      </c>
      <c r="F6640">
        <v>0</v>
      </c>
      <c r="G6640">
        <v>0</v>
      </c>
      <c r="H6640">
        <v>661</v>
      </c>
    </row>
    <row r="6641" spans="1:8" x14ac:dyDescent="0.35">
      <c r="A6641" t="s">
        <v>11655</v>
      </c>
      <c r="B6641" t="s">
        <v>11655</v>
      </c>
      <c r="C6641">
        <v>202001</v>
      </c>
      <c r="D6641" t="s">
        <v>283</v>
      </c>
      <c r="E6641">
        <v>1</v>
      </c>
      <c r="F6641">
        <v>0</v>
      </c>
      <c r="G6641">
        <v>0</v>
      </c>
      <c r="H6641">
        <v>661</v>
      </c>
    </row>
    <row r="6642" spans="1:8" x14ac:dyDescent="0.35">
      <c r="A6642" t="s">
        <v>11656</v>
      </c>
      <c r="B6642" t="s">
        <v>11656</v>
      </c>
      <c r="C6642">
        <v>202101</v>
      </c>
      <c r="D6642" t="s">
        <v>283</v>
      </c>
      <c r="E6642">
        <v>1</v>
      </c>
      <c r="F6642">
        <v>0</v>
      </c>
      <c r="G6642">
        <v>0</v>
      </c>
      <c r="H6642">
        <v>661</v>
      </c>
    </row>
    <row r="6643" spans="1:8" x14ac:dyDescent="0.35">
      <c r="A6643" t="s">
        <v>11657</v>
      </c>
      <c r="B6643" t="s">
        <v>11657</v>
      </c>
      <c r="C6643">
        <v>202201</v>
      </c>
      <c r="D6643" t="s">
        <v>283</v>
      </c>
      <c r="E6643">
        <v>1</v>
      </c>
      <c r="F6643">
        <v>0</v>
      </c>
      <c r="G6643">
        <v>0</v>
      </c>
      <c r="H6643">
        <v>661</v>
      </c>
    </row>
    <row r="6644" spans="1:8" x14ac:dyDescent="0.35">
      <c r="A6644" t="s">
        <v>11658</v>
      </c>
      <c r="B6644" t="s">
        <v>11658</v>
      </c>
      <c r="C6644">
        <v>202301</v>
      </c>
      <c r="D6644" t="s">
        <v>283</v>
      </c>
      <c r="E6644">
        <v>1</v>
      </c>
      <c r="F6644">
        <v>0</v>
      </c>
      <c r="G6644">
        <v>0</v>
      </c>
      <c r="H6644">
        <v>661</v>
      </c>
    </row>
    <row r="6645" spans="1:8" x14ac:dyDescent="0.35">
      <c r="A6645" t="s">
        <v>11659</v>
      </c>
      <c r="B6645" t="s">
        <v>11659</v>
      </c>
      <c r="C6645">
        <v>200801</v>
      </c>
      <c r="D6645" t="s">
        <v>283</v>
      </c>
      <c r="E6645">
        <v>1</v>
      </c>
      <c r="F6645">
        <v>0</v>
      </c>
      <c r="G6645">
        <v>0</v>
      </c>
      <c r="H6645">
        <v>662</v>
      </c>
    </row>
    <row r="6646" spans="1:8" x14ac:dyDescent="0.35">
      <c r="A6646" t="s">
        <v>11660</v>
      </c>
      <c r="B6646" t="s">
        <v>11660</v>
      </c>
      <c r="C6646">
        <v>200806</v>
      </c>
      <c r="D6646" t="s">
        <v>283</v>
      </c>
      <c r="E6646">
        <v>1</v>
      </c>
      <c r="F6646">
        <v>0</v>
      </c>
      <c r="G6646">
        <v>0</v>
      </c>
      <c r="H6646">
        <v>662</v>
      </c>
    </row>
    <row r="6647" spans="1:8" x14ac:dyDescent="0.35">
      <c r="A6647" t="s">
        <v>11661</v>
      </c>
      <c r="B6647" t="s">
        <v>11661</v>
      </c>
      <c r="C6647">
        <v>200901</v>
      </c>
      <c r="D6647" t="s">
        <v>283</v>
      </c>
      <c r="E6647">
        <v>1</v>
      </c>
      <c r="F6647">
        <v>0</v>
      </c>
      <c r="G6647">
        <v>0</v>
      </c>
      <c r="H6647">
        <v>662</v>
      </c>
    </row>
    <row r="6648" spans="1:8" x14ac:dyDescent="0.35">
      <c r="A6648" t="s">
        <v>11662</v>
      </c>
      <c r="B6648" t="s">
        <v>11662</v>
      </c>
      <c r="C6648">
        <v>200906</v>
      </c>
      <c r="D6648" t="s">
        <v>283</v>
      </c>
      <c r="E6648">
        <v>1</v>
      </c>
      <c r="F6648">
        <v>0</v>
      </c>
      <c r="G6648">
        <v>0</v>
      </c>
      <c r="H6648">
        <v>662</v>
      </c>
    </row>
    <row r="6649" spans="1:8" x14ac:dyDescent="0.35">
      <c r="A6649" t="s">
        <v>11663</v>
      </c>
      <c r="B6649" t="s">
        <v>11663</v>
      </c>
      <c r="C6649">
        <v>201001</v>
      </c>
      <c r="D6649" t="s">
        <v>283</v>
      </c>
      <c r="E6649">
        <v>1</v>
      </c>
      <c r="F6649">
        <v>0</v>
      </c>
      <c r="G6649">
        <v>0</v>
      </c>
      <c r="H6649">
        <v>662</v>
      </c>
    </row>
    <row r="6650" spans="1:8" x14ac:dyDescent="0.35">
      <c r="A6650" t="s">
        <v>11664</v>
      </c>
      <c r="B6650" t="s">
        <v>11664</v>
      </c>
      <c r="C6650">
        <v>201006</v>
      </c>
      <c r="D6650" t="s">
        <v>283</v>
      </c>
      <c r="E6650">
        <v>1</v>
      </c>
      <c r="F6650">
        <v>0</v>
      </c>
      <c r="G6650">
        <v>0</v>
      </c>
      <c r="H6650">
        <v>662</v>
      </c>
    </row>
    <row r="6651" spans="1:8" x14ac:dyDescent="0.35">
      <c r="A6651" t="s">
        <v>11665</v>
      </c>
      <c r="B6651" t="s">
        <v>11665</v>
      </c>
      <c r="C6651">
        <v>201101</v>
      </c>
      <c r="D6651" t="s">
        <v>283</v>
      </c>
      <c r="E6651">
        <v>1</v>
      </c>
      <c r="F6651">
        <v>0</v>
      </c>
      <c r="G6651">
        <v>0</v>
      </c>
      <c r="H6651">
        <v>662</v>
      </c>
    </row>
    <row r="6652" spans="1:8" x14ac:dyDescent="0.35">
      <c r="A6652" t="s">
        <v>11666</v>
      </c>
      <c r="B6652" t="s">
        <v>11666</v>
      </c>
      <c r="C6652">
        <v>201201</v>
      </c>
      <c r="D6652" t="s">
        <v>283</v>
      </c>
      <c r="E6652">
        <v>1</v>
      </c>
      <c r="F6652">
        <v>0</v>
      </c>
      <c r="G6652">
        <v>0</v>
      </c>
      <c r="H6652">
        <v>662</v>
      </c>
    </row>
    <row r="6653" spans="1:8" x14ac:dyDescent="0.35">
      <c r="A6653" t="s">
        <v>11667</v>
      </c>
      <c r="B6653" t="s">
        <v>11667</v>
      </c>
      <c r="C6653">
        <v>201301</v>
      </c>
      <c r="D6653" t="s">
        <v>283</v>
      </c>
      <c r="E6653">
        <v>1</v>
      </c>
      <c r="F6653">
        <v>0</v>
      </c>
      <c r="G6653">
        <v>0</v>
      </c>
      <c r="H6653">
        <v>662</v>
      </c>
    </row>
    <row r="6654" spans="1:8" x14ac:dyDescent="0.35">
      <c r="A6654" t="s">
        <v>11668</v>
      </c>
      <c r="B6654" t="s">
        <v>11668</v>
      </c>
      <c r="C6654">
        <v>201401</v>
      </c>
      <c r="D6654" t="s">
        <v>283</v>
      </c>
      <c r="E6654">
        <v>1</v>
      </c>
      <c r="F6654">
        <v>0</v>
      </c>
      <c r="G6654">
        <v>0</v>
      </c>
      <c r="H6654">
        <v>662</v>
      </c>
    </row>
    <row r="6655" spans="1:8" x14ac:dyDescent="0.35">
      <c r="A6655" t="s">
        <v>11669</v>
      </c>
      <c r="B6655" t="s">
        <v>11669</v>
      </c>
      <c r="C6655">
        <v>201501</v>
      </c>
      <c r="D6655" t="s">
        <v>283</v>
      </c>
      <c r="E6655">
        <v>1</v>
      </c>
      <c r="F6655">
        <v>0</v>
      </c>
      <c r="G6655">
        <v>0</v>
      </c>
      <c r="H6655">
        <v>662</v>
      </c>
    </row>
    <row r="6656" spans="1:8" x14ac:dyDescent="0.35">
      <c r="A6656" t="s">
        <v>11670</v>
      </c>
      <c r="B6656" t="s">
        <v>11670</v>
      </c>
      <c r="C6656">
        <v>201601</v>
      </c>
      <c r="D6656" t="s">
        <v>283</v>
      </c>
      <c r="E6656">
        <v>1</v>
      </c>
      <c r="F6656">
        <v>0</v>
      </c>
      <c r="G6656">
        <v>0</v>
      </c>
      <c r="H6656">
        <v>662</v>
      </c>
    </row>
    <row r="6657" spans="1:8" x14ac:dyDescent="0.35">
      <c r="A6657" t="s">
        <v>11671</v>
      </c>
      <c r="B6657" t="s">
        <v>11671</v>
      </c>
      <c r="C6657">
        <v>201701</v>
      </c>
      <c r="D6657" t="s">
        <v>283</v>
      </c>
      <c r="E6657">
        <v>1</v>
      </c>
      <c r="F6657">
        <v>0</v>
      </c>
      <c r="G6657">
        <v>0</v>
      </c>
      <c r="H6657">
        <v>662</v>
      </c>
    </row>
    <row r="6658" spans="1:8" x14ac:dyDescent="0.35">
      <c r="A6658" t="s">
        <v>11672</v>
      </c>
      <c r="B6658" t="s">
        <v>11672</v>
      </c>
      <c r="C6658">
        <v>201801</v>
      </c>
      <c r="D6658" t="s">
        <v>283</v>
      </c>
      <c r="E6658">
        <v>1</v>
      </c>
      <c r="F6658">
        <v>0</v>
      </c>
      <c r="G6658">
        <v>0</v>
      </c>
      <c r="H6658">
        <v>662</v>
      </c>
    </row>
    <row r="6659" spans="1:8" x14ac:dyDescent="0.35">
      <c r="A6659" t="s">
        <v>11673</v>
      </c>
      <c r="B6659" t="s">
        <v>11673</v>
      </c>
      <c r="C6659">
        <v>201901</v>
      </c>
      <c r="D6659" t="s">
        <v>283</v>
      </c>
      <c r="E6659">
        <v>1</v>
      </c>
      <c r="F6659">
        <v>0</v>
      </c>
      <c r="G6659">
        <v>0</v>
      </c>
      <c r="H6659">
        <v>662</v>
      </c>
    </row>
    <row r="6660" spans="1:8" x14ac:dyDescent="0.35">
      <c r="A6660" t="s">
        <v>11674</v>
      </c>
      <c r="B6660" t="s">
        <v>11674</v>
      </c>
      <c r="C6660">
        <v>202001</v>
      </c>
      <c r="D6660" t="s">
        <v>283</v>
      </c>
      <c r="E6660">
        <v>1</v>
      </c>
      <c r="F6660">
        <v>0</v>
      </c>
      <c r="G6660">
        <v>0</v>
      </c>
      <c r="H6660">
        <v>662</v>
      </c>
    </row>
    <row r="6661" spans="1:8" x14ac:dyDescent="0.35">
      <c r="A6661" t="s">
        <v>11675</v>
      </c>
      <c r="B6661" t="s">
        <v>11675</v>
      </c>
      <c r="C6661">
        <v>202101</v>
      </c>
      <c r="D6661" t="s">
        <v>283</v>
      </c>
      <c r="E6661">
        <v>1</v>
      </c>
      <c r="F6661">
        <v>0</v>
      </c>
      <c r="G6661">
        <v>0</v>
      </c>
      <c r="H6661">
        <v>662</v>
      </c>
    </row>
    <row r="6662" spans="1:8" x14ac:dyDescent="0.35">
      <c r="A6662" t="s">
        <v>11676</v>
      </c>
      <c r="B6662" t="s">
        <v>11676</v>
      </c>
      <c r="C6662">
        <v>202201</v>
      </c>
      <c r="D6662" t="s">
        <v>283</v>
      </c>
      <c r="E6662">
        <v>1</v>
      </c>
      <c r="F6662">
        <v>0</v>
      </c>
      <c r="G6662">
        <v>0</v>
      </c>
      <c r="H6662">
        <v>662</v>
      </c>
    </row>
    <row r="6663" spans="1:8" x14ac:dyDescent="0.35">
      <c r="A6663" t="s">
        <v>11677</v>
      </c>
      <c r="B6663" t="s">
        <v>11677</v>
      </c>
      <c r="C6663">
        <v>202301</v>
      </c>
      <c r="D6663" t="s">
        <v>283</v>
      </c>
      <c r="E6663">
        <v>1</v>
      </c>
      <c r="F6663">
        <v>0</v>
      </c>
      <c r="G6663">
        <v>0</v>
      </c>
      <c r="H6663">
        <v>662</v>
      </c>
    </row>
    <row r="6664" spans="1:8" x14ac:dyDescent="0.35">
      <c r="A6664" t="s">
        <v>11678</v>
      </c>
      <c r="B6664" t="s">
        <v>11679</v>
      </c>
      <c r="C6664">
        <v>200801</v>
      </c>
      <c r="D6664" t="s">
        <v>283</v>
      </c>
      <c r="E6664">
        <v>1</v>
      </c>
      <c r="F6664">
        <v>0</v>
      </c>
      <c r="G6664">
        <v>0</v>
      </c>
      <c r="H6664">
        <v>663</v>
      </c>
    </row>
    <row r="6665" spans="1:8" x14ac:dyDescent="0.35">
      <c r="A6665" t="s">
        <v>11680</v>
      </c>
      <c r="B6665" t="s">
        <v>11681</v>
      </c>
      <c r="C6665">
        <v>200806</v>
      </c>
      <c r="D6665" t="s">
        <v>283</v>
      </c>
      <c r="E6665">
        <v>1</v>
      </c>
      <c r="F6665">
        <v>0</v>
      </c>
      <c r="G6665">
        <v>0</v>
      </c>
      <c r="H6665">
        <v>663</v>
      </c>
    </row>
    <row r="6666" spans="1:8" x14ac:dyDescent="0.35">
      <c r="A6666" t="s">
        <v>11682</v>
      </c>
      <c r="B6666" t="s">
        <v>11683</v>
      </c>
      <c r="C6666">
        <v>200901</v>
      </c>
      <c r="D6666" t="s">
        <v>283</v>
      </c>
      <c r="E6666">
        <v>1</v>
      </c>
      <c r="F6666">
        <v>0</v>
      </c>
      <c r="G6666">
        <v>0</v>
      </c>
      <c r="H6666">
        <v>663</v>
      </c>
    </row>
    <row r="6667" spans="1:8" x14ac:dyDescent="0.35">
      <c r="A6667" t="s">
        <v>11684</v>
      </c>
      <c r="B6667" t="s">
        <v>11685</v>
      </c>
      <c r="C6667">
        <v>200906</v>
      </c>
      <c r="D6667" t="s">
        <v>283</v>
      </c>
      <c r="E6667">
        <v>1</v>
      </c>
      <c r="F6667">
        <v>0</v>
      </c>
      <c r="G6667">
        <v>0</v>
      </c>
      <c r="H6667">
        <v>663</v>
      </c>
    </row>
    <row r="6668" spans="1:8" x14ac:dyDescent="0.35">
      <c r="A6668" t="s">
        <v>11686</v>
      </c>
      <c r="B6668" t="s">
        <v>11687</v>
      </c>
      <c r="C6668">
        <v>201001</v>
      </c>
      <c r="D6668" t="s">
        <v>283</v>
      </c>
      <c r="E6668">
        <v>1</v>
      </c>
      <c r="F6668">
        <v>0</v>
      </c>
      <c r="G6668">
        <v>0</v>
      </c>
      <c r="H6668">
        <v>663</v>
      </c>
    </row>
    <row r="6669" spans="1:8" x14ac:dyDescent="0.35">
      <c r="A6669" t="s">
        <v>11688</v>
      </c>
      <c r="B6669" t="s">
        <v>11689</v>
      </c>
      <c r="C6669">
        <v>201006</v>
      </c>
      <c r="D6669" t="s">
        <v>283</v>
      </c>
      <c r="E6669">
        <v>1</v>
      </c>
      <c r="F6669">
        <v>0</v>
      </c>
      <c r="G6669">
        <v>0</v>
      </c>
      <c r="H6669">
        <v>663</v>
      </c>
    </row>
    <row r="6670" spans="1:8" x14ac:dyDescent="0.35">
      <c r="A6670" t="s">
        <v>11690</v>
      </c>
      <c r="B6670" t="s">
        <v>11691</v>
      </c>
      <c r="C6670">
        <v>201101</v>
      </c>
      <c r="D6670" t="s">
        <v>283</v>
      </c>
      <c r="E6670">
        <v>1</v>
      </c>
      <c r="F6670">
        <v>0</v>
      </c>
      <c r="G6670">
        <v>0</v>
      </c>
      <c r="H6670">
        <v>663</v>
      </c>
    </row>
    <row r="6671" spans="1:8" x14ac:dyDescent="0.35">
      <c r="A6671" t="s">
        <v>11692</v>
      </c>
      <c r="B6671" t="s">
        <v>11693</v>
      </c>
      <c r="C6671">
        <v>201201</v>
      </c>
      <c r="D6671" t="s">
        <v>283</v>
      </c>
      <c r="E6671">
        <v>1</v>
      </c>
      <c r="F6671">
        <v>0</v>
      </c>
      <c r="G6671">
        <v>0</v>
      </c>
      <c r="H6671">
        <v>663</v>
      </c>
    </row>
    <row r="6672" spans="1:8" x14ac:dyDescent="0.35">
      <c r="A6672" t="s">
        <v>11694</v>
      </c>
      <c r="B6672" t="s">
        <v>11695</v>
      </c>
      <c r="C6672">
        <v>201301</v>
      </c>
      <c r="D6672" t="s">
        <v>283</v>
      </c>
      <c r="E6672">
        <v>1</v>
      </c>
      <c r="F6672">
        <v>0</v>
      </c>
      <c r="G6672">
        <v>0</v>
      </c>
      <c r="H6672">
        <v>663</v>
      </c>
    </row>
    <row r="6673" spans="1:8" x14ac:dyDescent="0.35">
      <c r="A6673" t="s">
        <v>11696</v>
      </c>
      <c r="B6673" t="s">
        <v>11697</v>
      </c>
      <c r="C6673">
        <v>201401</v>
      </c>
      <c r="D6673" t="s">
        <v>283</v>
      </c>
      <c r="E6673">
        <v>1</v>
      </c>
      <c r="F6673">
        <v>0</v>
      </c>
      <c r="G6673">
        <v>0</v>
      </c>
      <c r="H6673">
        <v>663</v>
      </c>
    </row>
    <row r="6674" spans="1:8" x14ac:dyDescent="0.35">
      <c r="A6674" t="s">
        <v>11698</v>
      </c>
      <c r="B6674" t="s">
        <v>11699</v>
      </c>
      <c r="C6674">
        <v>201501</v>
      </c>
      <c r="D6674" t="s">
        <v>283</v>
      </c>
      <c r="E6674">
        <v>1</v>
      </c>
      <c r="F6674">
        <v>0</v>
      </c>
      <c r="G6674">
        <v>0</v>
      </c>
      <c r="H6674">
        <v>663</v>
      </c>
    </row>
    <row r="6675" spans="1:8" x14ac:dyDescent="0.35">
      <c r="A6675" t="s">
        <v>11700</v>
      </c>
      <c r="B6675" t="s">
        <v>11701</v>
      </c>
      <c r="C6675">
        <v>201601</v>
      </c>
      <c r="D6675" t="s">
        <v>283</v>
      </c>
      <c r="E6675">
        <v>1</v>
      </c>
      <c r="F6675">
        <v>0</v>
      </c>
      <c r="G6675">
        <v>0</v>
      </c>
      <c r="H6675">
        <v>663</v>
      </c>
    </row>
    <row r="6676" spans="1:8" x14ac:dyDescent="0.35">
      <c r="A6676" t="s">
        <v>11702</v>
      </c>
      <c r="B6676" t="s">
        <v>11703</v>
      </c>
      <c r="C6676">
        <v>201701</v>
      </c>
      <c r="D6676" t="s">
        <v>283</v>
      </c>
      <c r="E6676">
        <v>1</v>
      </c>
      <c r="F6676">
        <v>0</v>
      </c>
      <c r="G6676">
        <v>0</v>
      </c>
      <c r="H6676">
        <v>663</v>
      </c>
    </row>
    <row r="6677" spans="1:8" x14ac:dyDescent="0.35">
      <c r="A6677" t="s">
        <v>11704</v>
      </c>
      <c r="B6677" t="s">
        <v>11705</v>
      </c>
      <c r="C6677">
        <v>201801</v>
      </c>
      <c r="D6677" t="s">
        <v>283</v>
      </c>
      <c r="E6677">
        <v>1</v>
      </c>
      <c r="F6677">
        <v>0</v>
      </c>
      <c r="G6677">
        <v>0</v>
      </c>
      <c r="H6677">
        <v>663</v>
      </c>
    </row>
    <row r="6678" spans="1:8" x14ac:dyDescent="0.35">
      <c r="A6678" t="s">
        <v>11706</v>
      </c>
      <c r="B6678" t="s">
        <v>11707</v>
      </c>
      <c r="C6678">
        <v>201901</v>
      </c>
      <c r="D6678" t="s">
        <v>283</v>
      </c>
      <c r="E6678">
        <v>1</v>
      </c>
      <c r="F6678">
        <v>0</v>
      </c>
      <c r="G6678">
        <v>0</v>
      </c>
      <c r="H6678">
        <v>663</v>
      </c>
    </row>
    <row r="6679" spans="1:8" x14ac:dyDescent="0.35">
      <c r="A6679" t="s">
        <v>11708</v>
      </c>
      <c r="B6679" t="s">
        <v>11709</v>
      </c>
      <c r="C6679">
        <v>202001</v>
      </c>
      <c r="D6679" t="s">
        <v>283</v>
      </c>
      <c r="E6679">
        <v>1</v>
      </c>
      <c r="F6679">
        <v>0</v>
      </c>
      <c r="G6679">
        <v>0</v>
      </c>
      <c r="H6679">
        <v>663</v>
      </c>
    </row>
    <row r="6680" spans="1:8" x14ac:dyDescent="0.35">
      <c r="A6680" t="s">
        <v>11710</v>
      </c>
      <c r="B6680" t="s">
        <v>11711</v>
      </c>
      <c r="C6680">
        <v>202101</v>
      </c>
      <c r="D6680" t="s">
        <v>283</v>
      </c>
      <c r="E6680">
        <v>1</v>
      </c>
      <c r="F6680">
        <v>0</v>
      </c>
      <c r="G6680">
        <v>0</v>
      </c>
      <c r="H6680">
        <v>663</v>
      </c>
    </row>
    <row r="6681" spans="1:8" x14ac:dyDescent="0.35">
      <c r="A6681" t="s">
        <v>11712</v>
      </c>
      <c r="B6681" t="s">
        <v>11713</v>
      </c>
      <c r="C6681">
        <v>202201</v>
      </c>
      <c r="D6681" t="s">
        <v>283</v>
      </c>
      <c r="E6681">
        <v>1</v>
      </c>
      <c r="F6681">
        <v>0</v>
      </c>
      <c r="G6681">
        <v>0</v>
      </c>
      <c r="H6681">
        <v>663</v>
      </c>
    </row>
    <row r="6682" spans="1:8" x14ac:dyDescent="0.35">
      <c r="A6682" t="s">
        <v>11714</v>
      </c>
      <c r="B6682" t="s">
        <v>11715</v>
      </c>
      <c r="C6682">
        <v>202301</v>
      </c>
      <c r="D6682" t="s">
        <v>283</v>
      </c>
      <c r="E6682">
        <v>1</v>
      </c>
      <c r="F6682">
        <v>0</v>
      </c>
      <c r="G6682">
        <v>0</v>
      </c>
      <c r="H6682">
        <v>663</v>
      </c>
    </row>
    <row r="6683" spans="1:8" x14ac:dyDescent="0.35">
      <c r="A6683" t="s">
        <v>11716</v>
      </c>
      <c r="B6683" t="s">
        <v>11717</v>
      </c>
      <c r="C6683">
        <v>200801</v>
      </c>
      <c r="D6683" t="s">
        <v>283</v>
      </c>
      <c r="E6683">
        <v>1</v>
      </c>
      <c r="F6683">
        <v>0</v>
      </c>
      <c r="G6683">
        <v>0</v>
      </c>
      <c r="H6683">
        <v>664</v>
      </c>
    </row>
    <row r="6684" spans="1:8" x14ac:dyDescent="0.35">
      <c r="A6684" t="s">
        <v>11718</v>
      </c>
      <c r="B6684" t="s">
        <v>11719</v>
      </c>
      <c r="C6684">
        <v>200806</v>
      </c>
      <c r="D6684" t="s">
        <v>283</v>
      </c>
      <c r="E6684">
        <v>1</v>
      </c>
      <c r="F6684">
        <v>0</v>
      </c>
      <c r="G6684">
        <v>0</v>
      </c>
      <c r="H6684">
        <v>664</v>
      </c>
    </row>
    <row r="6685" spans="1:8" x14ac:dyDescent="0.35">
      <c r="A6685" t="s">
        <v>11720</v>
      </c>
      <c r="B6685" t="s">
        <v>11721</v>
      </c>
      <c r="C6685">
        <v>200901</v>
      </c>
      <c r="D6685" t="s">
        <v>283</v>
      </c>
      <c r="E6685">
        <v>1</v>
      </c>
      <c r="F6685">
        <v>0</v>
      </c>
      <c r="G6685">
        <v>0</v>
      </c>
      <c r="H6685">
        <v>664</v>
      </c>
    </row>
    <row r="6686" spans="1:8" x14ac:dyDescent="0.35">
      <c r="A6686" t="s">
        <v>11722</v>
      </c>
      <c r="B6686" t="s">
        <v>11723</v>
      </c>
      <c r="C6686">
        <v>200906</v>
      </c>
      <c r="D6686" t="s">
        <v>283</v>
      </c>
      <c r="E6686">
        <v>1</v>
      </c>
      <c r="F6686">
        <v>0</v>
      </c>
      <c r="G6686">
        <v>0</v>
      </c>
      <c r="H6686">
        <v>664</v>
      </c>
    </row>
    <row r="6687" spans="1:8" x14ac:dyDescent="0.35">
      <c r="A6687" t="s">
        <v>11724</v>
      </c>
      <c r="B6687" t="s">
        <v>11725</v>
      </c>
      <c r="C6687">
        <v>201001</v>
      </c>
      <c r="D6687" t="s">
        <v>283</v>
      </c>
      <c r="E6687">
        <v>1</v>
      </c>
      <c r="F6687">
        <v>0</v>
      </c>
      <c r="G6687">
        <v>0</v>
      </c>
      <c r="H6687">
        <v>664</v>
      </c>
    </row>
    <row r="6688" spans="1:8" x14ac:dyDescent="0.35">
      <c r="A6688" t="s">
        <v>11726</v>
      </c>
      <c r="B6688" t="s">
        <v>11727</v>
      </c>
      <c r="C6688">
        <v>201006</v>
      </c>
      <c r="D6688" t="s">
        <v>283</v>
      </c>
      <c r="E6688">
        <v>1</v>
      </c>
      <c r="F6688">
        <v>0</v>
      </c>
      <c r="G6688">
        <v>0</v>
      </c>
      <c r="H6688">
        <v>664</v>
      </c>
    </row>
    <row r="6689" spans="1:8" x14ac:dyDescent="0.35">
      <c r="A6689" t="s">
        <v>11728</v>
      </c>
      <c r="B6689" t="s">
        <v>11729</v>
      </c>
      <c r="C6689">
        <v>201101</v>
      </c>
      <c r="D6689" t="s">
        <v>283</v>
      </c>
      <c r="E6689">
        <v>1</v>
      </c>
      <c r="F6689">
        <v>0</v>
      </c>
      <c r="G6689">
        <v>0</v>
      </c>
      <c r="H6689">
        <v>664</v>
      </c>
    </row>
    <row r="6690" spans="1:8" x14ac:dyDescent="0.35">
      <c r="A6690" t="s">
        <v>11730</v>
      </c>
      <c r="B6690" t="s">
        <v>11731</v>
      </c>
      <c r="C6690">
        <v>201201</v>
      </c>
      <c r="D6690" t="s">
        <v>283</v>
      </c>
      <c r="E6690">
        <v>1</v>
      </c>
      <c r="F6690">
        <v>0</v>
      </c>
      <c r="G6690">
        <v>0</v>
      </c>
      <c r="H6690">
        <v>664</v>
      </c>
    </row>
    <row r="6691" spans="1:8" x14ac:dyDescent="0.35">
      <c r="A6691" t="s">
        <v>11732</v>
      </c>
      <c r="B6691" t="s">
        <v>11733</v>
      </c>
      <c r="C6691">
        <v>201301</v>
      </c>
      <c r="D6691" t="s">
        <v>283</v>
      </c>
      <c r="E6691">
        <v>1</v>
      </c>
      <c r="F6691">
        <v>0</v>
      </c>
      <c r="G6691">
        <v>0</v>
      </c>
      <c r="H6691">
        <v>664</v>
      </c>
    </row>
    <row r="6692" spans="1:8" x14ac:dyDescent="0.35">
      <c r="A6692" t="s">
        <v>11734</v>
      </c>
      <c r="B6692" t="s">
        <v>11735</v>
      </c>
      <c r="C6692">
        <v>201401</v>
      </c>
      <c r="D6692" t="s">
        <v>283</v>
      </c>
      <c r="E6692">
        <v>1</v>
      </c>
      <c r="F6692">
        <v>0</v>
      </c>
      <c r="G6692">
        <v>0</v>
      </c>
      <c r="H6692">
        <v>664</v>
      </c>
    </row>
    <row r="6693" spans="1:8" x14ac:dyDescent="0.35">
      <c r="A6693" t="s">
        <v>11736</v>
      </c>
      <c r="B6693" t="s">
        <v>11737</v>
      </c>
      <c r="C6693">
        <v>201501</v>
      </c>
      <c r="D6693" t="s">
        <v>283</v>
      </c>
      <c r="E6693">
        <v>1</v>
      </c>
      <c r="F6693">
        <v>0</v>
      </c>
      <c r="G6693">
        <v>0</v>
      </c>
      <c r="H6693">
        <v>664</v>
      </c>
    </row>
    <row r="6694" spans="1:8" x14ac:dyDescent="0.35">
      <c r="A6694" t="s">
        <v>11738</v>
      </c>
      <c r="B6694" t="s">
        <v>11739</v>
      </c>
      <c r="C6694">
        <v>201601</v>
      </c>
      <c r="D6694" t="s">
        <v>283</v>
      </c>
      <c r="E6694">
        <v>1</v>
      </c>
      <c r="F6694">
        <v>0</v>
      </c>
      <c r="G6694">
        <v>0</v>
      </c>
      <c r="H6694">
        <v>664</v>
      </c>
    </row>
    <row r="6695" spans="1:8" x14ac:dyDescent="0.35">
      <c r="A6695" t="s">
        <v>11740</v>
      </c>
      <c r="B6695" t="s">
        <v>11741</v>
      </c>
      <c r="C6695">
        <v>201701</v>
      </c>
      <c r="D6695" t="s">
        <v>283</v>
      </c>
      <c r="E6695">
        <v>1</v>
      </c>
      <c r="F6695">
        <v>0</v>
      </c>
      <c r="G6695">
        <v>0</v>
      </c>
      <c r="H6695">
        <v>664</v>
      </c>
    </row>
    <row r="6696" spans="1:8" x14ac:dyDescent="0.35">
      <c r="A6696" t="s">
        <v>11742</v>
      </c>
      <c r="B6696" t="s">
        <v>11743</v>
      </c>
      <c r="C6696">
        <v>201801</v>
      </c>
      <c r="D6696" t="s">
        <v>283</v>
      </c>
      <c r="E6696">
        <v>1</v>
      </c>
      <c r="F6696">
        <v>0</v>
      </c>
      <c r="G6696">
        <v>0</v>
      </c>
      <c r="H6696">
        <v>664</v>
      </c>
    </row>
    <row r="6697" spans="1:8" x14ac:dyDescent="0.35">
      <c r="A6697" t="s">
        <v>11744</v>
      </c>
      <c r="B6697" t="s">
        <v>11745</v>
      </c>
      <c r="C6697">
        <v>201901</v>
      </c>
      <c r="D6697" t="s">
        <v>283</v>
      </c>
      <c r="E6697">
        <v>1</v>
      </c>
      <c r="F6697">
        <v>0</v>
      </c>
      <c r="G6697">
        <v>0</v>
      </c>
      <c r="H6697">
        <v>664</v>
      </c>
    </row>
    <row r="6698" spans="1:8" x14ac:dyDescent="0.35">
      <c r="A6698" t="s">
        <v>11746</v>
      </c>
      <c r="B6698" t="s">
        <v>11747</v>
      </c>
      <c r="C6698">
        <v>202001</v>
      </c>
      <c r="D6698" t="s">
        <v>283</v>
      </c>
      <c r="E6698">
        <v>1</v>
      </c>
      <c r="F6698">
        <v>0</v>
      </c>
      <c r="G6698">
        <v>0</v>
      </c>
      <c r="H6698">
        <v>664</v>
      </c>
    </row>
    <row r="6699" spans="1:8" x14ac:dyDescent="0.35">
      <c r="A6699" t="s">
        <v>11748</v>
      </c>
      <c r="B6699" t="s">
        <v>11749</v>
      </c>
      <c r="C6699">
        <v>202101</v>
      </c>
      <c r="D6699" t="s">
        <v>283</v>
      </c>
      <c r="E6699">
        <v>1</v>
      </c>
      <c r="F6699">
        <v>0</v>
      </c>
      <c r="G6699">
        <v>0</v>
      </c>
      <c r="H6699">
        <v>664</v>
      </c>
    </row>
    <row r="6700" spans="1:8" x14ac:dyDescent="0.35">
      <c r="A6700" t="s">
        <v>11750</v>
      </c>
      <c r="B6700" t="s">
        <v>11751</v>
      </c>
      <c r="C6700">
        <v>202201</v>
      </c>
      <c r="D6700" t="s">
        <v>283</v>
      </c>
      <c r="E6700">
        <v>1</v>
      </c>
      <c r="F6700">
        <v>0</v>
      </c>
      <c r="G6700">
        <v>0</v>
      </c>
      <c r="H6700">
        <v>664</v>
      </c>
    </row>
    <row r="6701" spans="1:8" x14ac:dyDescent="0.35">
      <c r="A6701" t="s">
        <v>11752</v>
      </c>
      <c r="B6701" t="s">
        <v>11753</v>
      </c>
      <c r="C6701">
        <v>202301</v>
      </c>
      <c r="D6701" t="s">
        <v>283</v>
      </c>
      <c r="E6701">
        <v>1</v>
      </c>
      <c r="F6701">
        <v>0</v>
      </c>
      <c r="G6701">
        <v>0</v>
      </c>
      <c r="H6701">
        <v>664</v>
      </c>
    </row>
    <row r="6702" spans="1:8" x14ac:dyDescent="0.35">
      <c r="A6702" t="s">
        <v>11754</v>
      </c>
      <c r="B6702" t="s">
        <v>11755</v>
      </c>
      <c r="C6702">
        <v>200806</v>
      </c>
      <c r="D6702" t="s">
        <v>283</v>
      </c>
      <c r="E6702">
        <v>1</v>
      </c>
      <c r="F6702">
        <v>0</v>
      </c>
      <c r="G6702">
        <v>0</v>
      </c>
      <c r="H6702">
        <v>665</v>
      </c>
    </row>
    <row r="6703" spans="1:8" x14ac:dyDescent="0.35">
      <c r="A6703" t="s">
        <v>11756</v>
      </c>
      <c r="B6703" t="s">
        <v>11757</v>
      </c>
      <c r="C6703">
        <v>200901</v>
      </c>
      <c r="D6703" t="s">
        <v>283</v>
      </c>
      <c r="E6703">
        <v>1</v>
      </c>
      <c r="F6703">
        <v>0</v>
      </c>
      <c r="G6703">
        <v>0</v>
      </c>
      <c r="H6703">
        <v>665</v>
      </c>
    </row>
    <row r="6704" spans="1:8" x14ac:dyDescent="0.35">
      <c r="A6704" t="s">
        <v>11758</v>
      </c>
      <c r="B6704" t="s">
        <v>11759</v>
      </c>
      <c r="C6704">
        <v>200906</v>
      </c>
      <c r="D6704" t="s">
        <v>283</v>
      </c>
      <c r="E6704">
        <v>1</v>
      </c>
      <c r="F6704">
        <v>0</v>
      </c>
      <c r="G6704">
        <v>0</v>
      </c>
      <c r="H6704">
        <v>665</v>
      </c>
    </row>
    <row r="6705" spans="1:8" x14ac:dyDescent="0.35">
      <c r="A6705" t="s">
        <v>11760</v>
      </c>
      <c r="B6705" t="s">
        <v>11761</v>
      </c>
      <c r="C6705">
        <v>201001</v>
      </c>
      <c r="D6705" t="s">
        <v>283</v>
      </c>
      <c r="E6705">
        <v>1</v>
      </c>
      <c r="F6705">
        <v>0</v>
      </c>
      <c r="G6705">
        <v>0</v>
      </c>
      <c r="H6705">
        <v>665</v>
      </c>
    </row>
    <row r="6706" spans="1:8" x14ac:dyDescent="0.35">
      <c r="A6706" t="s">
        <v>11762</v>
      </c>
      <c r="B6706" t="s">
        <v>11763</v>
      </c>
      <c r="C6706">
        <v>201006</v>
      </c>
      <c r="D6706" t="s">
        <v>283</v>
      </c>
      <c r="E6706">
        <v>1</v>
      </c>
      <c r="F6706">
        <v>0</v>
      </c>
      <c r="G6706">
        <v>0</v>
      </c>
      <c r="H6706">
        <v>665</v>
      </c>
    </row>
    <row r="6707" spans="1:8" x14ac:dyDescent="0.35">
      <c r="A6707" t="s">
        <v>11764</v>
      </c>
      <c r="B6707" t="s">
        <v>11765</v>
      </c>
      <c r="C6707">
        <v>201101</v>
      </c>
      <c r="D6707" t="s">
        <v>283</v>
      </c>
      <c r="E6707">
        <v>1</v>
      </c>
      <c r="F6707">
        <v>0</v>
      </c>
      <c r="G6707">
        <v>0</v>
      </c>
      <c r="H6707">
        <v>665</v>
      </c>
    </row>
    <row r="6708" spans="1:8" x14ac:dyDescent="0.35">
      <c r="A6708" t="s">
        <v>11766</v>
      </c>
      <c r="B6708" t="s">
        <v>11767</v>
      </c>
      <c r="C6708">
        <v>201201</v>
      </c>
      <c r="D6708" t="s">
        <v>283</v>
      </c>
      <c r="E6708">
        <v>1</v>
      </c>
      <c r="F6708">
        <v>0</v>
      </c>
      <c r="G6708">
        <v>0</v>
      </c>
      <c r="H6708">
        <v>665</v>
      </c>
    </row>
    <row r="6709" spans="1:8" x14ac:dyDescent="0.35">
      <c r="A6709" t="s">
        <v>11768</v>
      </c>
      <c r="B6709" t="s">
        <v>11769</v>
      </c>
      <c r="C6709">
        <v>201301</v>
      </c>
      <c r="D6709" t="s">
        <v>283</v>
      </c>
      <c r="E6709">
        <v>1</v>
      </c>
      <c r="F6709">
        <v>0</v>
      </c>
      <c r="G6709">
        <v>0</v>
      </c>
      <c r="H6709">
        <v>665</v>
      </c>
    </row>
    <row r="6710" spans="1:8" x14ac:dyDescent="0.35">
      <c r="A6710" t="s">
        <v>11770</v>
      </c>
      <c r="B6710" t="s">
        <v>11771</v>
      </c>
      <c r="C6710">
        <v>201401</v>
      </c>
      <c r="D6710" t="s">
        <v>283</v>
      </c>
      <c r="E6710">
        <v>1</v>
      </c>
      <c r="F6710">
        <v>0</v>
      </c>
      <c r="G6710">
        <v>0</v>
      </c>
      <c r="H6710">
        <v>665</v>
      </c>
    </row>
    <row r="6711" spans="1:8" x14ac:dyDescent="0.35">
      <c r="A6711" t="s">
        <v>11772</v>
      </c>
      <c r="B6711" t="s">
        <v>11773</v>
      </c>
      <c r="C6711">
        <v>201501</v>
      </c>
      <c r="D6711" t="s">
        <v>283</v>
      </c>
      <c r="E6711">
        <v>1</v>
      </c>
      <c r="F6711">
        <v>0</v>
      </c>
      <c r="G6711">
        <v>0</v>
      </c>
      <c r="H6711">
        <v>665</v>
      </c>
    </row>
    <row r="6712" spans="1:8" x14ac:dyDescent="0.35">
      <c r="A6712" t="s">
        <v>11774</v>
      </c>
      <c r="B6712" t="s">
        <v>11775</v>
      </c>
      <c r="C6712">
        <v>201601</v>
      </c>
      <c r="D6712" t="s">
        <v>283</v>
      </c>
      <c r="E6712">
        <v>1</v>
      </c>
      <c r="F6712">
        <v>0</v>
      </c>
      <c r="G6712">
        <v>0</v>
      </c>
      <c r="H6712">
        <v>665</v>
      </c>
    </row>
    <row r="6713" spans="1:8" x14ac:dyDescent="0.35">
      <c r="A6713" t="s">
        <v>11776</v>
      </c>
      <c r="B6713" t="s">
        <v>11777</v>
      </c>
      <c r="C6713">
        <v>201701</v>
      </c>
      <c r="D6713" t="s">
        <v>283</v>
      </c>
      <c r="E6713">
        <v>1</v>
      </c>
      <c r="F6713">
        <v>0</v>
      </c>
      <c r="G6713">
        <v>0</v>
      </c>
      <c r="H6713">
        <v>665</v>
      </c>
    </row>
    <row r="6714" spans="1:8" x14ac:dyDescent="0.35">
      <c r="A6714" t="s">
        <v>11778</v>
      </c>
      <c r="B6714" t="s">
        <v>11779</v>
      </c>
      <c r="C6714">
        <v>201801</v>
      </c>
      <c r="D6714" t="s">
        <v>283</v>
      </c>
      <c r="E6714">
        <v>1</v>
      </c>
      <c r="F6714">
        <v>0</v>
      </c>
      <c r="G6714">
        <v>0</v>
      </c>
      <c r="H6714">
        <v>665</v>
      </c>
    </row>
    <row r="6715" spans="1:8" x14ac:dyDescent="0.35">
      <c r="A6715" t="s">
        <v>11780</v>
      </c>
      <c r="B6715" t="s">
        <v>11781</v>
      </c>
      <c r="C6715">
        <v>201901</v>
      </c>
      <c r="D6715" t="s">
        <v>283</v>
      </c>
      <c r="E6715">
        <v>1</v>
      </c>
      <c r="F6715">
        <v>0</v>
      </c>
      <c r="G6715">
        <v>0</v>
      </c>
      <c r="H6715">
        <v>665</v>
      </c>
    </row>
    <row r="6716" spans="1:8" x14ac:dyDescent="0.35">
      <c r="A6716" t="s">
        <v>11782</v>
      </c>
      <c r="B6716" t="s">
        <v>11783</v>
      </c>
      <c r="C6716">
        <v>202001</v>
      </c>
      <c r="D6716" t="s">
        <v>283</v>
      </c>
      <c r="E6716">
        <v>1</v>
      </c>
      <c r="F6716">
        <v>0</v>
      </c>
      <c r="G6716">
        <v>0</v>
      </c>
      <c r="H6716">
        <v>665</v>
      </c>
    </row>
    <row r="6717" spans="1:8" x14ac:dyDescent="0.35">
      <c r="A6717" t="s">
        <v>11784</v>
      </c>
      <c r="B6717" t="s">
        <v>11785</v>
      </c>
      <c r="C6717">
        <v>202101</v>
      </c>
      <c r="D6717" t="s">
        <v>283</v>
      </c>
      <c r="E6717">
        <v>1</v>
      </c>
      <c r="F6717">
        <v>0</v>
      </c>
      <c r="G6717">
        <v>0</v>
      </c>
      <c r="H6717">
        <v>665</v>
      </c>
    </row>
    <row r="6718" spans="1:8" x14ac:dyDescent="0.35">
      <c r="A6718" t="s">
        <v>11786</v>
      </c>
      <c r="B6718" t="s">
        <v>11787</v>
      </c>
      <c r="C6718">
        <v>202201</v>
      </c>
      <c r="D6718" t="s">
        <v>283</v>
      </c>
      <c r="E6718">
        <v>1</v>
      </c>
      <c r="F6718">
        <v>0</v>
      </c>
      <c r="G6718">
        <v>0</v>
      </c>
      <c r="H6718">
        <v>665</v>
      </c>
    </row>
    <row r="6719" spans="1:8" x14ac:dyDescent="0.35">
      <c r="A6719" t="s">
        <v>11788</v>
      </c>
      <c r="B6719" t="s">
        <v>11789</v>
      </c>
      <c r="C6719">
        <v>202301</v>
      </c>
      <c r="D6719" t="s">
        <v>283</v>
      </c>
      <c r="E6719">
        <v>1</v>
      </c>
      <c r="F6719">
        <v>0</v>
      </c>
      <c r="G6719">
        <v>0</v>
      </c>
      <c r="H6719">
        <v>665</v>
      </c>
    </row>
    <row r="6720" spans="1:8" x14ac:dyDescent="0.35">
      <c r="A6720" t="s">
        <v>11790</v>
      </c>
      <c r="B6720" t="s">
        <v>11790</v>
      </c>
      <c r="C6720">
        <v>200801</v>
      </c>
      <c r="D6720" t="s">
        <v>283</v>
      </c>
      <c r="E6720">
        <v>1</v>
      </c>
      <c r="F6720">
        <v>0</v>
      </c>
      <c r="G6720">
        <v>0</v>
      </c>
      <c r="H6720">
        <v>666</v>
      </c>
    </row>
    <row r="6721" spans="1:8" x14ac:dyDescent="0.35">
      <c r="A6721" t="s">
        <v>11791</v>
      </c>
      <c r="B6721" t="s">
        <v>11791</v>
      </c>
      <c r="C6721">
        <v>200806</v>
      </c>
      <c r="D6721" t="s">
        <v>283</v>
      </c>
      <c r="E6721">
        <v>1</v>
      </c>
      <c r="F6721">
        <v>0</v>
      </c>
      <c r="G6721">
        <v>0</v>
      </c>
      <c r="H6721">
        <v>666</v>
      </c>
    </row>
    <row r="6722" spans="1:8" x14ac:dyDescent="0.35">
      <c r="A6722" t="s">
        <v>11792</v>
      </c>
      <c r="B6722" t="s">
        <v>11792</v>
      </c>
      <c r="C6722">
        <v>200901</v>
      </c>
      <c r="D6722" t="s">
        <v>283</v>
      </c>
      <c r="E6722">
        <v>1</v>
      </c>
      <c r="F6722">
        <v>0</v>
      </c>
      <c r="G6722">
        <v>0</v>
      </c>
      <c r="H6722">
        <v>666</v>
      </c>
    </row>
    <row r="6723" spans="1:8" x14ac:dyDescent="0.35">
      <c r="A6723" t="s">
        <v>11793</v>
      </c>
      <c r="B6723" t="s">
        <v>11793</v>
      </c>
      <c r="C6723">
        <v>200906</v>
      </c>
      <c r="D6723" t="s">
        <v>283</v>
      </c>
      <c r="E6723">
        <v>1</v>
      </c>
      <c r="F6723">
        <v>0</v>
      </c>
      <c r="G6723">
        <v>0</v>
      </c>
      <c r="H6723">
        <v>666</v>
      </c>
    </row>
    <row r="6724" spans="1:8" x14ac:dyDescent="0.35">
      <c r="A6724" t="s">
        <v>11794</v>
      </c>
      <c r="B6724" t="s">
        <v>11794</v>
      </c>
      <c r="C6724">
        <v>201001</v>
      </c>
      <c r="D6724" t="s">
        <v>283</v>
      </c>
      <c r="E6724">
        <v>1</v>
      </c>
      <c r="F6724">
        <v>0</v>
      </c>
      <c r="G6724">
        <v>0</v>
      </c>
      <c r="H6724">
        <v>666</v>
      </c>
    </row>
    <row r="6725" spans="1:8" x14ac:dyDescent="0.35">
      <c r="A6725" t="s">
        <v>11795</v>
      </c>
      <c r="B6725" t="s">
        <v>11795</v>
      </c>
      <c r="C6725">
        <v>201006</v>
      </c>
      <c r="D6725" t="s">
        <v>283</v>
      </c>
      <c r="E6725">
        <v>1</v>
      </c>
      <c r="F6725">
        <v>0</v>
      </c>
      <c r="G6725">
        <v>0</v>
      </c>
      <c r="H6725">
        <v>666</v>
      </c>
    </row>
    <row r="6726" spans="1:8" x14ac:dyDescent="0.35">
      <c r="A6726" t="s">
        <v>11796</v>
      </c>
      <c r="B6726" t="s">
        <v>11796</v>
      </c>
      <c r="C6726">
        <v>201101</v>
      </c>
      <c r="D6726" t="s">
        <v>283</v>
      </c>
      <c r="E6726">
        <v>1</v>
      </c>
      <c r="F6726">
        <v>0</v>
      </c>
      <c r="G6726">
        <v>0</v>
      </c>
      <c r="H6726">
        <v>666</v>
      </c>
    </row>
    <row r="6727" spans="1:8" x14ac:dyDescent="0.35">
      <c r="A6727" t="s">
        <v>11797</v>
      </c>
      <c r="B6727" t="s">
        <v>11797</v>
      </c>
      <c r="C6727">
        <v>201201</v>
      </c>
      <c r="D6727" t="s">
        <v>283</v>
      </c>
      <c r="E6727">
        <v>1</v>
      </c>
      <c r="F6727">
        <v>0</v>
      </c>
      <c r="G6727">
        <v>0</v>
      </c>
      <c r="H6727">
        <v>666</v>
      </c>
    </row>
    <row r="6728" spans="1:8" x14ac:dyDescent="0.35">
      <c r="A6728" t="s">
        <v>11798</v>
      </c>
      <c r="B6728" t="s">
        <v>11798</v>
      </c>
      <c r="C6728">
        <v>201301</v>
      </c>
      <c r="D6728" t="s">
        <v>283</v>
      </c>
      <c r="E6728">
        <v>1</v>
      </c>
      <c r="F6728">
        <v>0</v>
      </c>
      <c r="G6728">
        <v>0</v>
      </c>
      <c r="H6728">
        <v>666</v>
      </c>
    </row>
    <row r="6729" spans="1:8" x14ac:dyDescent="0.35">
      <c r="A6729" t="s">
        <v>11799</v>
      </c>
      <c r="B6729" t="s">
        <v>11799</v>
      </c>
      <c r="C6729">
        <v>201401</v>
      </c>
      <c r="D6729" t="s">
        <v>283</v>
      </c>
      <c r="E6729">
        <v>1</v>
      </c>
      <c r="F6729">
        <v>0</v>
      </c>
      <c r="G6729">
        <v>0</v>
      </c>
      <c r="H6729">
        <v>666</v>
      </c>
    </row>
    <row r="6730" spans="1:8" x14ac:dyDescent="0.35">
      <c r="A6730" t="s">
        <v>11800</v>
      </c>
      <c r="B6730" t="s">
        <v>11800</v>
      </c>
      <c r="C6730">
        <v>201501</v>
      </c>
      <c r="D6730" t="s">
        <v>283</v>
      </c>
      <c r="E6730">
        <v>1</v>
      </c>
      <c r="F6730">
        <v>0</v>
      </c>
      <c r="G6730">
        <v>0</v>
      </c>
      <c r="H6730">
        <v>666</v>
      </c>
    </row>
    <row r="6731" spans="1:8" x14ac:dyDescent="0.35">
      <c r="A6731" t="s">
        <v>11801</v>
      </c>
      <c r="B6731" t="s">
        <v>11801</v>
      </c>
      <c r="C6731">
        <v>201601</v>
      </c>
      <c r="D6731" t="s">
        <v>283</v>
      </c>
      <c r="E6731">
        <v>1</v>
      </c>
      <c r="F6731">
        <v>0</v>
      </c>
      <c r="G6731">
        <v>0</v>
      </c>
      <c r="H6731">
        <v>666</v>
      </c>
    </row>
    <row r="6732" spans="1:8" x14ac:dyDescent="0.35">
      <c r="A6732" t="s">
        <v>11802</v>
      </c>
      <c r="B6732" t="s">
        <v>11802</v>
      </c>
      <c r="C6732">
        <v>201701</v>
      </c>
      <c r="D6732" t="s">
        <v>283</v>
      </c>
      <c r="E6732">
        <v>1</v>
      </c>
      <c r="F6732">
        <v>0</v>
      </c>
      <c r="G6732">
        <v>0</v>
      </c>
      <c r="H6732">
        <v>666</v>
      </c>
    </row>
    <row r="6733" spans="1:8" x14ac:dyDescent="0.35">
      <c r="A6733" t="s">
        <v>11803</v>
      </c>
      <c r="B6733" t="s">
        <v>11803</v>
      </c>
      <c r="C6733">
        <v>201801</v>
      </c>
      <c r="D6733" t="s">
        <v>283</v>
      </c>
      <c r="E6733">
        <v>1</v>
      </c>
      <c r="F6733">
        <v>0</v>
      </c>
      <c r="G6733">
        <v>0</v>
      </c>
      <c r="H6733">
        <v>666</v>
      </c>
    </row>
    <row r="6734" spans="1:8" x14ac:dyDescent="0.35">
      <c r="A6734" t="s">
        <v>11804</v>
      </c>
      <c r="B6734" t="s">
        <v>11804</v>
      </c>
      <c r="C6734">
        <v>201901</v>
      </c>
      <c r="D6734" t="s">
        <v>283</v>
      </c>
      <c r="E6734">
        <v>1</v>
      </c>
      <c r="F6734">
        <v>0</v>
      </c>
      <c r="G6734">
        <v>0</v>
      </c>
      <c r="H6734">
        <v>666</v>
      </c>
    </row>
    <row r="6735" spans="1:8" x14ac:dyDescent="0.35">
      <c r="A6735" t="s">
        <v>11805</v>
      </c>
      <c r="B6735" t="s">
        <v>11805</v>
      </c>
      <c r="C6735">
        <v>202001</v>
      </c>
      <c r="D6735" t="s">
        <v>283</v>
      </c>
      <c r="E6735">
        <v>1</v>
      </c>
      <c r="F6735">
        <v>0</v>
      </c>
      <c r="G6735">
        <v>0</v>
      </c>
      <c r="H6735">
        <v>666</v>
      </c>
    </row>
    <row r="6736" spans="1:8" x14ac:dyDescent="0.35">
      <c r="A6736" t="s">
        <v>11806</v>
      </c>
      <c r="B6736" t="s">
        <v>11806</v>
      </c>
      <c r="C6736">
        <v>202101</v>
      </c>
      <c r="D6736" t="s">
        <v>283</v>
      </c>
      <c r="E6736">
        <v>1</v>
      </c>
      <c r="F6736">
        <v>0</v>
      </c>
      <c r="G6736">
        <v>0</v>
      </c>
      <c r="H6736">
        <v>666</v>
      </c>
    </row>
    <row r="6737" spans="1:8" x14ac:dyDescent="0.35">
      <c r="A6737" t="s">
        <v>11807</v>
      </c>
      <c r="B6737" t="s">
        <v>11807</v>
      </c>
      <c r="C6737">
        <v>202201</v>
      </c>
      <c r="D6737" t="s">
        <v>283</v>
      </c>
      <c r="E6737">
        <v>1</v>
      </c>
      <c r="F6737">
        <v>0</v>
      </c>
      <c r="G6737">
        <v>0</v>
      </c>
      <c r="H6737">
        <v>666</v>
      </c>
    </row>
    <row r="6738" spans="1:8" x14ac:dyDescent="0.35">
      <c r="A6738" t="s">
        <v>11808</v>
      </c>
      <c r="B6738" t="s">
        <v>11808</v>
      </c>
      <c r="C6738">
        <v>202301</v>
      </c>
      <c r="D6738" t="s">
        <v>283</v>
      </c>
      <c r="E6738">
        <v>1</v>
      </c>
      <c r="F6738">
        <v>0</v>
      </c>
      <c r="G6738">
        <v>0</v>
      </c>
      <c r="H6738">
        <v>666</v>
      </c>
    </row>
    <row r="6739" spans="1:8" x14ac:dyDescent="0.35">
      <c r="A6739" t="s">
        <v>11809</v>
      </c>
      <c r="B6739" t="s">
        <v>11809</v>
      </c>
      <c r="C6739">
        <v>200801</v>
      </c>
      <c r="D6739" t="s">
        <v>283</v>
      </c>
      <c r="E6739">
        <v>1</v>
      </c>
      <c r="F6739">
        <v>0</v>
      </c>
      <c r="G6739">
        <v>0</v>
      </c>
      <c r="H6739">
        <v>667</v>
      </c>
    </row>
    <row r="6740" spans="1:8" x14ac:dyDescent="0.35">
      <c r="A6740" t="s">
        <v>11810</v>
      </c>
      <c r="B6740" t="s">
        <v>11810</v>
      </c>
      <c r="C6740">
        <v>200806</v>
      </c>
      <c r="D6740" t="s">
        <v>283</v>
      </c>
      <c r="E6740">
        <v>1</v>
      </c>
      <c r="F6740">
        <v>0</v>
      </c>
      <c r="G6740">
        <v>0</v>
      </c>
      <c r="H6740">
        <v>667</v>
      </c>
    </row>
    <row r="6741" spans="1:8" x14ac:dyDescent="0.35">
      <c r="A6741" t="s">
        <v>11811</v>
      </c>
      <c r="B6741" t="s">
        <v>11811</v>
      </c>
      <c r="C6741">
        <v>200901</v>
      </c>
      <c r="D6741" t="s">
        <v>283</v>
      </c>
      <c r="E6741">
        <v>1</v>
      </c>
      <c r="F6741">
        <v>0</v>
      </c>
      <c r="G6741">
        <v>0</v>
      </c>
      <c r="H6741">
        <v>667</v>
      </c>
    </row>
    <row r="6742" spans="1:8" x14ac:dyDescent="0.35">
      <c r="A6742" t="s">
        <v>11812</v>
      </c>
      <c r="B6742" t="s">
        <v>11812</v>
      </c>
      <c r="C6742">
        <v>200906</v>
      </c>
      <c r="D6742" t="s">
        <v>283</v>
      </c>
      <c r="E6742">
        <v>1</v>
      </c>
      <c r="F6742">
        <v>0</v>
      </c>
      <c r="G6742">
        <v>0</v>
      </c>
      <c r="H6742">
        <v>667</v>
      </c>
    </row>
    <row r="6743" spans="1:8" x14ac:dyDescent="0.35">
      <c r="A6743" t="s">
        <v>11813</v>
      </c>
      <c r="B6743" t="s">
        <v>11813</v>
      </c>
      <c r="C6743">
        <v>201001</v>
      </c>
      <c r="D6743" t="s">
        <v>283</v>
      </c>
      <c r="E6743">
        <v>1</v>
      </c>
      <c r="F6743">
        <v>0</v>
      </c>
      <c r="G6743">
        <v>0</v>
      </c>
      <c r="H6743">
        <v>667</v>
      </c>
    </row>
    <row r="6744" spans="1:8" x14ac:dyDescent="0.35">
      <c r="A6744" t="s">
        <v>11814</v>
      </c>
      <c r="B6744" t="s">
        <v>11814</v>
      </c>
      <c r="C6744">
        <v>201006</v>
      </c>
      <c r="D6744" t="s">
        <v>283</v>
      </c>
      <c r="E6744">
        <v>1</v>
      </c>
      <c r="F6744">
        <v>0</v>
      </c>
      <c r="G6744">
        <v>0</v>
      </c>
      <c r="H6744">
        <v>667</v>
      </c>
    </row>
    <row r="6745" spans="1:8" x14ac:dyDescent="0.35">
      <c r="A6745" t="s">
        <v>11815</v>
      </c>
      <c r="B6745" t="s">
        <v>11815</v>
      </c>
      <c r="C6745">
        <v>201101</v>
      </c>
      <c r="D6745" t="s">
        <v>283</v>
      </c>
      <c r="E6745">
        <v>1</v>
      </c>
      <c r="F6745">
        <v>0</v>
      </c>
      <c r="G6745">
        <v>0</v>
      </c>
      <c r="H6745">
        <v>667</v>
      </c>
    </row>
    <row r="6746" spans="1:8" x14ac:dyDescent="0.35">
      <c r="A6746" t="s">
        <v>11816</v>
      </c>
      <c r="B6746" t="s">
        <v>11816</v>
      </c>
      <c r="C6746">
        <v>201201</v>
      </c>
      <c r="D6746" t="s">
        <v>283</v>
      </c>
      <c r="E6746">
        <v>1</v>
      </c>
      <c r="F6746">
        <v>0</v>
      </c>
      <c r="G6746">
        <v>0</v>
      </c>
      <c r="H6746">
        <v>667</v>
      </c>
    </row>
    <row r="6747" spans="1:8" x14ac:dyDescent="0.35">
      <c r="A6747" t="s">
        <v>11817</v>
      </c>
      <c r="B6747" t="s">
        <v>11817</v>
      </c>
      <c r="C6747">
        <v>201301</v>
      </c>
      <c r="D6747" t="s">
        <v>283</v>
      </c>
      <c r="E6747">
        <v>1</v>
      </c>
      <c r="F6747">
        <v>0</v>
      </c>
      <c r="G6747">
        <v>0</v>
      </c>
      <c r="H6747">
        <v>667</v>
      </c>
    </row>
    <row r="6748" spans="1:8" x14ac:dyDescent="0.35">
      <c r="A6748" t="s">
        <v>11818</v>
      </c>
      <c r="B6748" t="s">
        <v>11818</v>
      </c>
      <c r="C6748">
        <v>201401</v>
      </c>
      <c r="D6748" t="s">
        <v>283</v>
      </c>
      <c r="E6748">
        <v>1</v>
      </c>
      <c r="F6748">
        <v>0</v>
      </c>
      <c r="G6748">
        <v>0</v>
      </c>
      <c r="H6748">
        <v>667</v>
      </c>
    </row>
    <row r="6749" spans="1:8" x14ac:dyDescent="0.35">
      <c r="A6749" t="s">
        <v>11819</v>
      </c>
      <c r="B6749" t="s">
        <v>11819</v>
      </c>
      <c r="C6749">
        <v>201501</v>
      </c>
      <c r="D6749" t="s">
        <v>283</v>
      </c>
      <c r="E6749">
        <v>1</v>
      </c>
      <c r="F6749">
        <v>0</v>
      </c>
      <c r="G6749">
        <v>0</v>
      </c>
      <c r="H6749">
        <v>667</v>
      </c>
    </row>
    <row r="6750" spans="1:8" x14ac:dyDescent="0.35">
      <c r="A6750" t="s">
        <v>11820</v>
      </c>
      <c r="B6750" t="s">
        <v>11820</v>
      </c>
      <c r="C6750">
        <v>201601</v>
      </c>
      <c r="D6750" t="s">
        <v>283</v>
      </c>
      <c r="E6750">
        <v>1</v>
      </c>
      <c r="F6750">
        <v>0</v>
      </c>
      <c r="G6750">
        <v>0</v>
      </c>
      <c r="H6750">
        <v>667</v>
      </c>
    </row>
    <row r="6751" spans="1:8" x14ac:dyDescent="0.35">
      <c r="A6751" t="s">
        <v>11821</v>
      </c>
      <c r="B6751" t="s">
        <v>11821</v>
      </c>
      <c r="C6751">
        <v>201701</v>
      </c>
      <c r="D6751" t="s">
        <v>283</v>
      </c>
      <c r="E6751">
        <v>1</v>
      </c>
      <c r="F6751">
        <v>0</v>
      </c>
      <c r="G6751">
        <v>0</v>
      </c>
      <c r="H6751">
        <v>667</v>
      </c>
    </row>
    <row r="6752" spans="1:8" x14ac:dyDescent="0.35">
      <c r="A6752" t="s">
        <v>11822</v>
      </c>
      <c r="B6752" t="s">
        <v>11822</v>
      </c>
      <c r="C6752">
        <v>201801</v>
      </c>
      <c r="D6752" t="s">
        <v>283</v>
      </c>
      <c r="E6752">
        <v>1</v>
      </c>
      <c r="F6752">
        <v>0</v>
      </c>
      <c r="G6752">
        <v>0</v>
      </c>
      <c r="H6752">
        <v>667</v>
      </c>
    </row>
    <row r="6753" spans="1:8" x14ac:dyDescent="0.35">
      <c r="A6753" t="s">
        <v>11823</v>
      </c>
      <c r="B6753" t="s">
        <v>11823</v>
      </c>
      <c r="C6753">
        <v>201901</v>
      </c>
      <c r="D6753" t="s">
        <v>283</v>
      </c>
      <c r="E6753">
        <v>1</v>
      </c>
      <c r="F6753">
        <v>0</v>
      </c>
      <c r="G6753">
        <v>0</v>
      </c>
      <c r="H6753">
        <v>667</v>
      </c>
    </row>
    <row r="6754" spans="1:8" x14ac:dyDescent="0.35">
      <c r="A6754" t="s">
        <v>11824</v>
      </c>
      <c r="B6754" t="s">
        <v>11824</v>
      </c>
      <c r="C6754">
        <v>202001</v>
      </c>
      <c r="D6754" t="s">
        <v>283</v>
      </c>
      <c r="E6754">
        <v>1</v>
      </c>
      <c r="F6754">
        <v>0</v>
      </c>
      <c r="G6754">
        <v>0</v>
      </c>
      <c r="H6754">
        <v>667</v>
      </c>
    </row>
    <row r="6755" spans="1:8" x14ac:dyDescent="0.35">
      <c r="A6755" t="s">
        <v>11825</v>
      </c>
      <c r="B6755" t="s">
        <v>11825</v>
      </c>
      <c r="C6755">
        <v>202101</v>
      </c>
      <c r="D6755" t="s">
        <v>283</v>
      </c>
      <c r="E6755">
        <v>1</v>
      </c>
      <c r="F6755">
        <v>0</v>
      </c>
      <c r="G6755">
        <v>0</v>
      </c>
      <c r="H6755">
        <v>667</v>
      </c>
    </row>
    <row r="6756" spans="1:8" x14ac:dyDescent="0.35">
      <c r="A6756" t="s">
        <v>11826</v>
      </c>
      <c r="B6756" t="s">
        <v>11826</v>
      </c>
      <c r="C6756">
        <v>202201</v>
      </c>
      <c r="D6756" t="s">
        <v>283</v>
      </c>
      <c r="E6756">
        <v>1</v>
      </c>
      <c r="F6756">
        <v>0</v>
      </c>
      <c r="G6756">
        <v>0</v>
      </c>
      <c r="H6756">
        <v>667</v>
      </c>
    </row>
    <row r="6757" spans="1:8" x14ac:dyDescent="0.35">
      <c r="A6757" t="s">
        <v>11827</v>
      </c>
      <c r="B6757" t="s">
        <v>11827</v>
      </c>
      <c r="C6757">
        <v>202301</v>
      </c>
      <c r="D6757" t="s">
        <v>283</v>
      </c>
      <c r="E6757">
        <v>1</v>
      </c>
      <c r="F6757">
        <v>0</v>
      </c>
      <c r="G6757">
        <v>0</v>
      </c>
      <c r="H6757">
        <v>667</v>
      </c>
    </row>
    <row r="6758" spans="1:8" x14ac:dyDescent="0.35">
      <c r="A6758" t="s">
        <v>11828</v>
      </c>
      <c r="B6758" t="s">
        <v>11829</v>
      </c>
      <c r="C6758">
        <v>200801</v>
      </c>
      <c r="D6758" t="s">
        <v>283</v>
      </c>
      <c r="E6758">
        <v>1</v>
      </c>
      <c r="F6758">
        <v>0</v>
      </c>
      <c r="G6758">
        <v>0</v>
      </c>
      <c r="H6758">
        <v>668</v>
      </c>
    </row>
    <row r="6759" spans="1:8" x14ac:dyDescent="0.35">
      <c r="A6759" t="s">
        <v>11830</v>
      </c>
      <c r="B6759" t="s">
        <v>11831</v>
      </c>
      <c r="C6759">
        <v>200806</v>
      </c>
      <c r="D6759" t="s">
        <v>283</v>
      </c>
      <c r="E6759">
        <v>1</v>
      </c>
      <c r="F6759">
        <v>0</v>
      </c>
      <c r="G6759">
        <v>0</v>
      </c>
      <c r="H6759">
        <v>668</v>
      </c>
    </row>
    <row r="6760" spans="1:8" x14ac:dyDescent="0.35">
      <c r="A6760" t="s">
        <v>11832</v>
      </c>
      <c r="B6760" t="s">
        <v>11833</v>
      </c>
      <c r="C6760">
        <v>200901</v>
      </c>
      <c r="D6760" t="s">
        <v>283</v>
      </c>
      <c r="E6760">
        <v>1</v>
      </c>
      <c r="F6760">
        <v>0</v>
      </c>
      <c r="G6760">
        <v>0</v>
      </c>
      <c r="H6760">
        <v>668</v>
      </c>
    </row>
    <row r="6761" spans="1:8" x14ac:dyDescent="0.35">
      <c r="A6761" t="s">
        <v>11834</v>
      </c>
      <c r="B6761" t="s">
        <v>11835</v>
      </c>
      <c r="C6761">
        <v>200906</v>
      </c>
      <c r="D6761" t="s">
        <v>283</v>
      </c>
      <c r="E6761">
        <v>1</v>
      </c>
      <c r="F6761">
        <v>0</v>
      </c>
      <c r="G6761">
        <v>0</v>
      </c>
      <c r="H6761">
        <v>668</v>
      </c>
    </row>
    <row r="6762" spans="1:8" x14ac:dyDescent="0.35">
      <c r="A6762" t="s">
        <v>11836</v>
      </c>
      <c r="B6762" t="s">
        <v>11837</v>
      </c>
      <c r="C6762">
        <v>201001</v>
      </c>
      <c r="D6762" t="s">
        <v>283</v>
      </c>
      <c r="E6762">
        <v>1</v>
      </c>
      <c r="F6762">
        <v>0</v>
      </c>
      <c r="G6762">
        <v>0</v>
      </c>
      <c r="H6762">
        <v>668</v>
      </c>
    </row>
    <row r="6763" spans="1:8" x14ac:dyDescent="0.35">
      <c r="A6763" t="s">
        <v>11838</v>
      </c>
      <c r="B6763" t="s">
        <v>11839</v>
      </c>
      <c r="C6763">
        <v>201006</v>
      </c>
      <c r="D6763" t="s">
        <v>283</v>
      </c>
      <c r="E6763">
        <v>1</v>
      </c>
      <c r="F6763">
        <v>0</v>
      </c>
      <c r="G6763">
        <v>0</v>
      </c>
      <c r="H6763">
        <v>668</v>
      </c>
    </row>
    <row r="6764" spans="1:8" x14ac:dyDescent="0.35">
      <c r="A6764" t="s">
        <v>11840</v>
      </c>
      <c r="B6764" t="s">
        <v>11841</v>
      </c>
      <c r="C6764">
        <v>201101</v>
      </c>
      <c r="D6764" t="s">
        <v>283</v>
      </c>
      <c r="E6764">
        <v>1</v>
      </c>
      <c r="F6764">
        <v>0</v>
      </c>
      <c r="G6764">
        <v>0</v>
      </c>
      <c r="H6764">
        <v>668</v>
      </c>
    </row>
    <row r="6765" spans="1:8" x14ac:dyDescent="0.35">
      <c r="A6765" t="s">
        <v>11842</v>
      </c>
      <c r="B6765" t="s">
        <v>11843</v>
      </c>
      <c r="C6765">
        <v>201201</v>
      </c>
      <c r="D6765" t="s">
        <v>283</v>
      </c>
      <c r="E6765">
        <v>1</v>
      </c>
      <c r="F6765">
        <v>0</v>
      </c>
      <c r="G6765">
        <v>0</v>
      </c>
      <c r="H6765">
        <v>668</v>
      </c>
    </row>
    <row r="6766" spans="1:8" x14ac:dyDescent="0.35">
      <c r="A6766" t="s">
        <v>11844</v>
      </c>
      <c r="B6766" t="s">
        <v>11845</v>
      </c>
      <c r="C6766">
        <v>201301</v>
      </c>
      <c r="D6766" t="s">
        <v>283</v>
      </c>
      <c r="E6766">
        <v>1</v>
      </c>
      <c r="F6766">
        <v>0</v>
      </c>
      <c r="G6766">
        <v>0</v>
      </c>
      <c r="H6766">
        <v>668</v>
      </c>
    </row>
    <row r="6767" spans="1:8" x14ac:dyDescent="0.35">
      <c r="A6767" t="s">
        <v>11846</v>
      </c>
      <c r="B6767" t="s">
        <v>11847</v>
      </c>
      <c r="C6767">
        <v>201401</v>
      </c>
      <c r="D6767" t="s">
        <v>283</v>
      </c>
      <c r="E6767">
        <v>1</v>
      </c>
      <c r="F6767">
        <v>0</v>
      </c>
      <c r="G6767">
        <v>0</v>
      </c>
      <c r="H6767">
        <v>668</v>
      </c>
    </row>
    <row r="6768" spans="1:8" x14ac:dyDescent="0.35">
      <c r="A6768" t="s">
        <v>11848</v>
      </c>
      <c r="B6768" t="s">
        <v>11849</v>
      </c>
      <c r="C6768">
        <v>201501</v>
      </c>
      <c r="D6768" t="s">
        <v>283</v>
      </c>
      <c r="E6768">
        <v>1</v>
      </c>
      <c r="F6768">
        <v>0</v>
      </c>
      <c r="G6768">
        <v>0</v>
      </c>
      <c r="H6768">
        <v>668</v>
      </c>
    </row>
    <row r="6769" spans="1:8" x14ac:dyDescent="0.35">
      <c r="A6769" t="s">
        <v>11850</v>
      </c>
      <c r="B6769" t="s">
        <v>11851</v>
      </c>
      <c r="C6769">
        <v>201601</v>
      </c>
      <c r="D6769" t="s">
        <v>283</v>
      </c>
      <c r="E6769">
        <v>1</v>
      </c>
      <c r="F6769">
        <v>0</v>
      </c>
      <c r="G6769">
        <v>0</v>
      </c>
      <c r="H6769">
        <v>668</v>
      </c>
    </row>
    <row r="6770" spans="1:8" x14ac:dyDescent="0.35">
      <c r="A6770" t="s">
        <v>11852</v>
      </c>
      <c r="B6770" t="s">
        <v>11853</v>
      </c>
      <c r="C6770">
        <v>201701</v>
      </c>
      <c r="D6770" t="s">
        <v>283</v>
      </c>
      <c r="E6770">
        <v>1</v>
      </c>
      <c r="F6770">
        <v>0</v>
      </c>
      <c r="G6770">
        <v>0</v>
      </c>
      <c r="H6770">
        <v>668</v>
      </c>
    </row>
    <row r="6771" spans="1:8" x14ac:dyDescent="0.35">
      <c r="A6771" t="s">
        <v>11854</v>
      </c>
      <c r="B6771" t="s">
        <v>11855</v>
      </c>
      <c r="C6771">
        <v>201801</v>
      </c>
      <c r="D6771" t="s">
        <v>283</v>
      </c>
      <c r="E6771">
        <v>1</v>
      </c>
      <c r="F6771">
        <v>0</v>
      </c>
      <c r="G6771">
        <v>0</v>
      </c>
      <c r="H6771">
        <v>668</v>
      </c>
    </row>
    <row r="6772" spans="1:8" x14ac:dyDescent="0.35">
      <c r="A6772" t="s">
        <v>11856</v>
      </c>
      <c r="B6772" t="s">
        <v>11857</v>
      </c>
      <c r="C6772">
        <v>201901</v>
      </c>
      <c r="D6772" t="s">
        <v>283</v>
      </c>
      <c r="E6772">
        <v>1</v>
      </c>
      <c r="F6772">
        <v>0</v>
      </c>
      <c r="G6772">
        <v>0</v>
      </c>
      <c r="H6772">
        <v>668</v>
      </c>
    </row>
    <row r="6773" spans="1:8" x14ac:dyDescent="0.35">
      <c r="A6773" t="s">
        <v>11858</v>
      </c>
      <c r="B6773" t="s">
        <v>11859</v>
      </c>
      <c r="C6773">
        <v>202001</v>
      </c>
      <c r="D6773" t="s">
        <v>283</v>
      </c>
      <c r="E6773">
        <v>1</v>
      </c>
      <c r="F6773">
        <v>0</v>
      </c>
      <c r="G6773">
        <v>0</v>
      </c>
      <c r="H6773">
        <v>668</v>
      </c>
    </row>
    <row r="6774" spans="1:8" x14ac:dyDescent="0.35">
      <c r="A6774" t="s">
        <v>11860</v>
      </c>
      <c r="B6774" t="s">
        <v>11861</v>
      </c>
      <c r="C6774">
        <v>202101</v>
      </c>
      <c r="D6774" t="s">
        <v>283</v>
      </c>
      <c r="E6774">
        <v>1</v>
      </c>
      <c r="F6774">
        <v>0</v>
      </c>
      <c r="G6774">
        <v>0</v>
      </c>
      <c r="H6774">
        <v>668</v>
      </c>
    </row>
    <row r="6775" spans="1:8" x14ac:dyDescent="0.35">
      <c r="A6775" t="s">
        <v>11862</v>
      </c>
      <c r="B6775" t="s">
        <v>11863</v>
      </c>
      <c r="C6775">
        <v>202201</v>
      </c>
      <c r="D6775" t="s">
        <v>283</v>
      </c>
      <c r="E6775">
        <v>1</v>
      </c>
      <c r="F6775">
        <v>0</v>
      </c>
      <c r="G6775">
        <v>0</v>
      </c>
      <c r="H6775">
        <v>668</v>
      </c>
    </row>
    <row r="6776" spans="1:8" x14ac:dyDescent="0.35">
      <c r="A6776" t="s">
        <v>11864</v>
      </c>
      <c r="B6776" t="s">
        <v>11865</v>
      </c>
      <c r="C6776">
        <v>202301</v>
      </c>
      <c r="D6776" t="s">
        <v>283</v>
      </c>
      <c r="E6776">
        <v>1</v>
      </c>
      <c r="F6776">
        <v>0</v>
      </c>
      <c r="G6776">
        <v>0</v>
      </c>
      <c r="H6776">
        <v>668</v>
      </c>
    </row>
    <row r="6777" spans="1:8" x14ac:dyDescent="0.35">
      <c r="A6777" t="s">
        <v>11866</v>
      </c>
      <c r="B6777" t="s">
        <v>11867</v>
      </c>
      <c r="C6777">
        <v>200801</v>
      </c>
      <c r="D6777" t="s">
        <v>283</v>
      </c>
      <c r="E6777">
        <v>1</v>
      </c>
      <c r="F6777">
        <v>0</v>
      </c>
      <c r="G6777">
        <v>0</v>
      </c>
      <c r="H6777">
        <v>669</v>
      </c>
    </row>
    <row r="6778" spans="1:8" x14ac:dyDescent="0.35">
      <c r="A6778" t="s">
        <v>11868</v>
      </c>
      <c r="B6778" t="s">
        <v>11869</v>
      </c>
      <c r="C6778">
        <v>200806</v>
      </c>
      <c r="D6778" t="s">
        <v>283</v>
      </c>
      <c r="E6778">
        <v>1</v>
      </c>
      <c r="F6778">
        <v>0</v>
      </c>
      <c r="G6778">
        <v>0</v>
      </c>
      <c r="H6778">
        <v>669</v>
      </c>
    </row>
    <row r="6779" spans="1:8" x14ac:dyDescent="0.35">
      <c r="A6779" t="s">
        <v>11870</v>
      </c>
      <c r="B6779" t="s">
        <v>11871</v>
      </c>
      <c r="C6779">
        <v>200906</v>
      </c>
      <c r="D6779" t="s">
        <v>283</v>
      </c>
      <c r="E6779">
        <v>1</v>
      </c>
      <c r="F6779">
        <v>0</v>
      </c>
      <c r="G6779">
        <v>0</v>
      </c>
      <c r="H6779">
        <v>669</v>
      </c>
    </row>
    <row r="6780" spans="1:8" x14ac:dyDescent="0.35">
      <c r="A6780" t="s">
        <v>11872</v>
      </c>
      <c r="B6780" t="s">
        <v>11873</v>
      </c>
      <c r="C6780">
        <v>201006</v>
      </c>
      <c r="D6780" t="s">
        <v>283</v>
      </c>
      <c r="E6780">
        <v>1</v>
      </c>
      <c r="F6780">
        <v>0</v>
      </c>
      <c r="G6780">
        <v>0</v>
      </c>
      <c r="H6780">
        <v>669</v>
      </c>
    </row>
    <row r="6781" spans="1:8" x14ac:dyDescent="0.35">
      <c r="A6781" t="s">
        <v>11874</v>
      </c>
      <c r="B6781" t="s">
        <v>11875</v>
      </c>
      <c r="C6781">
        <v>201201</v>
      </c>
      <c r="D6781" t="s">
        <v>283</v>
      </c>
      <c r="E6781">
        <v>1</v>
      </c>
      <c r="F6781">
        <v>0</v>
      </c>
      <c r="G6781">
        <v>0</v>
      </c>
      <c r="H6781">
        <v>669</v>
      </c>
    </row>
    <row r="6782" spans="1:8" x14ac:dyDescent="0.35">
      <c r="A6782" t="s">
        <v>11876</v>
      </c>
      <c r="B6782" t="s">
        <v>11877</v>
      </c>
      <c r="C6782">
        <v>201601</v>
      </c>
      <c r="D6782" t="s">
        <v>283</v>
      </c>
      <c r="E6782">
        <v>1</v>
      </c>
      <c r="F6782">
        <v>0</v>
      </c>
      <c r="G6782">
        <v>0</v>
      </c>
      <c r="H6782">
        <v>669</v>
      </c>
    </row>
    <row r="6783" spans="1:8" x14ac:dyDescent="0.35">
      <c r="A6783" t="s">
        <v>11878</v>
      </c>
      <c r="B6783" t="s">
        <v>11879</v>
      </c>
      <c r="C6783">
        <v>201701</v>
      </c>
      <c r="D6783" t="s">
        <v>283</v>
      </c>
      <c r="E6783">
        <v>1</v>
      </c>
      <c r="F6783">
        <v>0</v>
      </c>
      <c r="G6783">
        <v>0</v>
      </c>
      <c r="H6783">
        <v>669</v>
      </c>
    </row>
    <row r="6784" spans="1:8" x14ac:dyDescent="0.35">
      <c r="A6784" t="s">
        <v>11880</v>
      </c>
      <c r="B6784" t="s">
        <v>11881</v>
      </c>
      <c r="C6784">
        <v>201801</v>
      </c>
      <c r="D6784" t="s">
        <v>283</v>
      </c>
      <c r="E6784">
        <v>1</v>
      </c>
      <c r="F6784">
        <v>0</v>
      </c>
      <c r="G6784">
        <v>0</v>
      </c>
      <c r="H6784">
        <v>669</v>
      </c>
    </row>
    <row r="6785" spans="1:8" x14ac:dyDescent="0.35">
      <c r="A6785" t="s">
        <v>11882</v>
      </c>
      <c r="B6785" t="s">
        <v>11883</v>
      </c>
      <c r="C6785">
        <v>201901</v>
      </c>
      <c r="D6785" t="s">
        <v>283</v>
      </c>
      <c r="E6785">
        <v>1</v>
      </c>
      <c r="F6785">
        <v>0</v>
      </c>
      <c r="G6785">
        <v>0</v>
      </c>
      <c r="H6785">
        <v>669</v>
      </c>
    </row>
    <row r="6786" spans="1:8" x14ac:dyDescent="0.35">
      <c r="A6786" t="s">
        <v>11884</v>
      </c>
      <c r="B6786" t="s">
        <v>11885</v>
      </c>
      <c r="C6786">
        <v>202001</v>
      </c>
      <c r="D6786" t="s">
        <v>283</v>
      </c>
      <c r="E6786">
        <v>1</v>
      </c>
      <c r="F6786">
        <v>0</v>
      </c>
      <c r="G6786">
        <v>0</v>
      </c>
      <c r="H6786">
        <v>669</v>
      </c>
    </row>
    <row r="6787" spans="1:8" x14ac:dyDescent="0.35">
      <c r="A6787" t="s">
        <v>11886</v>
      </c>
      <c r="B6787" t="s">
        <v>11887</v>
      </c>
      <c r="C6787">
        <v>200801</v>
      </c>
      <c r="D6787" t="s">
        <v>283</v>
      </c>
      <c r="E6787">
        <v>1</v>
      </c>
      <c r="F6787">
        <v>0</v>
      </c>
      <c r="G6787">
        <v>0</v>
      </c>
      <c r="H6787">
        <v>670</v>
      </c>
    </row>
    <row r="6788" spans="1:8" x14ac:dyDescent="0.35">
      <c r="A6788" t="s">
        <v>11888</v>
      </c>
      <c r="B6788" t="s">
        <v>11889</v>
      </c>
      <c r="C6788">
        <v>200806</v>
      </c>
      <c r="D6788" t="s">
        <v>283</v>
      </c>
      <c r="E6788">
        <v>1</v>
      </c>
      <c r="F6788">
        <v>0</v>
      </c>
      <c r="G6788">
        <v>0</v>
      </c>
      <c r="H6788">
        <v>670</v>
      </c>
    </row>
    <row r="6789" spans="1:8" x14ac:dyDescent="0.35">
      <c r="A6789" t="s">
        <v>11890</v>
      </c>
      <c r="B6789" t="s">
        <v>11891</v>
      </c>
      <c r="C6789">
        <v>200901</v>
      </c>
      <c r="D6789" t="s">
        <v>283</v>
      </c>
      <c r="E6789">
        <v>1</v>
      </c>
      <c r="F6789">
        <v>0</v>
      </c>
      <c r="G6789">
        <v>0</v>
      </c>
      <c r="H6789">
        <v>670</v>
      </c>
    </row>
    <row r="6790" spans="1:8" x14ac:dyDescent="0.35">
      <c r="A6790" t="s">
        <v>11892</v>
      </c>
      <c r="B6790" t="s">
        <v>11893</v>
      </c>
      <c r="C6790">
        <v>200906</v>
      </c>
      <c r="D6790" t="s">
        <v>283</v>
      </c>
      <c r="E6790">
        <v>1</v>
      </c>
      <c r="F6790">
        <v>0</v>
      </c>
      <c r="G6790">
        <v>0</v>
      </c>
      <c r="H6790">
        <v>670</v>
      </c>
    </row>
    <row r="6791" spans="1:8" x14ac:dyDescent="0.35">
      <c r="A6791" t="s">
        <v>11894</v>
      </c>
      <c r="B6791" t="s">
        <v>11895</v>
      </c>
      <c r="C6791">
        <v>201001</v>
      </c>
      <c r="D6791" t="s">
        <v>283</v>
      </c>
      <c r="E6791">
        <v>1</v>
      </c>
      <c r="F6791">
        <v>0</v>
      </c>
      <c r="G6791">
        <v>0</v>
      </c>
      <c r="H6791">
        <v>670</v>
      </c>
    </row>
    <row r="6792" spans="1:8" x14ac:dyDescent="0.35">
      <c r="A6792" t="s">
        <v>11896</v>
      </c>
      <c r="B6792" t="s">
        <v>11897</v>
      </c>
      <c r="C6792">
        <v>201006</v>
      </c>
      <c r="D6792" t="s">
        <v>283</v>
      </c>
      <c r="E6792">
        <v>1</v>
      </c>
      <c r="F6792">
        <v>0</v>
      </c>
      <c r="G6792">
        <v>0</v>
      </c>
      <c r="H6792">
        <v>670</v>
      </c>
    </row>
    <row r="6793" spans="1:8" x14ac:dyDescent="0.35">
      <c r="A6793" t="s">
        <v>11898</v>
      </c>
      <c r="B6793" t="s">
        <v>11899</v>
      </c>
      <c r="C6793">
        <v>201101</v>
      </c>
      <c r="D6793" t="s">
        <v>283</v>
      </c>
      <c r="E6793">
        <v>1</v>
      </c>
      <c r="F6793">
        <v>0</v>
      </c>
      <c r="G6793">
        <v>0</v>
      </c>
      <c r="H6793">
        <v>670</v>
      </c>
    </row>
    <row r="6794" spans="1:8" x14ac:dyDescent="0.35">
      <c r="A6794" t="s">
        <v>11900</v>
      </c>
      <c r="B6794" t="s">
        <v>11901</v>
      </c>
      <c r="C6794">
        <v>201201</v>
      </c>
      <c r="D6794" t="s">
        <v>283</v>
      </c>
      <c r="E6794">
        <v>1</v>
      </c>
      <c r="F6794">
        <v>0</v>
      </c>
      <c r="G6794">
        <v>0</v>
      </c>
      <c r="H6794">
        <v>670</v>
      </c>
    </row>
    <row r="6795" spans="1:8" x14ac:dyDescent="0.35">
      <c r="A6795" t="s">
        <v>11902</v>
      </c>
      <c r="B6795" t="s">
        <v>11903</v>
      </c>
      <c r="C6795">
        <v>201301</v>
      </c>
      <c r="D6795" t="s">
        <v>283</v>
      </c>
      <c r="E6795">
        <v>1</v>
      </c>
      <c r="F6795">
        <v>0</v>
      </c>
      <c r="G6795">
        <v>0</v>
      </c>
      <c r="H6795">
        <v>670</v>
      </c>
    </row>
    <row r="6796" spans="1:8" x14ac:dyDescent="0.35">
      <c r="A6796" t="s">
        <v>11904</v>
      </c>
      <c r="B6796" t="s">
        <v>11905</v>
      </c>
      <c r="C6796">
        <v>201401</v>
      </c>
      <c r="D6796" t="s">
        <v>283</v>
      </c>
      <c r="E6796">
        <v>1</v>
      </c>
      <c r="F6796">
        <v>0</v>
      </c>
      <c r="G6796">
        <v>0</v>
      </c>
      <c r="H6796">
        <v>670</v>
      </c>
    </row>
    <row r="6797" spans="1:8" x14ac:dyDescent="0.35">
      <c r="A6797" t="s">
        <v>11906</v>
      </c>
      <c r="B6797" t="s">
        <v>11907</v>
      </c>
      <c r="C6797">
        <v>201501</v>
      </c>
      <c r="D6797" t="s">
        <v>283</v>
      </c>
      <c r="E6797">
        <v>1</v>
      </c>
      <c r="F6797">
        <v>0</v>
      </c>
      <c r="G6797">
        <v>0</v>
      </c>
      <c r="H6797">
        <v>670</v>
      </c>
    </row>
    <row r="6798" spans="1:8" x14ac:dyDescent="0.35">
      <c r="A6798" t="s">
        <v>11908</v>
      </c>
      <c r="B6798" t="s">
        <v>11909</v>
      </c>
      <c r="C6798">
        <v>201601</v>
      </c>
      <c r="D6798" t="s">
        <v>283</v>
      </c>
      <c r="E6798">
        <v>1</v>
      </c>
      <c r="F6798">
        <v>0</v>
      </c>
      <c r="G6798">
        <v>0</v>
      </c>
      <c r="H6798">
        <v>670</v>
      </c>
    </row>
    <row r="6799" spans="1:8" x14ac:dyDescent="0.35">
      <c r="A6799" t="s">
        <v>11910</v>
      </c>
      <c r="B6799" t="s">
        <v>11911</v>
      </c>
      <c r="C6799">
        <v>201701</v>
      </c>
      <c r="D6799" t="s">
        <v>283</v>
      </c>
      <c r="E6799">
        <v>1</v>
      </c>
      <c r="F6799">
        <v>0</v>
      </c>
      <c r="G6799">
        <v>0</v>
      </c>
      <c r="H6799">
        <v>670</v>
      </c>
    </row>
    <row r="6800" spans="1:8" x14ac:dyDescent="0.35">
      <c r="A6800" t="s">
        <v>11912</v>
      </c>
      <c r="B6800" t="s">
        <v>11913</v>
      </c>
      <c r="C6800">
        <v>201801</v>
      </c>
      <c r="D6800" t="s">
        <v>283</v>
      </c>
      <c r="E6800">
        <v>1</v>
      </c>
      <c r="F6800">
        <v>0</v>
      </c>
      <c r="G6800">
        <v>0</v>
      </c>
      <c r="H6800">
        <v>670</v>
      </c>
    </row>
    <row r="6801" spans="1:8" x14ac:dyDescent="0.35">
      <c r="A6801" t="s">
        <v>11914</v>
      </c>
      <c r="B6801" t="s">
        <v>11915</v>
      </c>
      <c r="C6801">
        <v>201901</v>
      </c>
      <c r="D6801" t="s">
        <v>283</v>
      </c>
      <c r="E6801">
        <v>1</v>
      </c>
      <c r="F6801">
        <v>0</v>
      </c>
      <c r="G6801">
        <v>0</v>
      </c>
      <c r="H6801">
        <v>670</v>
      </c>
    </row>
    <row r="6802" spans="1:8" x14ac:dyDescent="0.35">
      <c r="A6802" t="s">
        <v>11916</v>
      </c>
      <c r="B6802" t="s">
        <v>11917</v>
      </c>
      <c r="C6802">
        <v>202001</v>
      </c>
      <c r="D6802" t="s">
        <v>283</v>
      </c>
      <c r="E6802">
        <v>1</v>
      </c>
      <c r="F6802">
        <v>0</v>
      </c>
      <c r="G6802">
        <v>0</v>
      </c>
      <c r="H6802">
        <v>670</v>
      </c>
    </row>
    <row r="6803" spans="1:8" x14ac:dyDescent="0.35">
      <c r="A6803" t="s">
        <v>11918</v>
      </c>
      <c r="B6803" t="s">
        <v>11919</v>
      </c>
      <c r="C6803">
        <v>202101</v>
      </c>
      <c r="D6803" t="s">
        <v>283</v>
      </c>
      <c r="E6803">
        <v>1</v>
      </c>
      <c r="F6803">
        <v>0</v>
      </c>
      <c r="G6803">
        <v>0</v>
      </c>
      <c r="H6803">
        <v>670</v>
      </c>
    </row>
    <row r="6804" spans="1:8" x14ac:dyDescent="0.35">
      <c r="A6804" t="s">
        <v>11920</v>
      </c>
      <c r="B6804" t="s">
        <v>11921</v>
      </c>
      <c r="C6804">
        <v>202201</v>
      </c>
      <c r="D6804" t="s">
        <v>283</v>
      </c>
      <c r="E6804">
        <v>1</v>
      </c>
      <c r="F6804">
        <v>0</v>
      </c>
      <c r="G6804">
        <v>0</v>
      </c>
      <c r="H6804">
        <v>670</v>
      </c>
    </row>
    <row r="6805" spans="1:8" x14ac:dyDescent="0.35">
      <c r="A6805" t="s">
        <v>11922</v>
      </c>
      <c r="B6805" t="s">
        <v>11923</v>
      </c>
      <c r="C6805">
        <v>202301</v>
      </c>
      <c r="D6805" t="s">
        <v>283</v>
      </c>
      <c r="E6805">
        <v>1</v>
      </c>
      <c r="F6805">
        <v>0</v>
      </c>
      <c r="G6805">
        <v>0</v>
      </c>
      <c r="H6805">
        <v>670</v>
      </c>
    </row>
    <row r="6806" spans="1:8" x14ac:dyDescent="0.35">
      <c r="A6806" t="s">
        <v>11924</v>
      </c>
      <c r="B6806" t="s">
        <v>11925</v>
      </c>
      <c r="C6806">
        <v>200801</v>
      </c>
      <c r="D6806" t="s">
        <v>283</v>
      </c>
      <c r="E6806">
        <v>1</v>
      </c>
      <c r="F6806">
        <v>0</v>
      </c>
      <c r="G6806">
        <v>0</v>
      </c>
      <c r="H6806">
        <v>671</v>
      </c>
    </row>
    <row r="6807" spans="1:8" x14ac:dyDescent="0.35">
      <c r="A6807" t="s">
        <v>11926</v>
      </c>
      <c r="B6807" t="s">
        <v>11927</v>
      </c>
      <c r="C6807">
        <v>200806</v>
      </c>
      <c r="D6807" t="s">
        <v>283</v>
      </c>
      <c r="E6807">
        <v>1</v>
      </c>
      <c r="F6807">
        <v>0</v>
      </c>
      <c r="G6807">
        <v>0</v>
      </c>
      <c r="H6807">
        <v>671</v>
      </c>
    </row>
    <row r="6808" spans="1:8" x14ac:dyDescent="0.35">
      <c r="A6808" t="s">
        <v>11928</v>
      </c>
      <c r="B6808" t="s">
        <v>11929</v>
      </c>
      <c r="C6808">
        <v>200901</v>
      </c>
      <c r="D6808" t="s">
        <v>283</v>
      </c>
      <c r="E6808">
        <v>1</v>
      </c>
      <c r="F6808">
        <v>0</v>
      </c>
      <c r="G6808">
        <v>0</v>
      </c>
      <c r="H6808">
        <v>671</v>
      </c>
    </row>
    <row r="6809" spans="1:8" x14ac:dyDescent="0.35">
      <c r="A6809" t="s">
        <v>11930</v>
      </c>
      <c r="B6809" t="s">
        <v>11931</v>
      </c>
      <c r="C6809">
        <v>200906</v>
      </c>
      <c r="D6809" t="s">
        <v>283</v>
      </c>
      <c r="E6809">
        <v>1</v>
      </c>
      <c r="F6809">
        <v>0</v>
      </c>
      <c r="G6809">
        <v>0</v>
      </c>
      <c r="H6809">
        <v>671</v>
      </c>
    </row>
    <row r="6810" spans="1:8" x14ac:dyDescent="0.35">
      <c r="A6810" t="s">
        <v>11932</v>
      </c>
      <c r="B6810" t="s">
        <v>11933</v>
      </c>
      <c r="C6810">
        <v>201001</v>
      </c>
      <c r="D6810" t="s">
        <v>283</v>
      </c>
      <c r="E6810">
        <v>1</v>
      </c>
      <c r="F6810">
        <v>0</v>
      </c>
      <c r="G6810">
        <v>0</v>
      </c>
      <c r="H6810">
        <v>671</v>
      </c>
    </row>
    <row r="6811" spans="1:8" x14ac:dyDescent="0.35">
      <c r="A6811" t="s">
        <v>11934</v>
      </c>
      <c r="B6811" t="s">
        <v>11935</v>
      </c>
      <c r="C6811">
        <v>201006</v>
      </c>
      <c r="D6811" t="s">
        <v>283</v>
      </c>
      <c r="E6811">
        <v>1</v>
      </c>
      <c r="F6811">
        <v>0</v>
      </c>
      <c r="G6811">
        <v>0</v>
      </c>
      <c r="H6811">
        <v>671</v>
      </c>
    </row>
    <row r="6812" spans="1:8" x14ac:dyDescent="0.35">
      <c r="A6812" t="s">
        <v>11936</v>
      </c>
      <c r="B6812" t="s">
        <v>11937</v>
      </c>
      <c r="C6812">
        <v>201101</v>
      </c>
      <c r="D6812" t="s">
        <v>283</v>
      </c>
      <c r="E6812">
        <v>1</v>
      </c>
      <c r="F6812">
        <v>0</v>
      </c>
      <c r="G6812">
        <v>0</v>
      </c>
      <c r="H6812">
        <v>671</v>
      </c>
    </row>
    <row r="6813" spans="1:8" x14ac:dyDescent="0.35">
      <c r="A6813" t="s">
        <v>11938</v>
      </c>
      <c r="B6813" t="s">
        <v>11939</v>
      </c>
      <c r="C6813">
        <v>201201</v>
      </c>
      <c r="D6813" t="s">
        <v>283</v>
      </c>
      <c r="E6813">
        <v>1</v>
      </c>
      <c r="F6813">
        <v>0</v>
      </c>
      <c r="G6813">
        <v>0</v>
      </c>
      <c r="H6813">
        <v>671</v>
      </c>
    </row>
    <row r="6814" spans="1:8" x14ac:dyDescent="0.35">
      <c r="A6814" t="s">
        <v>11940</v>
      </c>
      <c r="B6814" t="s">
        <v>11941</v>
      </c>
      <c r="C6814">
        <v>201301</v>
      </c>
      <c r="D6814" t="s">
        <v>283</v>
      </c>
      <c r="E6814">
        <v>1</v>
      </c>
      <c r="F6814">
        <v>0</v>
      </c>
      <c r="G6814">
        <v>0</v>
      </c>
      <c r="H6814">
        <v>671</v>
      </c>
    </row>
    <row r="6815" spans="1:8" x14ac:dyDescent="0.35">
      <c r="A6815" t="s">
        <v>11942</v>
      </c>
      <c r="B6815" t="s">
        <v>11943</v>
      </c>
      <c r="C6815">
        <v>201401</v>
      </c>
      <c r="D6815" t="s">
        <v>283</v>
      </c>
      <c r="E6815">
        <v>1</v>
      </c>
      <c r="F6815">
        <v>0</v>
      </c>
      <c r="G6815">
        <v>0</v>
      </c>
      <c r="H6815">
        <v>671</v>
      </c>
    </row>
    <row r="6816" spans="1:8" x14ac:dyDescent="0.35">
      <c r="A6816" t="s">
        <v>11944</v>
      </c>
      <c r="B6816" t="s">
        <v>11945</v>
      </c>
      <c r="C6816">
        <v>201501</v>
      </c>
      <c r="D6816" t="s">
        <v>283</v>
      </c>
      <c r="E6816">
        <v>1</v>
      </c>
      <c r="F6816">
        <v>0</v>
      </c>
      <c r="G6816">
        <v>0</v>
      </c>
      <c r="H6816">
        <v>671</v>
      </c>
    </row>
    <row r="6817" spans="1:8" x14ac:dyDescent="0.35">
      <c r="A6817" t="s">
        <v>11946</v>
      </c>
      <c r="B6817" t="s">
        <v>11947</v>
      </c>
      <c r="C6817">
        <v>201601</v>
      </c>
      <c r="D6817" t="s">
        <v>283</v>
      </c>
      <c r="E6817">
        <v>1</v>
      </c>
      <c r="F6817">
        <v>0</v>
      </c>
      <c r="G6817">
        <v>0</v>
      </c>
      <c r="H6817">
        <v>671</v>
      </c>
    </row>
    <row r="6818" spans="1:8" x14ac:dyDescent="0.35">
      <c r="A6818" t="s">
        <v>11948</v>
      </c>
      <c r="B6818" t="s">
        <v>11949</v>
      </c>
      <c r="C6818">
        <v>201701</v>
      </c>
      <c r="D6818" t="s">
        <v>283</v>
      </c>
      <c r="E6818">
        <v>1</v>
      </c>
      <c r="F6818">
        <v>0</v>
      </c>
      <c r="G6818">
        <v>0</v>
      </c>
      <c r="H6818">
        <v>671</v>
      </c>
    </row>
    <row r="6819" spans="1:8" x14ac:dyDescent="0.35">
      <c r="A6819" t="s">
        <v>11950</v>
      </c>
      <c r="B6819" t="s">
        <v>11951</v>
      </c>
      <c r="C6819">
        <v>201801</v>
      </c>
      <c r="D6819" t="s">
        <v>283</v>
      </c>
      <c r="E6819">
        <v>1</v>
      </c>
      <c r="F6819">
        <v>0</v>
      </c>
      <c r="G6819">
        <v>0</v>
      </c>
      <c r="H6819">
        <v>671</v>
      </c>
    </row>
    <row r="6820" spans="1:8" x14ac:dyDescent="0.35">
      <c r="A6820" t="s">
        <v>11952</v>
      </c>
      <c r="B6820" t="s">
        <v>11953</v>
      </c>
      <c r="C6820">
        <v>201901</v>
      </c>
      <c r="D6820" t="s">
        <v>283</v>
      </c>
      <c r="E6820">
        <v>1</v>
      </c>
      <c r="F6820">
        <v>0</v>
      </c>
      <c r="G6820">
        <v>0</v>
      </c>
      <c r="H6820">
        <v>671</v>
      </c>
    </row>
    <row r="6821" spans="1:8" x14ac:dyDescent="0.35">
      <c r="A6821" t="s">
        <v>11954</v>
      </c>
      <c r="B6821" t="s">
        <v>11955</v>
      </c>
      <c r="C6821">
        <v>202001</v>
      </c>
      <c r="D6821" t="s">
        <v>283</v>
      </c>
      <c r="E6821">
        <v>1</v>
      </c>
      <c r="F6821">
        <v>0</v>
      </c>
      <c r="G6821">
        <v>0</v>
      </c>
      <c r="H6821">
        <v>671</v>
      </c>
    </row>
    <row r="6822" spans="1:8" x14ac:dyDescent="0.35">
      <c r="A6822" t="s">
        <v>11956</v>
      </c>
      <c r="B6822" t="s">
        <v>11957</v>
      </c>
      <c r="C6822">
        <v>202101</v>
      </c>
      <c r="D6822" t="s">
        <v>283</v>
      </c>
      <c r="E6822">
        <v>1</v>
      </c>
      <c r="F6822">
        <v>0</v>
      </c>
      <c r="G6822">
        <v>0</v>
      </c>
      <c r="H6822">
        <v>671</v>
      </c>
    </row>
    <row r="6823" spans="1:8" x14ac:dyDescent="0.35">
      <c r="A6823" t="s">
        <v>11958</v>
      </c>
      <c r="B6823" t="s">
        <v>11959</v>
      </c>
      <c r="C6823">
        <v>202201</v>
      </c>
      <c r="D6823" t="s">
        <v>283</v>
      </c>
      <c r="E6823">
        <v>1</v>
      </c>
      <c r="F6823">
        <v>0</v>
      </c>
      <c r="G6823">
        <v>0</v>
      </c>
      <c r="H6823">
        <v>671</v>
      </c>
    </row>
    <row r="6824" spans="1:8" x14ac:dyDescent="0.35">
      <c r="A6824" t="s">
        <v>11960</v>
      </c>
      <c r="B6824" t="s">
        <v>11961</v>
      </c>
      <c r="C6824">
        <v>202301</v>
      </c>
      <c r="D6824" t="s">
        <v>283</v>
      </c>
      <c r="E6824">
        <v>1</v>
      </c>
      <c r="F6824">
        <v>0</v>
      </c>
      <c r="G6824">
        <v>0</v>
      </c>
      <c r="H6824">
        <v>671</v>
      </c>
    </row>
    <row r="6825" spans="1:8" x14ac:dyDescent="0.35">
      <c r="A6825" t="s">
        <v>11962</v>
      </c>
      <c r="B6825" t="s">
        <v>11963</v>
      </c>
      <c r="C6825">
        <v>200801</v>
      </c>
      <c r="D6825" t="s">
        <v>283</v>
      </c>
      <c r="E6825">
        <v>1</v>
      </c>
      <c r="F6825">
        <v>0</v>
      </c>
      <c r="G6825">
        <v>0</v>
      </c>
      <c r="H6825">
        <v>672</v>
      </c>
    </row>
    <row r="6826" spans="1:8" x14ac:dyDescent="0.35">
      <c r="A6826" t="s">
        <v>11964</v>
      </c>
      <c r="B6826" t="s">
        <v>11965</v>
      </c>
      <c r="C6826">
        <v>200806</v>
      </c>
      <c r="D6826" t="s">
        <v>283</v>
      </c>
      <c r="E6826">
        <v>1</v>
      </c>
      <c r="F6826">
        <v>0</v>
      </c>
      <c r="G6826">
        <v>0</v>
      </c>
      <c r="H6826">
        <v>672</v>
      </c>
    </row>
    <row r="6827" spans="1:8" x14ac:dyDescent="0.35">
      <c r="A6827" t="s">
        <v>11966</v>
      </c>
      <c r="B6827" t="s">
        <v>11967</v>
      </c>
      <c r="C6827">
        <v>200901</v>
      </c>
      <c r="D6827" t="s">
        <v>283</v>
      </c>
      <c r="E6827">
        <v>1</v>
      </c>
      <c r="F6827">
        <v>0</v>
      </c>
      <c r="G6827">
        <v>0</v>
      </c>
      <c r="H6827">
        <v>672</v>
      </c>
    </row>
    <row r="6828" spans="1:8" x14ac:dyDescent="0.35">
      <c r="A6828" t="s">
        <v>11968</v>
      </c>
      <c r="B6828" t="s">
        <v>11969</v>
      </c>
      <c r="C6828">
        <v>200906</v>
      </c>
      <c r="D6828" t="s">
        <v>283</v>
      </c>
      <c r="E6828">
        <v>1</v>
      </c>
      <c r="F6828">
        <v>0</v>
      </c>
      <c r="G6828">
        <v>0</v>
      </c>
      <c r="H6828">
        <v>672</v>
      </c>
    </row>
    <row r="6829" spans="1:8" x14ac:dyDescent="0.35">
      <c r="A6829" t="s">
        <v>11970</v>
      </c>
      <c r="B6829" t="s">
        <v>11971</v>
      </c>
      <c r="C6829">
        <v>201001</v>
      </c>
      <c r="D6829" t="s">
        <v>283</v>
      </c>
      <c r="E6829">
        <v>1</v>
      </c>
      <c r="F6829">
        <v>0</v>
      </c>
      <c r="G6829">
        <v>0</v>
      </c>
      <c r="H6829">
        <v>672</v>
      </c>
    </row>
    <row r="6830" spans="1:8" x14ac:dyDescent="0.35">
      <c r="A6830" t="s">
        <v>11972</v>
      </c>
      <c r="B6830" t="s">
        <v>11973</v>
      </c>
      <c r="C6830">
        <v>201006</v>
      </c>
      <c r="D6830" t="s">
        <v>283</v>
      </c>
      <c r="E6830">
        <v>1</v>
      </c>
      <c r="F6830">
        <v>0</v>
      </c>
      <c r="G6830">
        <v>0</v>
      </c>
      <c r="H6830">
        <v>672</v>
      </c>
    </row>
    <row r="6831" spans="1:8" x14ac:dyDescent="0.35">
      <c r="A6831" t="s">
        <v>11974</v>
      </c>
      <c r="B6831" t="s">
        <v>11975</v>
      </c>
      <c r="C6831">
        <v>201101</v>
      </c>
      <c r="D6831" t="s">
        <v>283</v>
      </c>
      <c r="E6831">
        <v>1</v>
      </c>
      <c r="F6831">
        <v>0</v>
      </c>
      <c r="G6831">
        <v>0</v>
      </c>
      <c r="H6831">
        <v>672</v>
      </c>
    </row>
    <row r="6832" spans="1:8" x14ac:dyDescent="0.35">
      <c r="A6832" t="s">
        <v>11976</v>
      </c>
      <c r="B6832" t="s">
        <v>11977</v>
      </c>
      <c r="C6832">
        <v>201201</v>
      </c>
      <c r="D6832" t="s">
        <v>283</v>
      </c>
      <c r="E6832">
        <v>1</v>
      </c>
      <c r="F6832">
        <v>0</v>
      </c>
      <c r="G6832">
        <v>0</v>
      </c>
      <c r="H6832">
        <v>672</v>
      </c>
    </row>
    <row r="6833" spans="1:8" x14ac:dyDescent="0.35">
      <c r="A6833" t="s">
        <v>11978</v>
      </c>
      <c r="B6833" t="s">
        <v>11979</v>
      </c>
      <c r="C6833">
        <v>201301</v>
      </c>
      <c r="D6833" t="s">
        <v>283</v>
      </c>
      <c r="E6833">
        <v>1</v>
      </c>
      <c r="F6833">
        <v>0</v>
      </c>
      <c r="G6833">
        <v>0</v>
      </c>
      <c r="H6833">
        <v>672</v>
      </c>
    </row>
    <row r="6834" spans="1:8" x14ac:dyDescent="0.35">
      <c r="A6834" t="s">
        <v>11980</v>
      </c>
      <c r="B6834" t="s">
        <v>11981</v>
      </c>
      <c r="C6834">
        <v>201401</v>
      </c>
      <c r="D6834" t="s">
        <v>283</v>
      </c>
      <c r="E6834">
        <v>1</v>
      </c>
      <c r="F6834">
        <v>0</v>
      </c>
      <c r="G6834">
        <v>0</v>
      </c>
      <c r="H6834">
        <v>672</v>
      </c>
    </row>
    <row r="6835" spans="1:8" x14ac:dyDescent="0.35">
      <c r="A6835" t="s">
        <v>11982</v>
      </c>
      <c r="B6835" t="s">
        <v>11983</v>
      </c>
      <c r="C6835">
        <v>201501</v>
      </c>
      <c r="D6835" t="s">
        <v>283</v>
      </c>
      <c r="E6835">
        <v>1</v>
      </c>
      <c r="F6835">
        <v>0</v>
      </c>
      <c r="G6835">
        <v>0</v>
      </c>
      <c r="H6835">
        <v>672</v>
      </c>
    </row>
    <row r="6836" spans="1:8" x14ac:dyDescent="0.35">
      <c r="A6836" t="s">
        <v>11984</v>
      </c>
      <c r="B6836" t="s">
        <v>11985</v>
      </c>
      <c r="C6836">
        <v>201601</v>
      </c>
      <c r="D6836" t="s">
        <v>283</v>
      </c>
      <c r="E6836">
        <v>1</v>
      </c>
      <c r="F6836">
        <v>0</v>
      </c>
      <c r="G6836">
        <v>0</v>
      </c>
      <c r="H6836">
        <v>672</v>
      </c>
    </row>
    <row r="6837" spans="1:8" x14ac:dyDescent="0.35">
      <c r="A6837" t="s">
        <v>11986</v>
      </c>
      <c r="B6837" t="s">
        <v>11987</v>
      </c>
      <c r="C6837">
        <v>201701</v>
      </c>
      <c r="D6837" t="s">
        <v>283</v>
      </c>
      <c r="E6837">
        <v>1</v>
      </c>
      <c r="F6837">
        <v>0</v>
      </c>
      <c r="G6837">
        <v>0</v>
      </c>
      <c r="H6837">
        <v>672</v>
      </c>
    </row>
    <row r="6838" spans="1:8" x14ac:dyDescent="0.35">
      <c r="A6838" t="s">
        <v>11988</v>
      </c>
      <c r="B6838" t="s">
        <v>11989</v>
      </c>
      <c r="C6838">
        <v>201801</v>
      </c>
      <c r="D6838" t="s">
        <v>283</v>
      </c>
      <c r="E6838">
        <v>1</v>
      </c>
      <c r="F6838">
        <v>0</v>
      </c>
      <c r="G6838">
        <v>0</v>
      </c>
      <c r="H6838">
        <v>672</v>
      </c>
    </row>
    <row r="6839" spans="1:8" x14ac:dyDescent="0.35">
      <c r="A6839" t="s">
        <v>11990</v>
      </c>
      <c r="B6839" t="s">
        <v>11991</v>
      </c>
      <c r="C6839">
        <v>201901</v>
      </c>
      <c r="D6839" t="s">
        <v>283</v>
      </c>
      <c r="E6839">
        <v>1</v>
      </c>
      <c r="F6839">
        <v>0</v>
      </c>
      <c r="G6839">
        <v>0</v>
      </c>
      <c r="H6839">
        <v>672</v>
      </c>
    </row>
    <row r="6840" spans="1:8" x14ac:dyDescent="0.35">
      <c r="A6840" t="s">
        <v>11992</v>
      </c>
      <c r="B6840" t="s">
        <v>11993</v>
      </c>
      <c r="C6840">
        <v>202001</v>
      </c>
      <c r="D6840" t="s">
        <v>283</v>
      </c>
      <c r="E6840">
        <v>1</v>
      </c>
      <c r="F6840">
        <v>0</v>
      </c>
      <c r="G6840">
        <v>0</v>
      </c>
      <c r="H6840">
        <v>672</v>
      </c>
    </row>
    <row r="6841" spans="1:8" x14ac:dyDescent="0.35">
      <c r="A6841" t="s">
        <v>11994</v>
      </c>
      <c r="B6841" t="s">
        <v>11995</v>
      </c>
      <c r="C6841">
        <v>202101</v>
      </c>
      <c r="D6841" t="s">
        <v>283</v>
      </c>
      <c r="E6841">
        <v>1</v>
      </c>
      <c r="F6841">
        <v>0</v>
      </c>
      <c r="G6841">
        <v>0</v>
      </c>
      <c r="H6841">
        <v>672</v>
      </c>
    </row>
    <row r="6842" spans="1:8" x14ac:dyDescent="0.35">
      <c r="A6842" t="s">
        <v>11996</v>
      </c>
      <c r="B6842" t="s">
        <v>11997</v>
      </c>
      <c r="C6842">
        <v>202201</v>
      </c>
      <c r="D6842" t="s">
        <v>283</v>
      </c>
      <c r="E6842">
        <v>1</v>
      </c>
      <c r="F6842">
        <v>0</v>
      </c>
      <c r="G6842">
        <v>0</v>
      </c>
      <c r="H6842">
        <v>672</v>
      </c>
    </row>
    <row r="6843" spans="1:8" x14ac:dyDescent="0.35">
      <c r="A6843" t="s">
        <v>11998</v>
      </c>
      <c r="B6843" t="s">
        <v>11999</v>
      </c>
      <c r="C6843">
        <v>202301</v>
      </c>
      <c r="D6843" t="s">
        <v>283</v>
      </c>
      <c r="E6843">
        <v>1</v>
      </c>
      <c r="F6843">
        <v>0</v>
      </c>
      <c r="G6843">
        <v>0</v>
      </c>
      <c r="H6843">
        <v>672</v>
      </c>
    </row>
    <row r="6844" spans="1:8" x14ac:dyDescent="0.35">
      <c r="A6844" t="s">
        <v>12000</v>
      </c>
      <c r="B6844" t="s">
        <v>12001</v>
      </c>
      <c r="C6844">
        <v>200801</v>
      </c>
      <c r="D6844" t="s">
        <v>283</v>
      </c>
      <c r="E6844">
        <v>1</v>
      </c>
      <c r="F6844">
        <v>0</v>
      </c>
      <c r="G6844">
        <v>0</v>
      </c>
      <c r="H6844">
        <v>673</v>
      </c>
    </row>
    <row r="6845" spans="1:8" x14ac:dyDescent="0.35">
      <c r="A6845" t="s">
        <v>12002</v>
      </c>
      <c r="B6845" t="s">
        <v>12003</v>
      </c>
      <c r="C6845">
        <v>200806</v>
      </c>
      <c r="D6845" t="s">
        <v>283</v>
      </c>
      <c r="E6845">
        <v>1</v>
      </c>
      <c r="F6845">
        <v>0</v>
      </c>
      <c r="G6845">
        <v>0</v>
      </c>
      <c r="H6845">
        <v>673</v>
      </c>
    </row>
    <row r="6846" spans="1:8" x14ac:dyDescent="0.35">
      <c r="A6846" t="s">
        <v>12004</v>
      </c>
      <c r="B6846" t="s">
        <v>12005</v>
      </c>
      <c r="C6846">
        <v>200901</v>
      </c>
      <c r="D6846" t="s">
        <v>283</v>
      </c>
      <c r="E6846">
        <v>1</v>
      </c>
      <c r="F6846">
        <v>0</v>
      </c>
      <c r="G6846">
        <v>0</v>
      </c>
      <c r="H6846">
        <v>673</v>
      </c>
    </row>
    <row r="6847" spans="1:8" x14ac:dyDescent="0.35">
      <c r="A6847" t="s">
        <v>12006</v>
      </c>
      <c r="B6847" t="s">
        <v>12007</v>
      </c>
      <c r="C6847">
        <v>200906</v>
      </c>
      <c r="D6847" t="s">
        <v>283</v>
      </c>
      <c r="E6847">
        <v>1</v>
      </c>
      <c r="F6847">
        <v>0</v>
      </c>
      <c r="G6847">
        <v>0</v>
      </c>
      <c r="H6847">
        <v>673</v>
      </c>
    </row>
    <row r="6848" spans="1:8" x14ac:dyDescent="0.35">
      <c r="A6848" t="s">
        <v>12008</v>
      </c>
      <c r="B6848" t="s">
        <v>12009</v>
      </c>
      <c r="C6848">
        <v>201001</v>
      </c>
      <c r="D6848" t="s">
        <v>283</v>
      </c>
      <c r="E6848">
        <v>1</v>
      </c>
      <c r="F6848">
        <v>0</v>
      </c>
      <c r="G6848">
        <v>0</v>
      </c>
      <c r="H6848">
        <v>673</v>
      </c>
    </row>
    <row r="6849" spans="1:8" x14ac:dyDescent="0.35">
      <c r="A6849" t="s">
        <v>12010</v>
      </c>
      <c r="B6849" t="s">
        <v>12011</v>
      </c>
      <c r="C6849">
        <v>201006</v>
      </c>
      <c r="D6849" t="s">
        <v>283</v>
      </c>
      <c r="E6849">
        <v>1</v>
      </c>
      <c r="F6849">
        <v>0</v>
      </c>
      <c r="G6849">
        <v>0</v>
      </c>
      <c r="H6849">
        <v>673</v>
      </c>
    </row>
    <row r="6850" spans="1:8" x14ac:dyDescent="0.35">
      <c r="A6850" t="s">
        <v>12012</v>
      </c>
      <c r="B6850" t="s">
        <v>12013</v>
      </c>
      <c r="C6850">
        <v>201101</v>
      </c>
      <c r="D6850" t="s">
        <v>283</v>
      </c>
      <c r="E6850">
        <v>1</v>
      </c>
      <c r="F6850">
        <v>0</v>
      </c>
      <c r="G6850">
        <v>0</v>
      </c>
      <c r="H6850">
        <v>673</v>
      </c>
    </row>
    <row r="6851" spans="1:8" x14ac:dyDescent="0.35">
      <c r="A6851" t="s">
        <v>12014</v>
      </c>
      <c r="B6851" t="s">
        <v>12015</v>
      </c>
      <c r="C6851">
        <v>201201</v>
      </c>
      <c r="D6851" t="s">
        <v>283</v>
      </c>
      <c r="E6851">
        <v>1</v>
      </c>
      <c r="F6851">
        <v>0</v>
      </c>
      <c r="G6851">
        <v>0</v>
      </c>
      <c r="H6851">
        <v>673</v>
      </c>
    </row>
    <row r="6852" spans="1:8" x14ac:dyDescent="0.35">
      <c r="A6852" t="s">
        <v>12016</v>
      </c>
      <c r="B6852" t="s">
        <v>12017</v>
      </c>
      <c r="C6852">
        <v>201301</v>
      </c>
      <c r="D6852" t="s">
        <v>283</v>
      </c>
      <c r="E6852">
        <v>1</v>
      </c>
      <c r="F6852">
        <v>0</v>
      </c>
      <c r="G6852">
        <v>0</v>
      </c>
      <c r="H6852">
        <v>673</v>
      </c>
    </row>
    <row r="6853" spans="1:8" x14ac:dyDescent="0.35">
      <c r="A6853" t="s">
        <v>12018</v>
      </c>
      <c r="B6853" t="s">
        <v>12019</v>
      </c>
      <c r="C6853">
        <v>201401</v>
      </c>
      <c r="D6853" t="s">
        <v>283</v>
      </c>
      <c r="E6853">
        <v>1</v>
      </c>
      <c r="F6853">
        <v>0</v>
      </c>
      <c r="G6853">
        <v>0</v>
      </c>
      <c r="H6853">
        <v>673</v>
      </c>
    </row>
    <row r="6854" spans="1:8" x14ac:dyDescent="0.35">
      <c r="A6854" t="s">
        <v>12020</v>
      </c>
      <c r="B6854" t="s">
        <v>12021</v>
      </c>
      <c r="C6854">
        <v>201501</v>
      </c>
      <c r="D6854" t="s">
        <v>283</v>
      </c>
      <c r="E6854">
        <v>1</v>
      </c>
      <c r="F6854">
        <v>0</v>
      </c>
      <c r="G6854">
        <v>0</v>
      </c>
      <c r="H6854">
        <v>673</v>
      </c>
    </row>
    <row r="6855" spans="1:8" x14ac:dyDescent="0.35">
      <c r="A6855" t="s">
        <v>12022</v>
      </c>
      <c r="B6855" t="s">
        <v>12023</v>
      </c>
      <c r="C6855">
        <v>201601</v>
      </c>
      <c r="D6855" t="s">
        <v>283</v>
      </c>
      <c r="E6855">
        <v>1</v>
      </c>
      <c r="F6855">
        <v>0</v>
      </c>
      <c r="G6855">
        <v>0</v>
      </c>
      <c r="H6855">
        <v>673</v>
      </c>
    </row>
    <row r="6856" spans="1:8" x14ac:dyDescent="0.35">
      <c r="A6856" t="s">
        <v>12024</v>
      </c>
      <c r="B6856" t="s">
        <v>12025</v>
      </c>
      <c r="C6856">
        <v>201701</v>
      </c>
      <c r="D6856" t="s">
        <v>283</v>
      </c>
      <c r="E6856">
        <v>1</v>
      </c>
      <c r="F6856">
        <v>0</v>
      </c>
      <c r="G6856">
        <v>0</v>
      </c>
      <c r="H6856">
        <v>673</v>
      </c>
    </row>
    <row r="6857" spans="1:8" x14ac:dyDescent="0.35">
      <c r="A6857" t="s">
        <v>12026</v>
      </c>
      <c r="B6857" t="s">
        <v>12027</v>
      </c>
      <c r="C6857">
        <v>201801</v>
      </c>
      <c r="D6857" t="s">
        <v>283</v>
      </c>
      <c r="E6857">
        <v>1</v>
      </c>
      <c r="F6857">
        <v>0</v>
      </c>
      <c r="G6857">
        <v>0</v>
      </c>
      <c r="H6857">
        <v>673</v>
      </c>
    </row>
    <row r="6858" spans="1:8" x14ac:dyDescent="0.35">
      <c r="A6858" t="s">
        <v>12028</v>
      </c>
      <c r="B6858" t="s">
        <v>12029</v>
      </c>
      <c r="C6858">
        <v>201901</v>
      </c>
      <c r="D6858" t="s">
        <v>283</v>
      </c>
      <c r="E6858">
        <v>1</v>
      </c>
      <c r="F6858">
        <v>0</v>
      </c>
      <c r="G6858">
        <v>0</v>
      </c>
      <c r="H6858">
        <v>673</v>
      </c>
    </row>
    <row r="6859" spans="1:8" x14ac:dyDescent="0.35">
      <c r="A6859" t="s">
        <v>12030</v>
      </c>
      <c r="B6859" t="s">
        <v>12031</v>
      </c>
      <c r="C6859">
        <v>202001</v>
      </c>
      <c r="D6859" t="s">
        <v>283</v>
      </c>
      <c r="E6859">
        <v>1</v>
      </c>
      <c r="F6859">
        <v>0</v>
      </c>
      <c r="G6859">
        <v>0</v>
      </c>
      <c r="H6859">
        <v>673</v>
      </c>
    </row>
    <row r="6860" spans="1:8" x14ac:dyDescent="0.35">
      <c r="A6860" t="s">
        <v>12032</v>
      </c>
      <c r="B6860" t="s">
        <v>12033</v>
      </c>
      <c r="C6860">
        <v>202101</v>
      </c>
      <c r="D6860" t="s">
        <v>283</v>
      </c>
      <c r="E6860">
        <v>1</v>
      </c>
      <c r="F6860">
        <v>0</v>
      </c>
      <c r="G6860">
        <v>0</v>
      </c>
      <c r="H6860">
        <v>673</v>
      </c>
    </row>
    <row r="6861" spans="1:8" x14ac:dyDescent="0.35">
      <c r="A6861" t="s">
        <v>12034</v>
      </c>
      <c r="B6861" t="s">
        <v>12035</v>
      </c>
      <c r="C6861">
        <v>202201</v>
      </c>
      <c r="D6861" t="s">
        <v>283</v>
      </c>
      <c r="E6861">
        <v>1</v>
      </c>
      <c r="F6861">
        <v>0</v>
      </c>
      <c r="G6861">
        <v>0</v>
      </c>
      <c r="H6861">
        <v>673</v>
      </c>
    </row>
    <row r="6862" spans="1:8" x14ac:dyDescent="0.35">
      <c r="A6862" t="s">
        <v>12036</v>
      </c>
      <c r="B6862" t="s">
        <v>12037</v>
      </c>
      <c r="C6862">
        <v>202301</v>
      </c>
      <c r="D6862" t="s">
        <v>283</v>
      </c>
      <c r="E6862">
        <v>1</v>
      </c>
      <c r="F6862">
        <v>0</v>
      </c>
      <c r="G6862">
        <v>0</v>
      </c>
      <c r="H6862">
        <v>673</v>
      </c>
    </row>
    <row r="6863" spans="1:8" x14ac:dyDescent="0.35">
      <c r="A6863" t="s">
        <v>12038</v>
      </c>
      <c r="B6863" t="s">
        <v>12038</v>
      </c>
      <c r="C6863">
        <v>200801</v>
      </c>
      <c r="D6863" t="s">
        <v>283</v>
      </c>
      <c r="E6863">
        <v>1</v>
      </c>
      <c r="F6863">
        <v>0</v>
      </c>
      <c r="G6863">
        <v>0</v>
      </c>
      <c r="H6863">
        <v>674</v>
      </c>
    </row>
    <row r="6864" spans="1:8" x14ac:dyDescent="0.35">
      <c r="A6864" t="s">
        <v>12039</v>
      </c>
      <c r="B6864" t="s">
        <v>12039</v>
      </c>
      <c r="C6864">
        <v>200806</v>
      </c>
      <c r="D6864" t="s">
        <v>283</v>
      </c>
      <c r="E6864">
        <v>1</v>
      </c>
      <c r="F6864">
        <v>0</v>
      </c>
      <c r="G6864">
        <v>0</v>
      </c>
      <c r="H6864">
        <v>674</v>
      </c>
    </row>
    <row r="6865" spans="1:8" x14ac:dyDescent="0.35">
      <c r="A6865" t="s">
        <v>12040</v>
      </c>
      <c r="B6865" t="s">
        <v>12040</v>
      </c>
      <c r="C6865">
        <v>200906</v>
      </c>
      <c r="D6865" t="s">
        <v>283</v>
      </c>
      <c r="E6865">
        <v>1</v>
      </c>
      <c r="F6865">
        <v>0</v>
      </c>
      <c r="G6865">
        <v>0</v>
      </c>
      <c r="H6865">
        <v>674</v>
      </c>
    </row>
    <row r="6866" spans="1:8" x14ac:dyDescent="0.35">
      <c r="A6866" t="s">
        <v>12041</v>
      </c>
      <c r="B6866" t="s">
        <v>12041</v>
      </c>
      <c r="C6866">
        <v>201006</v>
      </c>
      <c r="D6866" t="s">
        <v>283</v>
      </c>
      <c r="E6866">
        <v>1</v>
      </c>
      <c r="F6866">
        <v>0</v>
      </c>
      <c r="G6866">
        <v>0</v>
      </c>
      <c r="H6866">
        <v>674</v>
      </c>
    </row>
    <row r="6867" spans="1:8" x14ac:dyDescent="0.35">
      <c r="A6867" t="s">
        <v>12042</v>
      </c>
      <c r="B6867" t="s">
        <v>12042</v>
      </c>
      <c r="C6867">
        <v>201401</v>
      </c>
      <c r="D6867" t="s">
        <v>283</v>
      </c>
      <c r="E6867">
        <v>1</v>
      </c>
      <c r="F6867">
        <v>0</v>
      </c>
      <c r="G6867">
        <v>0</v>
      </c>
      <c r="H6867">
        <v>674</v>
      </c>
    </row>
    <row r="6868" spans="1:8" x14ac:dyDescent="0.35">
      <c r="A6868" t="s">
        <v>12043</v>
      </c>
      <c r="B6868" t="s">
        <v>12043</v>
      </c>
      <c r="C6868">
        <v>201601</v>
      </c>
      <c r="D6868" t="s">
        <v>283</v>
      </c>
      <c r="E6868">
        <v>1</v>
      </c>
      <c r="F6868">
        <v>0</v>
      </c>
      <c r="G6868">
        <v>0</v>
      </c>
      <c r="H6868">
        <v>674</v>
      </c>
    </row>
    <row r="6869" spans="1:8" x14ac:dyDescent="0.35">
      <c r="A6869" t="s">
        <v>12044</v>
      </c>
      <c r="B6869" t="s">
        <v>12044</v>
      </c>
      <c r="C6869">
        <v>201701</v>
      </c>
      <c r="D6869" t="s">
        <v>283</v>
      </c>
      <c r="E6869">
        <v>1</v>
      </c>
      <c r="F6869">
        <v>0</v>
      </c>
      <c r="G6869">
        <v>0</v>
      </c>
      <c r="H6869">
        <v>674</v>
      </c>
    </row>
    <row r="6870" spans="1:8" x14ac:dyDescent="0.35">
      <c r="A6870" t="s">
        <v>12045</v>
      </c>
      <c r="B6870" t="s">
        <v>12045</v>
      </c>
      <c r="C6870">
        <v>201801</v>
      </c>
      <c r="D6870" t="s">
        <v>283</v>
      </c>
      <c r="E6870">
        <v>1</v>
      </c>
      <c r="F6870">
        <v>0</v>
      </c>
      <c r="G6870">
        <v>0</v>
      </c>
      <c r="H6870">
        <v>674</v>
      </c>
    </row>
    <row r="6871" spans="1:8" x14ac:dyDescent="0.35">
      <c r="A6871" t="s">
        <v>12046</v>
      </c>
      <c r="B6871" t="s">
        <v>12046</v>
      </c>
      <c r="C6871">
        <v>202201</v>
      </c>
      <c r="D6871" t="s">
        <v>283</v>
      </c>
      <c r="E6871">
        <v>1</v>
      </c>
      <c r="F6871">
        <v>0</v>
      </c>
      <c r="G6871">
        <v>0</v>
      </c>
      <c r="H6871">
        <v>674</v>
      </c>
    </row>
    <row r="6872" spans="1:8" x14ac:dyDescent="0.35">
      <c r="A6872" t="s">
        <v>12047</v>
      </c>
      <c r="B6872" t="s">
        <v>12047</v>
      </c>
      <c r="C6872">
        <v>202301</v>
      </c>
      <c r="D6872" t="s">
        <v>283</v>
      </c>
      <c r="E6872">
        <v>1</v>
      </c>
      <c r="F6872">
        <v>0</v>
      </c>
      <c r="G6872">
        <v>0</v>
      </c>
      <c r="H6872">
        <v>674</v>
      </c>
    </row>
    <row r="6873" spans="1:8" x14ac:dyDescent="0.35">
      <c r="A6873" t="s">
        <v>12048</v>
      </c>
      <c r="B6873" t="s">
        <v>12049</v>
      </c>
      <c r="C6873">
        <v>200801</v>
      </c>
      <c r="D6873" t="s">
        <v>283</v>
      </c>
      <c r="E6873">
        <v>1</v>
      </c>
      <c r="F6873">
        <v>0</v>
      </c>
      <c r="G6873">
        <v>0</v>
      </c>
      <c r="H6873">
        <v>675</v>
      </c>
    </row>
    <row r="6874" spans="1:8" x14ac:dyDescent="0.35">
      <c r="A6874" t="s">
        <v>12050</v>
      </c>
      <c r="B6874" t="s">
        <v>12051</v>
      </c>
      <c r="C6874">
        <v>200806</v>
      </c>
      <c r="D6874" t="s">
        <v>283</v>
      </c>
      <c r="E6874">
        <v>1</v>
      </c>
      <c r="F6874">
        <v>0</v>
      </c>
      <c r="G6874">
        <v>0</v>
      </c>
      <c r="H6874">
        <v>675</v>
      </c>
    </row>
    <row r="6875" spans="1:8" x14ac:dyDescent="0.35">
      <c r="A6875" t="s">
        <v>12052</v>
      </c>
      <c r="B6875" t="s">
        <v>12053</v>
      </c>
      <c r="C6875">
        <v>200901</v>
      </c>
      <c r="D6875" t="s">
        <v>283</v>
      </c>
      <c r="E6875">
        <v>1</v>
      </c>
      <c r="F6875">
        <v>0</v>
      </c>
      <c r="G6875">
        <v>0</v>
      </c>
      <c r="H6875">
        <v>675</v>
      </c>
    </row>
    <row r="6876" spans="1:8" x14ac:dyDescent="0.35">
      <c r="A6876" t="s">
        <v>12054</v>
      </c>
      <c r="B6876" t="s">
        <v>12055</v>
      </c>
      <c r="C6876">
        <v>200906</v>
      </c>
      <c r="D6876" t="s">
        <v>283</v>
      </c>
      <c r="E6876">
        <v>1</v>
      </c>
      <c r="F6876">
        <v>0</v>
      </c>
      <c r="G6876">
        <v>0</v>
      </c>
      <c r="H6876">
        <v>675</v>
      </c>
    </row>
    <row r="6877" spans="1:8" x14ac:dyDescent="0.35">
      <c r="A6877" t="s">
        <v>12056</v>
      </c>
      <c r="B6877" t="s">
        <v>12057</v>
      </c>
      <c r="C6877">
        <v>201001</v>
      </c>
      <c r="D6877" t="s">
        <v>283</v>
      </c>
      <c r="E6877">
        <v>1</v>
      </c>
      <c r="F6877">
        <v>0</v>
      </c>
      <c r="G6877">
        <v>0</v>
      </c>
      <c r="H6877">
        <v>675</v>
      </c>
    </row>
    <row r="6878" spans="1:8" x14ac:dyDescent="0.35">
      <c r="A6878" t="s">
        <v>12058</v>
      </c>
      <c r="B6878" t="s">
        <v>12059</v>
      </c>
      <c r="C6878">
        <v>201006</v>
      </c>
      <c r="D6878" t="s">
        <v>283</v>
      </c>
      <c r="E6878">
        <v>1</v>
      </c>
      <c r="F6878">
        <v>0</v>
      </c>
      <c r="G6878">
        <v>0</v>
      </c>
      <c r="H6878">
        <v>675</v>
      </c>
    </row>
    <row r="6879" spans="1:8" x14ac:dyDescent="0.35">
      <c r="A6879" t="s">
        <v>12060</v>
      </c>
      <c r="B6879" t="s">
        <v>12061</v>
      </c>
      <c r="C6879">
        <v>201101</v>
      </c>
      <c r="D6879" t="s">
        <v>283</v>
      </c>
      <c r="E6879">
        <v>1</v>
      </c>
      <c r="F6879">
        <v>0</v>
      </c>
      <c r="G6879">
        <v>0</v>
      </c>
      <c r="H6879">
        <v>675</v>
      </c>
    </row>
    <row r="6880" spans="1:8" x14ac:dyDescent="0.35">
      <c r="A6880" t="s">
        <v>12062</v>
      </c>
      <c r="B6880" t="s">
        <v>12063</v>
      </c>
      <c r="C6880">
        <v>201201</v>
      </c>
      <c r="D6880" t="s">
        <v>283</v>
      </c>
      <c r="E6880">
        <v>1</v>
      </c>
      <c r="F6880">
        <v>0</v>
      </c>
      <c r="G6880">
        <v>0</v>
      </c>
      <c r="H6880">
        <v>675</v>
      </c>
    </row>
    <row r="6881" spans="1:8" x14ac:dyDescent="0.35">
      <c r="A6881" t="s">
        <v>12064</v>
      </c>
      <c r="B6881" t="s">
        <v>12065</v>
      </c>
      <c r="C6881">
        <v>201301</v>
      </c>
      <c r="D6881" t="s">
        <v>283</v>
      </c>
      <c r="E6881">
        <v>1</v>
      </c>
      <c r="F6881">
        <v>0</v>
      </c>
      <c r="G6881">
        <v>0</v>
      </c>
      <c r="H6881">
        <v>675</v>
      </c>
    </row>
    <row r="6882" spans="1:8" x14ac:dyDescent="0.35">
      <c r="A6882" t="s">
        <v>12066</v>
      </c>
      <c r="B6882" t="s">
        <v>12067</v>
      </c>
      <c r="C6882">
        <v>201401</v>
      </c>
      <c r="D6882" t="s">
        <v>283</v>
      </c>
      <c r="E6882">
        <v>1</v>
      </c>
      <c r="F6882">
        <v>0</v>
      </c>
      <c r="G6882">
        <v>0</v>
      </c>
      <c r="H6882">
        <v>675</v>
      </c>
    </row>
    <row r="6883" spans="1:8" x14ac:dyDescent="0.35">
      <c r="A6883" t="s">
        <v>12068</v>
      </c>
      <c r="B6883" t="s">
        <v>12069</v>
      </c>
      <c r="C6883">
        <v>201501</v>
      </c>
      <c r="D6883" t="s">
        <v>283</v>
      </c>
      <c r="E6883">
        <v>1</v>
      </c>
      <c r="F6883">
        <v>0</v>
      </c>
      <c r="G6883">
        <v>0</v>
      </c>
      <c r="H6883">
        <v>675</v>
      </c>
    </row>
    <row r="6884" spans="1:8" x14ac:dyDescent="0.35">
      <c r="A6884" t="s">
        <v>12070</v>
      </c>
      <c r="B6884" t="s">
        <v>12071</v>
      </c>
      <c r="C6884">
        <v>201601</v>
      </c>
      <c r="D6884" t="s">
        <v>283</v>
      </c>
      <c r="E6884">
        <v>1</v>
      </c>
      <c r="F6884">
        <v>0</v>
      </c>
      <c r="G6884">
        <v>0</v>
      </c>
      <c r="H6884">
        <v>675</v>
      </c>
    </row>
    <row r="6885" spans="1:8" x14ac:dyDescent="0.35">
      <c r="A6885" t="s">
        <v>12072</v>
      </c>
      <c r="B6885" t="s">
        <v>12073</v>
      </c>
      <c r="C6885">
        <v>201701</v>
      </c>
      <c r="D6885" t="s">
        <v>283</v>
      </c>
      <c r="E6885">
        <v>1</v>
      </c>
      <c r="F6885">
        <v>0</v>
      </c>
      <c r="G6885">
        <v>0</v>
      </c>
      <c r="H6885">
        <v>675</v>
      </c>
    </row>
    <row r="6886" spans="1:8" x14ac:dyDescent="0.35">
      <c r="A6886" t="s">
        <v>12074</v>
      </c>
      <c r="B6886" t="s">
        <v>12075</v>
      </c>
      <c r="C6886">
        <v>201801</v>
      </c>
      <c r="D6886" t="s">
        <v>283</v>
      </c>
      <c r="E6886">
        <v>1</v>
      </c>
      <c r="F6886">
        <v>0</v>
      </c>
      <c r="G6886">
        <v>0</v>
      </c>
      <c r="H6886">
        <v>675</v>
      </c>
    </row>
    <row r="6887" spans="1:8" x14ac:dyDescent="0.35">
      <c r="A6887" t="s">
        <v>12076</v>
      </c>
      <c r="B6887" t="s">
        <v>12077</v>
      </c>
      <c r="C6887">
        <v>201901</v>
      </c>
      <c r="D6887" t="s">
        <v>283</v>
      </c>
      <c r="E6887">
        <v>1</v>
      </c>
      <c r="F6887">
        <v>0</v>
      </c>
      <c r="G6887">
        <v>0</v>
      </c>
      <c r="H6887">
        <v>675</v>
      </c>
    </row>
    <row r="6888" spans="1:8" x14ac:dyDescent="0.35">
      <c r="A6888" t="s">
        <v>12078</v>
      </c>
      <c r="B6888" t="s">
        <v>12079</v>
      </c>
      <c r="C6888">
        <v>202001</v>
      </c>
      <c r="D6888" t="s">
        <v>283</v>
      </c>
      <c r="E6888">
        <v>1</v>
      </c>
      <c r="F6888">
        <v>0</v>
      </c>
      <c r="G6888">
        <v>0</v>
      </c>
      <c r="H6888">
        <v>675</v>
      </c>
    </row>
    <row r="6889" spans="1:8" x14ac:dyDescent="0.35">
      <c r="A6889" t="s">
        <v>12080</v>
      </c>
      <c r="B6889" t="s">
        <v>12081</v>
      </c>
      <c r="C6889">
        <v>202101</v>
      </c>
      <c r="D6889" t="s">
        <v>283</v>
      </c>
      <c r="E6889">
        <v>1</v>
      </c>
      <c r="F6889">
        <v>0</v>
      </c>
      <c r="G6889">
        <v>0</v>
      </c>
      <c r="H6889">
        <v>675</v>
      </c>
    </row>
    <row r="6890" spans="1:8" x14ac:dyDescent="0.35">
      <c r="A6890" t="s">
        <v>12082</v>
      </c>
      <c r="B6890" t="s">
        <v>12083</v>
      </c>
      <c r="C6890">
        <v>202201</v>
      </c>
      <c r="D6890" t="s">
        <v>283</v>
      </c>
      <c r="E6890">
        <v>1</v>
      </c>
      <c r="F6890">
        <v>0</v>
      </c>
      <c r="G6890">
        <v>0</v>
      </c>
      <c r="H6890">
        <v>675</v>
      </c>
    </row>
    <row r="6891" spans="1:8" x14ac:dyDescent="0.35">
      <c r="A6891" t="s">
        <v>12084</v>
      </c>
      <c r="B6891" t="s">
        <v>12085</v>
      </c>
      <c r="C6891">
        <v>202301</v>
      </c>
      <c r="D6891" t="s">
        <v>283</v>
      </c>
      <c r="E6891">
        <v>1</v>
      </c>
      <c r="F6891">
        <v>0</v>
      </c>
      <c r="G6891">
        <v>0</v>
      </c>
      <c r="H6891">
        <v>675</v>
      </c>
    </row>
    <row r="6892" spans="1:8" x14ac:dyDescent="0.35">
      <c r="A6892" t="s">
        <v>12086</v>
      </c>
      <c r="B6892" t="s">
        <v>12087</v>
      </c>
      <c r="C6892">
        <v>200801</v>
      </c>
      <c r="D6892" t="s">
        <v>283</v>
      </c>
      <c r="E6892">
        <v>1</v>
      </c>
      <c r="F6892">
        <v>0</v>
      </c>
      <c r="G6892">
        <v>0</v>
      </c>
      <c r="H6892">
        <v>676</v>
      </c>
    </row>
    <row r="6893" spans="1:8" x14ac:dyDescent="0.35">
      <c r="A6893" t="s">
        <v>12088</v>
      </c>
      <c r="B6893" t="s">
        <v>12089</v>
      </c>
      <c r="C6893">
        <v>200806</v>
      </c>
      <c r="D6893" t="s">
        <v>283</v>
      </c>
      <c r="E6893">
        <v>1</v>
      </c>
      <c r="F6893">
        <v>0</v>
      </c>
      <c r="G6893">
        <v>0</v>
      </c>
      <c r="H6893">
        <v>676</v>
      </c>
    </row>
    <row r="6894" spans="1:8" x14ac:dyDescent="0.35">
      <c r="A6894" t="s">
        <v>12090</v>
      </c>
      <c r="B6894" t="s">
        <v>12091</v>
      </c>
      <c r="C6894">
        <v>200901</v>
      </c>
      <c r="D6894" t="s">
        <v>283</v>
      </c>
      <c r="E6894">
        <v>1</v>
      </c>
      <c r="F6894">
        <v>0</v>
      </c>
      <c r="G6894">
        <v>0</v>
      </c>
      <c r="H6894">
        <v>676</v>
      </c>
    </row>
    <row r="6895" spans="1:8" x14ac:dyDescent="0.35">
      <c r="A6895" t="s">
        <v>12092</v>
      </c>
      <c r="B6895" t="s">
        <v>12093</v>
      </c>
      <c r="C6895">
        <v>200906</v>
      </c>
      <c r="D6895" t="s">
        <v>283</v>
      </c>
      <c r="E6895">
        <v>1</v>
      </c>
      <c r="F6895">
        <v>0</v>
      </c>
      <c r="G6895">
        <v>0</v>
      </c>
      <c r="H6895">
        <v>676</v>
      </c>
    </row>
    <row r="6896" spans="1:8" x14ac:dyDescent="0.35">
      <c r="A6896" t="s">
        <v>12094</v>
      </c>
      <c r="B6896" t="s">
        <v>12095</v>
      </c>
      <c r="C6896">
        <v>201001</v>
      </c>
      <c r="D6896" t="s">
        <v>283</v>
      </c>
      <c r="E6896">
        <v>1</v>
      </c>
      <c r="F6896">
        <v>0</v>
      </c>
      <c r="G6896">
        <v>0</v>
      </c>
      <c r="H6896">
        <v>676</v>
      </c>
    </row>
    <row r="6897" spans="1:8" x14ac:dyDescent="0.35">
      <c r="A6897" t="s">
        <v>12096</v>
      </c>
      <c r="B6897" t="s">
        <v>12097</v>
      </c>
      <c r="C6897">
        <v>201006</v>
      </c>
      <c r="D6897" t="s">
        <v>283</v>
      </c>
      <c r="E6897">
        <v>1</v>
      </c>
      <c r="F6897">
        <v>0</v>
      </c>
      <c r="G6897">
        <v>0</v>
      </c>
      <c r="H6897">
        <v>676</v>
      </c>
    </row>
    <row r="6898" spans="1:8" x14ac:dyDescent="0.35">
      <c r="A6898" t="s">
        <v>12098</v>
      </c>
      <c r="B6898" t="s">
        <v>12099</v>
      </c>
      <c r="C6898">
        <v>201601</v>
      </c>
      <c r="D6898" t="s">
        <v>283</v>
      </c>
      <c r="E6898">
        <v>1</v>
      </c>
      <c r="F6898">
        <v>0</v>
      </c>
      <c r="G6898">
        <v>0</v>
      </c>
      <c r="H6898">
        <v>676</v>
      </c>
    </row>
    <row r="6899" spans="1:8" x14ac:dyDescent="0.35">
      <c r="A6899" t="s">
        <v>12100</v>
      </c>
      <c r="B6899" t="s">
        <v>12101</v>
      </c>
      <c r="C6899">
        <v>202001</v>
      </c>
      <c r="D6899" t="s">
        <v>283</v>
      </c>
      <c r="E6899">
        <v>1</v>
      </c>
      <c r="F6899">
        <v>0</v>
      </c>
      <c r="G6899">
        <v>0</v>
      </c>
      <c r="H6899">
        <v>676</v>
      </c>
    </row>
    <row r="6900" spans="1:8" x14ac:dyDescent="0.35">
      <c r="A6900" t="s">
        <v>12102</v>
      </c>
      <c r="B6900" t="s">
        <v>12103</v>
      </c>
      <c r="C6900">
        <v>202101</v>
      </c>
      <c r="D6900" t="s">
        <v>283</v>
      </c>
      <c r="E6900">
        <v>1</v>
      </c>
      <c r="F6900">
        <v>0</v>
      </c>
      <c r="G6900">
        <v>0</v>
      </c>
      <c r="H6900">
        <v>676</v>
      </c>
    </row>
    <row r="6901" spans="1:8" x14ac:dyDescent="0.35">
      <c r="A6901" t="s">
        <v>12104</v>
      </c>
      <c r="B6901" t="s">
        <v>12105</v>
      </c>
      <c r="C6901">
        <v>202201</v>
      </c>
      <c r="D6901" t="s">
        <v>283</v>
      </c>
      <c r="E6901">
        <v>1</v>
      </c>
      <c r="F6901">
        <v>0</v>
      </c>
      <c r="G6901">
        <v>0</v>
      </c>
      <c r="H6901">
        <v>676</v>
      </c>
    </row>
    <row r="6902" spans="1:8" x14ac:dyDescent="0.35">
      <c r="A6902" t="s">
        <v>12106</v>
      </c>
      <c r="B6902" t="s">
        <v>12107</v>
      </c>
      <c r="C6902">
        <v>202301</v>
      </c>
      <c r="D6902" t="s">
        <v>283</v>
      </c>
      <c r="E6902">
        <v>1</v>
      </c>
      <c r="F6902">
        <v>0</v>
      </c>
      <c r="G6902">
        <v>0</v>
      </c>
      <c r="H6902">
        <v>676</v>
      </c>
    </row>
    <row r="6903" spans="1:8" x14ac:dyDescent="0.35">
      <c r="A6903" t="s">
        <v>12108</v>
      </c>
      <c r="B6903" t="s">
        <v>12108</v>
      </c>
      <c r="C6903">
        <v>200801</v>
      </c>
      <c r="D6903" t="s">
        <v>283</v>
      </c>
      <c r="E6903">
        <v>1</v>
      </c>
      <c r="F6903">
        <v>0</v>
      </c>
      <c r="G6903">
        <v>0</v>
      </c>
      <c r="H6903">
        <v>677</v>
      </c>
    </row>
    <row r="6904" spans="1:8" x14ac:dyDescent="0.35">
      <c r="A6904" t="s">
        <v>12109</v>
      </c>
      <c r="B6904" t="s">
        <v>12109</v>
      </c>
      <c r="C6904">
        <v>200806</v>
      </c>
      <c r="D6904" t="s">
        <v>283</v>
      </c>
      <c r="E6904">
        <v>1</v>
      </c>
      <c r="F6904">
        <v>0</v>
      </c>
      <c r="G6904">
        <v>0</v>
      </c>
      <c r="H6904">
        <v>677</v>
      </c>
    </row>
    <row r="6905" spans="1:8" x14ac:dyDescent="0.35">
      <c r="A6905" t="s">
        <v>12110</v>
      </c>
      <c r="B6905" t="s">
        <v>12110</v>
      </c>
      <c r="C6905">
        <v>200901</v>
      </c>
      <c r="D6905" t="s">
        <v>283</v>
      </c>
      <c r="E6905">
        <v>1</v>
      </c>
      <c r="F6905">
        <v>0</v>
      </c>
      <c r="G6905">
        <v>0</v>
      </c>
      <c r="H6905">
        <v>677</v>
      </c>
    </row>
    <row r="6906" spans="1:8" x14ac:dyDescent="0.35">
      <c r="A6906" t="s">
        <v>12111</v>
      </c>
      <c r="B6906" t="s">
        <v>12111</v>
      </c>
      <c r="C6906">
        <v>200906</v>
      </c>
      <c r="D6906" t="s">
        <v>283</v>
      </c>
      <c r="E6906">
        <v>1</v>
      </c>
      <c r="F6906">
        <v>0</v>
      </c>
      <c r="G6906">
        <v>0</v>
      </c>
      <c r="H6906">
        <v>677</v>
      </c>
    </row>
    <row r="6907" spans="1:8" x14ac:dyDescent="0.35">
      <c r="A6907" t="s">
        <v>12112</v>
      </c>
      <c r="B6907" t="s">
        <v>12112</v>
      </c>
      <c r="C6907">
        <v>201001</v>
      </c>
      <c r="D6907" t="s">
        <v>283</v>
      </c>
      <c r="E6907">
        <v>1</v>
      </c>
      <c r="F6907">
        <v>0</v>
      </c>
      <c r="G6907">
        <v>0</v>
      </c>
      <c r="H6907">
        <v>677</v>
      </c>
    </row>
    <row r="6908" spans="1:8" x14ac:dyDescent="0.35">
      <c r="A6908" t="s">
        <v>12113</v>
      </c>
      <c r="B6908" t="s">
        <v>12113</v>
      </c>
      <c r="C6908">
        <v>201006</v>
      </c>
      <c r="D6908" t="s">
        <v>283</v>
      </c>
      <c r="E6908">
        <v>1</v>
      </c>
      <c r="F6908">
        <v>0</v>
      </c>
      <c r="G6908">
        <v>0</v>
      </c>
      <c r="H6908">
        <v>677</v>
      </c>
    </row>
    <row r="6909" spans="1:8" x14ac:dyDescent="0.35">
      <c r="A6909" t="s">
        <v>12114</v>
      </c>
      <c r="B6909" t="s">
        <v>12114</v>
      </c>
      <c r="C6909">
        <v>201101</v>
      </c>
      <c r="D6909" t="s">
        <v>283</v>
      </c>
      <c r="E6909">
        <v>1</v>
      </c>
      <c r="F6909">
        <v>0</v>
      </c>
      <c r="G6909">
        <v>0</v>
      </c>
      <c r="H6909">
        <v>677</v>
      </c>
    </row>
    <row r="6910" spans="1:8" x14ac:dyDescent="0.35">
      <c r="A6910" t="s">
        <v>12115</v>
      </c>
      <c r="B6910" t="s">
        <v>12115</v>
      </c>
      <c r="C6910">
        <v>201201</v>
      </c>
      <c r="D6910" t="s">
        <v>283</v>
      </c>
      <c r="E6910">
        <v>1</v>
      </c>
      <c r="F6910">
        <v>0</v>
      </c>
      <c r="G6910">
        <v>0</v>
      </c>
      <c r="H6910">
        <v>677</v>
      </c>
    </row>
    <row r="6911" spans="1:8" x14ac:dyDescent="0.35">
      <c r="A6911" t="s">
        <v>12116</v>
      </c>
      <c r="B6911" t="s">
        <v>12116</v>
      </c>
      <c r="C6911">
        <v>201301</v>
      </c>
      <c r="D6911" t="s">
        <v>283</v>
      </c>
      <c r="E6911">
        <v>1</v>
      </c>
      <c r="F6911">
        <v>0</v>
      </c>
      <c r="G6911">
        <v>0</v>
      </c>
      <c r="H6911">
        <v>677</v>
      </c>
    </row>
    <row r="6912" spans="1:8" x14ac:dyDescent="0.35">
      <c r="A6912" t="s">
        <v>12117</v>
      </c>
      <c r="B6912" t="s">
        <v>12117</v>
      </c>
      <c r="C6912">
        <v>201401</v>
      </c>
      <c r="D6912" t="s">
        <v>283</v>
      </c>
      <c r="E6912">
        <v>1</v>
      </c>
      <c r="F6912">
        <v>0</v>
      </c>
      <c r="G6912">
        <v>0</v>
      </c>
      <c r="H6912">
        <v>677</v>
      </c>
    </row>
    <row r="6913" spans="1:8" x14ac:dyDescent="0.35">
      <c r="A6913" t="s">
        <v>12118</v>
      </c>
      <c r="B6913" t="s">
        <v>12118</v>
      </c>
      <c r="C6913">
        <v>201501</v>
      </c>
      <c r="D6913" t="s">
        <v>283</v>
      </c>
      <c r="E6913">
        <v>1</v>
      </c>
      <c r="F6913">
        <v>0</v>
      </c>
      <c r="G6913">
        <v>0</v>
      </c>
      <c r="H6913">
        <v>677</v>
      </c>
    </row>
    <row r="6914" spans="1:8" x14ac:dyDescent="0.35">
      <c r="A6914" t="s">
        <v>12119</v>
      </c>
      <c r="B6914" t="s">
        <v>12119</v>
      </c>
      <c r="C6914">
        <v>201601</v>
      </c>
      <c r="D6914" t="s">
        <v>283</v>
      </c>
      <c r="E6914">
        <v>1</v>
      </c>
      <c r="F6914">
        <v>0</v>
      </c>
      <c r="G6914">
        <v>0</v>
      </c>
      <c r="H6914">
        <v>677</v>
      </c>
    </row>
    <row r="6915" spans="1:8" x14ac:dyDescent="0.35">
      <c r="A6915" t="s">
        <v>12120</v>
      </c>
      <c r="B6915" t="s">
        <v>12120</v>
      </c>
      <c r="C6915">
        <v>201701</v>
      </c>
      <c r="D6915" t="s">
        <v>283</v>
      </c>
      <c r="E6915">
        <v>1</v>
      </c>
      <c r="F6915">
        <v>0</v>
      </c>
      <c r="G6915">
        <v>0</v>
      </c>
      <c r="H6915">
        <v>677</v>
      </c>
    </row>
    <row r="6916" spans="1:8" x14ac:dyDescent="0.35">
      <c r="A6916" t="s">
        <v>12121</v>
      </c>
      <c r="B6916" t="s">
        <v>12121</v>
      </c>
      <c r="C6916">
        <v>201801</v>
      </c>
      <c r="D6916" t="s">
        <v>283</v>
      </c>
      <c r="E6916">
        <v>1</v>
      </c>
      <c r="F6916">
        <v>0</v>
      </c>
      <c r="G6916">
        <v>0</v>
      </c>
      <c r="H6916">
        <v>677</v>
      </c>
    </row>
    <row r="6917" spans="1:8" x14ac:dyDescent="0.35">
      <c r="A6917" t="s">
        <v>12122</v>
      </c>
      <c r="B6917" t="s">
        <v>12122</v>
      </c>
      <c r="C6917">
        <v>201901</v>
      </c>
      <c r="D6917" t="s">
        <v>283</v>
      </c>
      <c r="E6917">
        <v>1</v>
      </c>
      <c r="F6917">
        <v>0</v>
      </c>
      <c r="G6917">
        <v>0</v>
      </c>
      <c r="H6917">
        <v>677</v>
      </c>
    </row>
    <row r="6918" spans="1:8" x14ac:dyDescent="0.35">
      <c r="A6918" t="s">
        <v>12123</v>
      </c>
      <c r="B6918" t="s">
        <v>12123</v>
      </c>
      <c r="C6918">
        <v>202001</v>
      </c>
      <c r="D6918" t="s">
        <v>283</v>
      </c>
      <c r="E6918">
        <v>1</v>
      </c>
      <c r="F6918">
        <v>0</v>
      </c>
      <c r="G6918">
        <v>0</v>
      </c>
      <c r="H6918">
        <v>677</v>
      </c>
    </row>
    <row r="6919" spans="1:8" x14ac:dyDescent="0.35">
      <c r="A6919" t="s">
        <v>12124</v>
      </c>
      <c r="B6919" t="s">
        <v>12124</v>
      </c>
      <c r="C6919">
        <v>202101</v>
      </c>
      <c r="D6919" t="s">
        <v>283</v>
      </c>
      <c r="E6919">
        <v>1</v>
      </c>
      <c r="F6919">
        <v>0</v>
      </c>
      <c r="G6919">
        <v>0</v>
      </c>
      <c r="H6919">
        <v>677</v>
      </c>
    </row>
    <row r="6920" spans="1:8" x14ac:dyDescent="0.35">
      <c r="A6920" t="s">
        <v>12125</v>
      </c>
      <c r="B6920" t="s">
        <v>12125</v>
      </c>
      <c r="C6920">
        <v>202201</v>
      </c>
      <c r="D6920" t="s">
        <v>283</v>
      </c>
      <c r="E6920">
        <v>1</v>
      </c>
      <c r="F6920">
        <v>0</v>
      </c>
      <c r="G6920">
        <v>0</v>
      </c>
      <c r="H6920">
        <v>677</v>
      </c>
    </row>
    <row r="6921" spans="1:8" x14ac:dyDescent="0.35">
      <c r="A6921" t="s">
        <v>12126</v>
      </c>
      <c r="B6921" t="s">
        <v>12126</v>
      </c>
      <c r="C6921">
        <v>202301</v>
      </c>
      <c r="D6921" t="s">
        <v>283</v>
      </c>
      <c r="E6921">
        <v>1</v>
      </c>
      <c r="F6921">
        <v>0</v>
      </c>
      <c r="G6921">
        <v>0</v>
      </c>
      <c r="H6921">
        <v>677</v>
      </c>
    </row>
    <row r="6922" spans="1:8" x14ac:dyDescent="0.35">
      <c r="A6922" t="s">
        <v>12127</v>
      </c>
      <c r="B6922" t="s">
        <v>12127</v>
      </c>
      <c r="C6922">
        <v>200801</v>
      </c>
      <c r="D6922" t="s">
        <v>283</v>
      </c>
      <c r="E6922">
        <v>1</v>
      </c>
      <c r="F6922">
        <v>0</v>
      </c>
      <c r="G6922">
        <v>0</v>
      </c>
      <c r="H6922">
        <v>678</v>
      </c>
    </row>
    <row r="6923" spans="1:8" x14ac:dyDescent="0.35">
      <c r="A6923" t="s">
        <v>12128</v>
      </c>
      <c r="B6923" t="s">
        <v>12128</v>
      </c>
      <c r="C6923">
        <v>200806</v>
      </c>
      <c r="D6923" t="s">
        <v>283</v>
      </c>
      <c r="E6923">
        <v>1</v>
      </c>
      <c r="F6923">
        <v>0</v>
      </c>
      <c r="G6923">
        <v>0</v>
      </c>
      <c r="H6923">
        <v>678</v>
      </c>
    </row>
    <row r="6924" spans="1:8" x14ac:dyDescent="0.35">
      <c r="A6924" t="s">
        <v>12129</v>
      </c>
      <c r="B6924" t="s">
        <v>12129</v>
      </c>
      <c r="C6924">
        <v>200901</v>
      </c>
      <c r="D6924" t="s">
        <v>283</v>
      </c>
      <c r="E6924">
        <v>1</v>
      </c>
      <c r="F6924">
        <v>0</v>
      </c>
      <c r="G6924">
        <v>0</v>
      </c>
      <c r="H6924">
        <v>678</v>
      </c>
    </row>
    <row r="6925" spans="1:8" x14ac:dyDescent="0.35">
      <c r="A6925" t="s">
        <v>12130</v>
      </c>
      <c r="B6925" t="s">
        <v>12130</v>
      </c>
      <c r="C6925">
        <v>200906</v>
      </c>
      <c r="D6925" t="s">
        <v>283</v>
      </c>
      <c r="E6925">
        <v>1</v>
      </c>
      <c r="F6925">
        <v>0</v>
      </c>
      <c r="G6925">
        <v>0</v>
      </c>
      <c r="H6925">
        <v>678</v>
      </c>
    </row>
    <row r="6926" spans="1:8" x14ac:dyDescent="0.35">
      <c r="A6926" t="s">
        <v>12131</v>
      </c>
      <c r="B6926" t="s">
        <v>12131</v>
      </c>
      <c r="C6926">
        <v>201001</v>
      </c>
      <c r="D6926" t="s">
        <v>283</v>
      </c>
      <c r="E6926">
        <v>1</v>
      </c>
      <c r="F6926">
        <v>0</v>
      </c>
      <c r="G6926">
        <v>0</v>
      </c>
      <c r="H6926">
        <v>678</v>
      </c>
    </row>
    <row r="6927" spans="1:8" x14ac:dyDescent="0.35">
      <c r="A6927" t="s">
        <v>12132</v>
      </c>
      <c r="B6927" t="s">
        <v>12132</v>
      </c>
      <c r="C6927">
        <v>201006</v>
      </c>
      <c r="D6927" t="s">
        <v>283</v>
      </c>
      <c r="E6927">
        <v>1</v>
      </c>
      <c r="F6927">
        <v>0</v>
      </c>
      <c r="G6927">
        <v>0</v>
      </c>
      <c r="H6927">
        <v>678</v>
      </c>
    </row>
    <row r="6928" spans="1:8" x14ac:dyDescent="0.35">
      <c r="A6928" t="s">
        <v>12133</v>
      </c>
      <c r="B6928" t="s">
        <v>12133</v>
      </c>
      <c r="C6928">
        <v>201201</v>
      </c>
      <c r="D6928" t="s">
        <v>283</v>
      </c>
      <c r="E6928">
        <v>1</v>
      </c>
      <c r="F6928">
        <v>0</v>
      </c>
      <c r="G6928">
        <v>0</v>
      </c>
      <c r="H6928">
        <v>678</v>
      </c>
    </row>
    <row r="6929" spans="1:8" x14ac:dyDescent="0.35">
      <c r="A6929" t="s">
        <v>12134</v>
      </c>
      <c r="B6929" t="s">
        <v>12134</v>
      </c>
      <c r="C6929">
        <v>201401</v>
      </c>
      <c r="D6929" t="s">
        <v>283</v>
      </c>
      <c r="E6929">
        <v>1</v>
      </c>
      <c r="F6929">
        <v>0</v>
      </c>
      <c r="G6929">
        <v>0</v>
      </c>
      <c r="H6929">
        <v>678</v>
      </c>
    </row>
    <row r="6930" spans="1:8" x14ac:dyDescent="0.35">
      <c r="A6930" t="s">
        <v>12135</v>
      </c>
      <c r="B6930" t="s">
        <v>12135</v>
      </c>
      <c r="C6930">
        <v>201501</v>
      </c>
      <c r="D6930" t="s">
        <v>283</v>
      </c>
      <c r="E6930">
        <v>1</v>
      </c>
      <c r="F6930">
        <v>0</v>
      </c>
      <c r="G6930">
        <v>0</v>
      </c>
      <c r="H6930">
        <v>678</v>
      </c>
    </row>
    <row r="6931" spans="1:8" x14ac:dyDescent="0.35">
      <c r="A6931" t="s">
        <v>12136</v>
      </c>
      <c r="B6931" t="s">
        <v>12136</v>
      </c>
      <c r="C6931">
        <v>201601</v>
      </c>
      <c r="D6931" t="s">
        <v>283</v>
      </c>
      <c r="E6931">
        <v>1</v>
      </c>
      <c r="F6931">
        <v>0</v>
      </c>
      <c r="G6931">
        <v>0</v>
      </c>
      <c r="H6931">
        <v>678</v>
      </c>
    </row>
    <row r="6932" spans="1:8" x14ac:dyDescent="0.35">
      <c r="A6932" t="s">
        <v>12137</v>
      </c>
      <c r="B6932" t="s">
        <v>12137</v>
      </c>
      <c r="C6932">
        <v>201701</v>
      </c>
      <c r="D6932" t="s">
        <v>283</v>
      </c>
      <c r="E6932">
        <v>1</v>
      </c>
      <c r="F6932">
        <v>0</v>
      </c>
      <c r="G6932">
        <v>0</v>
      </c>
      <c r="H6932">
        <v>678</v>
      </c>
    </row>
    <row r="6933" spans="1:8" x14ac:dyDescent="0.35">
      <c r="A6933" t="s">
        <v>12138</v>
      </c>
      <c r="B6933" t="s">
        <v>12138</v>
      </c>
      <c r="C6933">
        <v>201801</v>
      </c>
      <c r="D6933" t="s">
        <v>283</v>
      </c>
      <c r="E6933">
        <v>1</v>
      </c>
      <c r="F6933">
        <v>0</v>
      </c>
      <c r="G6933">
        <v>0</v>
      </c>
      <c r="H6933">
        <v>678</v>
      </c>
    </row>
    <row r="6934" spans="1:8" x14ac:dyDescent="0.35">
      <c r="A6934" t="s">
        <v>12139</v>
      </c>
      <c r="B6934" t="s">
        <v>12139</v>
      </c>
      <c r="C6934">
        <v>201901</v>
      </c>
      <c r="D6934" t="s">
        <v>283</v>
      </c>
      <c r="E6934">
        <v>1</v>
      </c>
      <c r="F6934">
        <v>0</v>
      </c>
      <c r="G6934">
        <v>0</v>
      </c>
      <c r="H6934">
        <v>678</v>
      </c>
    </row>
    <row r="6935" spans="1:8" x14ac:dyDescent="0.35">
      <c r="A6935" t="s">
        <v>12140</v>
      </c>
      <c r="B6935" t="s">
        <v>12140</v>
      </c>
      <c r="C6935">
        <v>202001</v>
      </c>
      <c r="D6935" t="s">
        <v>283</v>
      </c>
      <c r="E6935">
        <v>1</v>
      </c>
      <c r="F6935">
        <v>0</v>
      </c>
      <c r="G6935">
        <v>0</v>
      </c>
      <c r="H6935">
        <v>678</v>
      </c>
    </row>
    <row r="6936" spans="1:8" x14ac:dyDescent="0.35">
      <c r="A6936" t="s">
        <v>12141</v>
      </c>
      <c r="B6936" t="s">
        <v>12141</v>
      </c>
      <c r="C6936">
        <v>202201</v>
      </c>
      <c r="D6936" t="s">
        <v>283</v>
      </c>
      <c r="E6936">
        <v>1</v>
      </c>
      <c r="F6936">
        <v>0</v>
      </c>
      <c r="G6936">
        <v>0</v>
      </c>
      <c r="H6936">
        <v>678</v>
      </c>
    </row>
    <row r="6937" spans="1:8" x14ac:dyDescent="0.35">
      <c r="A6937" t="s">
        <v>12142</v>
      </c>
      <c r="B6937" t="s">
        <v>12142</v>
      </c>
      <c r="C6937">
        <v>202301</v>
      </c>
      <c r="D6937" t="s">
        <v>283</v>
      </c>
      <c r="E6937">
        <v>1</v>
      </c>
      <c r="F6937">
        <v>0</v>
      </c>
      <c r="G6937">
        <v>0</v>
      </c>
      <c r="H6937">
        <v>678</v>
      </c>
    </row>
    <row r="6938" spans="1:8" x14ac:dyDescent="0.35">
      <c r="A6938" t="s">
        <v>12143</v>
      </c>
      <c r="B6938" t="s">
        <v>12144</v>
      </c>
      <c r="C6938">
        <v>200801</v>
      </c>
      <c r="D6938" t="s">
        <v>283</v>
      </c>
      <c r="E6938">
        <v>1</v>
      </c>
      <c r="F6938">
        <v>0</v>
      </c>
      <c r="G6938">
        <v>0</v>
      </c>
      <c r="H6938">
        <v>679</v>
      </c>
    </row>
    <row r="6939" spans="1:8" x14ac:dyDescent="0.35">
      <c r="A6939" t="s">
        <v>12145</v>
      </c>
      <c r="B6939" t="s">
        <v>12146</v>
      </c>
      <c r="C6939">
        <v>200806</v>
      </c>
      <c r="D6939" t="s">
        <v>283</v>
      </c>
      <c r="E6939">
        <v>1</v>
      </c>
      <c r="F6939">
        <v>0</v>
      </c>
      <c r="G6939">
        <v>0</v>
      </c>
      <c r="H6939">
        <v>679</v>
      </c>
    </row>
    <row r="6940" spans="1:8" x14ac:dyDescent="0.35">
      <c r="A6940" t="s">
        <v>12147</v>
      </c>
      <c r="B6940" t="s">
        <v>12148</v>
      </c>
      <c r="C6940">
        <v>200901</v>
      </c>
      <c r="D6940" t="s">
        <v>283</v>
      </c>
      <c r="E6940">
        <v>1</v>
      </c>
      <c r="F6940">
        <v>0</v>
      </c>
      <c r="G6940">
        <v>0</v>
      </c>
      <c r="H6940">
        <v>679</v>
      </c>
    </row>
    <row r="6941" spans="1:8" x14ac:dyDescent="0.35">
      <c r="A6941" t="s">
        <v>12149</v>
      </c>
      <c r="B6941" t="s">
        <v>12150</v>
      </c>
      <c r="C6941">
        <v>200906</v>
      </c>
      <c r="D6941" t="s">
        <v>283</v>
      </c>
      <c r="E6941">
        <v>1</v>
      </c>
      <c r="F6941">
        <v>0</v>
      </c>
      <c r="G6941">
        <v>0</v>
      </c>
      <c r="H6941">
        <v>679</v>
      </c>
    </row>
    <row r="6942" spans="1:8" x14ac:dyDescent="0.35">
      <c r="A6942" t="s">
        <v>12151</v>
      </c>
      <c r="B6942" t="s">
        <v>12152</v>
      </c>
      <c r="C6942">
        <v>201001</v>
      </c>
      <c r="D6942" t="s">
        <v>283</v>
      </c>
      <c r="E6942">
        <v>1</v>
      </c>
      <c r="F6942">
        <v>0</v>
      </c>
      <c r="G6942">
        <v>0</v>
      </c>
      <c r="H6942">
        <v>679</v>
      </c>
    </row>
    <row r="6943" spans="1:8" x14ac:dyDescent="0.35">
      <c r="A6943" t="s">
        <v>12153</v>
      </c>
      <c r="B6943" t="s">
        <v>12154</v>
      </c>
      <c r="C6943">
        <v>201006</v>
      </c>
      <c r="D6943" t="s">
        <v>283</v>
      </c>
      <c r="E6943">
        <v>1</v>
      </c>
      <c r="F6943">
        <v>0</v>
      </c>
      <c r="G6943">
        <v>0</v>
      </c>
      <c r="H6943">
        <v>679</v>
      </c>
    </row>
    <row r="6944" spans="1:8" x14ac:dyDescent="0.35">
      <c r="A6944" t="s">
        <v>12155</v>
      </c>
      <c r="B6944" t="s">
        <v>12156</v>
      </c>
      <c r="C6944">
        <v>201101</v>
      </c>
      <c r="D6944" t="s">
        <v>283</v>
      </c>
      <c r="E6944">
        <v>1</v>
      </c>
      <c r="F6944">
        <v>0</v>
      </c>
      <c r="G6944">
        <v>0</v>
      </c>
      <c r="H6944">
        <v>679</v>
      </c>
    </row>
    <row r="6945" spans="1:8" x14ac:dyDescent="0.35">
      <c r="A6945" t="s">
        <v>12157</v>
      </c>
      <c r="B6945" t="s">
        <v>12158</v>
      </c>
      <c r="C6945">
        <v>201201</v>
      </c>
      <c r="D6945" t="s">
        <v>283</v>
      </c>
      <c r="E6945">
        <v>1</v>
      </c>
      <c r="F6945">
        <v>0</v>
      </c>
      <c r="G6945">
        <v>0</v>
      </c>
      <c r="H6945">
        <v>679</v>
      </c>
    </row>
    <row r="6946" spans="1:8" x14ac:dyDescent="0.35">
      <c r="A6946" t="s">
        <v>12159</v>
      </c>
      <c r="B6946" t="s">
        <v>12160</v>
      </c>
      <c r="C6946">
        <v>201301</v>
      </c>
      <c r="D6946" t="s">
        <v>283</v>
      </c>
      <c r="E6946">
        <v>1</v>
      </c>
      <c r="F6946">
        <v>0</v>
      </c>
      <c r="G6946">
        <v>0</v>
      </c>
      <c r="H6946">
        <v>679</v>
      </c>
    </row>
    <row r="6947" spans="1:8" x14ac:dyDescent="0.35">
      <c r="A6947" t="s">
        <v>12161</v>
      </c>
      <c r="B6947" t="s">
        <v>12162</v>
      </c>
      <c r="C6947">
        <v>201401</v>
      </c>
      <c r="D6947" t="s">
        <v>283</v>
      </c>
      <c r="E6947">
        <v>1</v>
      </c>
      <c r="F6947">
        <v>0</v>
      </c>
      <c r="G6947">
        <v>0</v>
      </c>
      <c r="H6947">
        <v>679</v>
      </c>
    </row>
    <row r="6948" spans="1:8" x14ac:dyDescent="0.35">
      <c r="A6948" t="s">
        <v>12163</v>
      </c>
      <c r="B6948" t="s">
        <v>12164</v>
      </c>
      <c r="C6948">
        <v>201501</v>
      </c>
      <c r="D6948" t="s">
        <v>283</v>
      </c>
      <c r="E6948">
        <v>1</v>
      </c>
      <c r="F6948">
        <v>0</v>
      </c>
      <c r="G6948">
        <v>0</v>
      </c>
      <c r="H6948">
        <v>679</v>
      </c>
    </row>
    <row r="6949" spans="1:8" x14ac:dyDescent="0.35">
      <c r="A6949" t="s">
        <v>12165</v>
      </c>
      <c r="B6949" t="s">
        <v>12166</v>
      </c>
      <c r="C6949">
        <v>201601</v>
      </c>
      <c r="D6949" t="s">
        <v>283</v>
      </c>
      <c r="E6949">
        <v>1</v>
      </c>
      <c r="F6949">
        <v>0</v>
      </c>
      <c r="G6949">
        <v>0</v>
      </c>
      <c r="H6949">
        <v>679</v>
      </c>
    </row>
    <row r="6950" spans="1:8" x14ac:dyDescent="0.35">
      <c r="A6950" t="s">
        <v>12167</v>
      </c>
      <c r="B6950" t="s">
        <v>12168</v>
      </c>
      <c r="C6950">
        <v>201701</v>
      </c>
      <c r="D6950" t="s">
        <v>283</v>
      </c>
      <c r="E6950">
        <v>1</v>
      </c>
      <c r="F6950">
        <v>0</v>
      </c>
      <c r="G6950">
        <v>0</v>
      </c>
      <c r="H6950">
        <v>679</v>
      </c>
    </row>
    <row r="6951" spans="1:8" x14ac:dyDescent="0.35">
      <c r="A6951" t="s">
        <v>12169</v>
      </c>
      <c r="B6951" t="s">
        <v>12170</v>
      </c>
      <c r="C6951">
        <v>201801</v>
      </c>
      <c r="D6951" t="s">
        <v>283</v>
      </c>
      <c r="E6951">
        <v>1</v>
      </c>
      <c r="F6951">
        <v>0</v>
      </c>
      <c r="G6951">
        <v>0</v>
      </c>
      <c r="H6951">
        <v>679</v>
      </c>
    </row>
    <row r="6952" spans="1:8" x14ac:dyDescent="0.35">
      <c r="A6952" t="s">
        <v>12171</v>
      </c>
      <c r="B6952" t="s">
        <v>12172</v>
      </c>
      <c r="C6952">
        <v>201901</v>
      </c>
      <c r="D6952" t="s">
        <v>283</v>
      </c>
      <c r="E6952">
        <v>1</v>
      </c>
      <c r="F6952">
        <v>0</v>
      </c>
      <c r="G6952">
        <v>0</v>
      </c>
      <c r="H6952">
        <v>679</v>
      </c>
    </row>
    <row r="6953" spans="1:8" x14ac:dyDescent="0.35">
      <c r="A6953" t="s">
        <v>12173</v>
      </c>
      <c r="B6953" t="s">
        <v>12174</v>
      </c>
      <c r="C6953">
        <v>202001</v>
      </c>
      <c r="D6953" t="s">
        <v>283</v>
      </c>
      <c r="E6953">
        <v>1</v>
      </c>
      <c r="F6953">
        <v>0</v>
      </c>
      <c r="G6953">
        <v>0</v>
      </c>
      <c r="H6953">
        <v>679</v>
      </c>
    </row>
    <row r="6954" spans="1:8" x14ac:dyDescent="0.35">
      <c r="A6954" t="s">
        <v>12175</v>
      </c>
      <c r="B6954" t="s">
        <v>12176</v>
      </c>
      <c r="C6954">
        <v>202101</v>
      </c>
      <c r="D6954" t="s">
        <v>283</v>
      </c>
      <c r="E6954">
        <v>1</v>
      </c>
      <c r="F6954">
        <v>0</v>
      </c>
      <c r="G6954">
        <v>0</v>
      </c>
      <c r="H6954">
        <v>679</v>
      </c>
    </row>
    <row r="6955" spans="1:8" x14ac:dyDescent="0.35">
      <c r="A6955" t="s">
        <v>12177</v>
      </c>
      <c r="B6955" t="s">
        <v>12178</v>
      </c>
      <c r="C6955">
        <v>202201</v>
      </c>
      <c r="D6955" t="s">
        <v>283</v>
      </c>
      <c r="E6955">
        <v>1</v>
      </c>
      <c r="F6955">
        <v>0</v>
      </c>
      <c r="G6955">
        <v>0</v>
      </c>
      <c r="H6955">
        <v>679</v>
      </c>
    </row>
    <row r="6956" spans="1:8" x14ac:dyDescent="0.35">
      <c r="A6956" t="s">
        <v>12179</v>
      </c>
      <c r="B6956" t="s">
        <v>12180</v>
      </c>
      <c r="C6956">
        <v>202301</v>
      </c>
      <c r="D6956" t="s">
        <v>283</v>
      </c>
      <c r="E6956">
        <v>1</v>
      </c>
      <c r="F6956">
        <v>0</v>
      </c>
      <c r="G6956">
        <v>0</v>
      </c>
      <c r="H6956">
        <v>679</v>
      </c>
    </row>
    <row r="6957" spans="1:8" x14ac:dyDescent="0.35">
      <c r="A6957" t="s">
        <v>12181</v>
      </c>
      <c r="B6957" t="s">
        <v>12182</v>
      </c>
      <c r="C6957">
        <v>200801</v>
      </c>
      <c r="D6957" t="s">
        <v>283</v>
      </c>
      <c r="E6957">
        <v>1</v>
      </c>
      <c r="F6957">
        <v>0</v>
      </c>
      <c r="G6957">
        <v>0</v>
      </c>
      <c r="H6957">
        <v>680</v>
      </c>
    </row>
    <row r="6958" spans="1:8" x14ac:dyDescent="0.35">
      <c r="A6958" t="s">
        <v>12183</v>
      </c>
      <c r="B6958" t="s">
        <v>12184</v>
      </c>
      <c r="C6958">
        <v>200806</v>
      </c>
      <c r="D6958" t="s">
        <v>283</v>
      </c>
      <c r="E6958">
        <v>1</v>
      </c>
      <c r="F6958">
        <v>0</v>
      </c>
      <c r="G6958">
        <v>0</v>
      </c>
      <c r="H6958">
        <v>680</v>
      </c>
    </row>
    <row r="6959" spans="1:8" x14ac:dyDescent="0.35">
      <c r="A6959" t="s">
        <v>12185</v>
      </c>
      <c r="B6959" t="s">
        <v>12186</v>
      </c>
      <c r="C6959">
        <v>200901</v>
      </c>
      <c r="D6959" t="s">
        <v>283</v>
      </c>
      <c r="E6959">
        <v>1</v>
      </c>
      <c r="F6959">
        <v>0</v>
      </c>
      <c r="G6959">
        <v>0</v>
      </c>
      <c r="H6959">
        <v>680</v>
      </c>
    </row>
    <row r="6960" spans="1:8" x14ac:dyDescent="0.35">
      <c r="A6960" t="s">
        <v>12187</v>
      </c>
      <c r="B6960" t="s">
        <v>12188</v>
      </c>
      <c r="C6960">
        <v>200906</v>
      </c>
      <c r="D6960" t="s">
        <v>283</v>
      </c>
      <c r="E6960">
        <v>1</v>
      </c>
      <c r="F6960">
        <v>0</v>
      </c>
      <c r="G6960">
        <v>0</v>
      </c>
      <c r="H6960">
        <v>680</v>
      </c>
    </row>
    <row r="6961" spans="1:8" x14ac:dyDescent="0.35">
      <c r="A6961" t="s">
        <v>12189</v>
      </c>
      <c r="B6961" t="s">
        <v>12190</v>
      </c>
      <c r="C6961">
        <v>201001</v>
      </c>
      <c r="D6961" t="s">
        <v>283</v>
      </c>
      <c r="E6961">
        <v>1</v>
      </c>
      <c r="F6961">
        <v>0</v>
      </c>
      <c r="G6961">
        <v>0</v>
      </c>
      <c r="H6961">
        <v>680</v>
      </c>
    </row>
    <row r="6962" spans="1:8" x14ac:dyDescent="0.35">
      <c r="A6962" t="s">
        <v>12191</v>
      </c>
      <c r="B6962" t="s">
        <v>12192</v>
      </c>
      <c r="C6962">
        <v>201006</v>
      </c>
      <c r="D6962" t="s">
        <v>283</v>
      </c>
      <c r="E6962">
        <v>1</v>
      </c>
      <c r="F6962">
        <v>0</v>
      </c>
      <c r="G6962">
        <v>0</v>
      </c>
      <c r="H6962">
        <v>680</v>
      </c>
    </row>
    <row r="6963" spans="1:8" x14ac:dyDescent="0.35">
      <c r="A6963" t="s">
        <v>12193</v>
      </c>
      <c r="B6963" t="s">
        <v>12194</v>
      </c>
      <c r="C6963">
        <v>201101</v>
      </c>
      <c r="D6963" t="s">
        <v>283</v>
      </c>
      <c r="E6963">
        <v>1</v>
      </c>
      <c r="F6963">
        <v>0</v>
      </c>
      <c r="G6963">
        <v>0</v>
      </c>
      <c r="H6963">
        <v>680</v>
      </c>
    </row>
    <row r="6964" spans="1:8" x14ac:dyDescent="0.35">
      <c r="A6964" t="s">
        <v>12195</v>
      </c>
      <c r="B6964" t="s">
        <v>12196</v>
      </c>
      <c r="C6964">
        <v>201201</v>
      </c>
      <c r="D6964" t="s">
        <v>283</v>
      </c>
      <c r="E6964">
        <v>1</v>
      </c>
      <c r="F6964">
        <v>0</v>
      </c>
      <c r="G6964">
        <v>0</v>
      </c>
      <c r="H6964">
        <v>680</v>
      </c>
    </row>
    <row r="6965" spans="1:8" x14ac:dyDescent="0.35">
      <c r="A6965" t="s">
        <v>12197</v>
      </c>
      <c r="B6965" t="s">
        <v>12198</v>
      </c>
      <c r="C6965">
        <v>201301</v>
      </c>
      <c r="D6965" t="s">
        <v>283</v>
      </c>
      <c r="E6965">
        <v>1</v>
      </c>
      <c r="F6965">
        <v>0</v>
      </c>
      <c r="G6965">
        <v>0</v>
      </c>
      <c r="H6965">
        <v>680</v>
      </c>
    </row>
    <row r="6966" spans="1:8" x14ac:dyDescent="0.35">
      <c r="A6966" t="s">
        <v>12199</v>
      </c>
      <c r="B6966" t="s">
        <v>12200</v>
      </c>
      <c r="C6966">
        <v>201401</v>
      </c>
      <c r="D6966" t="s">
        <v>283</v>
      </c>
      <c r="E6966">
        <v>1</v>
      </c>
      <c r="F6966">
        <v>0</v>
      </c>
      <c r="G6966">
        <v>0</v>
      </c>
      <c r="H6966">
        <v>680</v>
      </c>
    </row>
    <row r="6967" spans="1:8" x14ac:dyDescent="0.35">
      <c r="A6967" t="s">
        <v>12201</v>
      </c>
      <c r="B6967" t="s">
        <v>12202</v>
      </c>
      <c r="C6967">
        <v>201501</v>
      </c>
      <c r="D6967" t="s">
        <v>283</v>
      </c>
      <c r="E6967">
        <v>1</v>
      </c>
      <c r="F6967">
        <v>0</v>
      </c>
      <c r="G6967">
        <v>0</v>
      </c>
      <c r="H6967">
        <v>680</v>
      </c>
    </row>
    <row r="6968" spans="1:8" x14ac:dyDescent="0.35">
      <c r="A6968" t="s">
        <v>12203</v>
      </c>
      <c r="B6968" t="s">
        <v>12204</v>
      </c>
      <c r="C6968">
        <v>201601</v>
      </c>
      <c r="D6968" t="s">
        <v>283</v>
      </c>
      <c r="E6968">
        <v>1</v>
      </c>
      <c r="F6968">
        <v>0</v>
      </c>
      <c r="G6968">
        <v>0</v>
      </c>
      <c r="H6968">
        <v>680</v>
      </c>
    </row>
    <row r="6969" spans="1:8" x14ac:dyDescent="0.35">
      <c r="A6969" t="s">
        <v>12205</v>
      </c>
      <c r="B6969" t="s">
        <v>12206</v>
      </c>
      <c r="C6969">
        <v>201701</v>
      </c>
      <c r="D6969" t="s">
        <v>283</v>
      </c>
      <c r="E6969">
        <v>1</v>
      </c>
      <c r="F6969">
        <v>0</v>
      </c>
      <c r="G6969">
        <v>0</v>
      </c>
      <c r="H6969">
        <v>680</v>
      </c>
    </row>
    <row r="6970" spans="1:8" x14ac:dyDescent="0.35">
      <c r="A6970" t="s">
        <v>12207</v>
      </c>
      <c r="B6970" t="s">
        <v>12208</v>
      </c>
      <c r="C6970">
        <v>201801</v>
      </c>
      <c r="D6970" t="s">
        <v>283</v>
      </c>
      <c r="E6970">
        <v>1</v>
      </c>
      <c r="F6970">
        <v>0</v>
      </c>
      <c r="G6970">
        <v>0</v>
      </c>
      <c r="H6970">
        <v>680</v>
      </c>
    </row>
    <row r="6971" spans="1:8" x14ac:dyDescent="0.35">
      <c r="A6971" t="s">
        <v>12209</v>
      </c>
      <c r="B6971" t="s">
        <v>12210</v>
      </c>
      <c r="C6971">
        <v>201901</v>
      </c>
      <c r="D6971" t="s">
        <v>283</v>
      </c>
      <c r="E6971">
        <v>1</v>
      </c>
      <c r="F6971">
        <v>0</v>
      </c>
      <c r="G6971">
        <v>0</v>
      </c>
      <c r="H6971">
        <v>680</v>
      </c>
    </row>
    <row r="6972" spans="1:8" x14ac:dyDescent="0.35">
      <c r="A6972" t="s">
        <v>12211</v>
      </c>
      <c r="B6972" t="s">
        <v>12212</v>
      </c>
      <c r="C6972">
        <v>202001</v>
      </c>
      <c r="D6972" t="s">
        <v>283</v>
      </c>
      <c r="E6972">
        <v>1</v>
      </c>
      <c r="F6972">
        <v>0</v>
      </c>
      <c r="G6972">
        <v>0</v>
      </c>
      <c r="H6972">
        <v>680</v>
      </c>
    </row>
    <row r="6973" spans="1:8" x14ac:dyDescent="0.35">
      <c r="A6973" t="s">
        <v>12213</v>
      </c>
      <c r="B6973" t="s">
        <v>12214</v>
      </c>
      <c r="C6973">
        <v>202101</v>
      </c>
      <c r="D6973" t="s">
        <v>283</v>
      </c>
      <c r="E6973">
        <v>1</v>
      </c>
      <c r="F6973">
        <v>0</v>
      </c>
      <c r="G6973">
        <v>0</v>
      </c>
      <c r="H6973">
        <v>680</v>
      </c>
    </row>
    <row r="6974" spans="1:8" x14ac:dyDescent="0.35">
      <c r="A6974" t="s">
        <v>12215</v>
      </c>
      <c r="B6974" t="s">
        <v>12216</v>
      </c>
      <c r="C6974">
        <v>202201</v>
      </c>
      <c r="D6974" t="s">
        <v>283</v>
      </c>
      <c r="E6974">
        <v>1</v>
      </c>
      <c r="F6974">
        <v>0</v>
      </c>
      <c r="G6974">
        <v>0</v>
      </c>
      <c r="H6974">
        <v>680</v>
      </c>
    </row>
    <row r="6975" spans="1:8" x14ac:dyDescent="0.35">
      <c r="A6975" t="s">
        <v>12217</v>
      </c>
      <c r="B6975" t="s">
        <v>12218</v>
      </c>
      <c r="C6975">
        <v>202301</v>
      </c>
      <c r="D6975" t="s">
        <v>283</v>
      </c>
      <c r="E6975">
        <v>1</v>
      </c>
      <c r="F6975">
        <v>0</v>
      </c>
      <c r="G6975">
        <v>0</v>
      </c>
      <c r="H6975">
        <v>680</v>
      </c>
    </row>
    <row r="6976" spans="1:8" x14ac:dyDescent="0.35">
      <c r="A6976" t="s">
        <v>12219</v>
      </c>
      <c r="B6976" t="s">
        <v>12220</v>
      </c>
      <c r="C6976">
        <v>200801</v>
      </c>
      <c r="D6976" t="s">
        <v>283</v>
      </c>
      <c r="E6976">
        <v>1</v>
      </c>
      <c r="F6976">
        <v>0</v>
      </c>
      <c r="G6976">
        <v>0</v>
      </c>
      <c r="H6976">
        <v>681</v>
      </c>
    </row>
    <row r="6977" spans="1:8" x14ac:dyDescent="0.35">
      <c r="A6977" t="s">
        <v>12221</v>
      </c>
      <c r="B6977" t="s">
        <v>12222</v>
      </c>
      <c r="C6977">
        <v>200806</v>
      </c>
      <c r="D6977" t="s">
        <v>283</v>
      </c>
      <c r="E6977">
        <v>1</v>
      </c>
      <c r="F6977">
        <v>0</v>
      </c>
      <c r="G6977">
        <v>0</v>
      </c>
      <c r="H6977">
        <v>681</v>
      </c>
    </row>
    <row r="6978" spans="1:8" x14ac:dyDescent="0.35">
      <c r="A6978" t="s">
        <v>12223</v>
      </c>
      <c r="B6978" t="s">
        <v>12224</v>
      </c>
      <c r="C6978">
        <v>200901</v>
      </c>
      <c r="D6978" t="s">
        <v>283</v>
      </c>
      <c r="E6978">
        <v>1</v>
      </c>
      <c r="F6978">
        <v>0</v>
      </c>
      <c r="G6978">
        <v>0</v>
      </c>
      <c r="H6978">
        <v>681</v>
      </c>
    </row>
    <row r="6979" spans="1:8" x14ac:dyDescent="0.35">
      <c r="A6979" t="s">
        <v>12225</v>
      </c>
      <c r="B6979" t="s">
        <v>12226</v>
      </c>
      <c r="C6979">
        <v>200906</v>
      </c>
      <c r="D6979" t="s">
        <v>283</v>
      </c>
      <c r="E6979">
        <v>1</v>
      </c>
      <c r="F6979">
        <v>0</v>
      </c>
      <c r="G6979">
        <v>0</v>
      </c>
      <c r="H6979">
        <v>681</v>
      </c>
    </row>
    <row r="6980" spans="1:8" x14ac:dyDescent="0.35">
      <c r="A6980" t="s">
        <v>12227</v>
      </c>
      <c r="B6980" t="s">
        <v>12228</v>
      </c>
      <c r="C6980">
        <v>201001</v>
      </c>
      <c r="D6980" t="s">
        <v>283</v>
      </c>
      <c r="E6980">
        <v>1</v>
      </c>
      <c r="F6980">
        <v>0</v>
      </c>
      <c r="G6980">
        <v>0</v>
      </c>
      <c r="H6980">
        <v>681</v>
      </c>
    </row>
    <row r="6981" spans="1:8" x14ac:dyDescent="0.35">
      <c r="A6981" t="s">
        <v>12229</v>
      </c>
      <c r="B6981" t="s">
        <v>12230</v>
      </c>
      <c r="C6981">
        <v>201006</v>
      </c>
      <c r="D6981" t="s">
        <v>283</v>
      </c>
      <c r="E6981">
        <v>1</v>
      </c>
      <c r="F6981">
        <v>0</v>
      </c>
      <c r="G6981">
        <v>0</v>
      </c>
      <c r="H6981">
        <v>681</v>
      </c>
    </row>
    <row r="6982" spans="1:8" x14ac:dyDescent="0.35">
      <c r="A6982" t="s">
        <v>12231</v>
      </c>
      <c r="B6982" t="s">
        <v>12232</v>
      </c>
      <c r="C6982">
        <v>201101</v>
      </c>
      <c r="D6982" t="s">
        <v>283</v>
      </c>
      <c r="E6982">
        <v>1</v>
      </c>
      <c r="F6982">
        <v>0</v>
      </c>
      <c r="G6982">
        <v>0</v>
      </c>
      <c r="H6982">
        <v>681</v>
      </c>
    </row>
    <row r="6983" spans="1:8" x14ac:dyDescent="0.35">
      <c r="A6983" t="s">
        <v>12233</v>
      </c>
      <c r="B6983" t="s">
        <v>12234</v>
      </c>
      <c r="C6983">
        <v>201201</v>
      </c>
      <c r="D6983" t="s">
        <v>283</v>
      </c>
      <c r="E6983">
        <v>1</v>
      </c>
      <c r="F6983">
        <v>0</v>
      </c>
      <c r="G6983">
        <v>0</v>
      </c>
      <c r="H6983">
        <v>681</v>
      </c>
    </row>
    <row r="6984" spans="1:8" x14ac:dyDescent="0.35">
      <c r="A6984" t="s">
        <v>12235</v>
      </c>
      <c r="B6984" t="s">
        <v>12236</v>
      </c>
      <c r="C6984">
        <v>201301</v>
      </c>
      <c r="D6984" t="s">
        <v>283</v>
      </c>
      <c r="E6984">
        <v>1</v>
      </c>
      <c r="F6984">
        <v>0</v>
      </c>
      <c r="G6984">
        <v>0</v>
      </c>
      <c r="H6984">
        <v>681</v>
      </c>
    </row>
    <row r="6985" spans="1:8" x14ac:dyDescent="0.35">
      <c r="A6985" t="s">
        <v>12237</v>
      </c>
      <c r="B6985" t="s">
        <v>12238</v>
      </c>
      <c r="C6985">
        <v>201401</v>
      </c>
      <c r="D6985" t="s">
        <v>283</v>
      </c>
      <c r="E6985">
        <v>1</v>
      </c>
      <c r="F6985">
        <v>0</v>
      </c>
      <c r="G6985">
        <v>0</v>
      </c>
      <c r="H6985">
        <v>681</v>
      </c>
    </row>
    <row r="6986" spans="1:8" x14ac:dyDescent="0.35">
      <c r="A6986" t="s">
        <v>12239</v>
      </c>
      <c r="B6986" t="s">
        <v>12240</v>
      </c>
      <c r="C6986">
        <v>201501</v>
      </c>
      <c r="D6986" t="s">
        <v>283</v>
      </c>
      <c r="E6986">
        <v>1</v>
      </c>
      <c r="F6986">
        <v>0</v>
      </c>
      <c r="G6986">
        <v>0</v>
      </c>
      <c r="H6986">
        <v>681</v>
      </c>
    </row>
    <row r="6987" spans="1:8" x14ac:dyDescent="0.35">
      <c r="A6987" t="s">
        <v>12241</v>
      </c>
      <c r="B6987" t="s">
        <v>12242</v>
      </c>
      <c r="C6987">
        <v>201601</v>
      </c>
      <c r="D6987" t="s">
        <v>283</v>
      </c>
      <c r="E6987">
        <v>1</v>
      </c>
      <c r="F6987">
        <v>0</v>
      </c>
      <c r="G6987">
        <v>0</v>
      </c>
      <c r="H6987">
        <v>681</v>
      </c>
    </row>
    <row r="6988" spans="1:8" x14ac:dyDescent="0.35">
      <c r="A6988" t="s">
        <v>12243</v>
      </c>
      <c r="B6988" t="s">
        <v>12244</v>
      </c>
      <c r="C6988">
        <v>201701</v>
      </c>
      <c r="D6988" t="s">
        <v>283</v>
      </c>
      <c r="E6988">
        <v>1</v>
      </c>
      <c r="F6988">
        <v>0</v>
      </c>
      <c r="G6988">
        <v>0</v>
      </c>
      <c r="H6988">
        <v>681</v>
      </c>
    </row>
    <row r="6989" spans="1:8" x14ac:dyDescent="0.35">
      <c r="A6989" t="s">
        <v>12245</v>
      </c>
      <c r="B6989" t="s">
        <v>12246</v>
      </c>
      <c r="C6989">
        <v>201801</v>
      </c>
      <c r="D6989" t="s">
        <v>283</v>
      </c>
      <c r="E6989">
        <v>1</v>
      </c>
      <c r="F6989">
        <v>0</v>
      </c>
      <c r="G6989">
        <v>0</v>
      </c>
      <c r="H6989">
        <v>681</v>
      </c>
    </row>
    <row r="6990" spans="1:8" x14ac:dyDescent="0.35">
      <c r="A6990" t="s">
        <v>12247</v>
      </c>
      <c r="B6990" t="s">
        <v>12248</v>
      </c>
      <c r="C6990">
        <v>201901</v>
      </c>
      <c r="D6990" t="s">
        <v>283</v>
      </c>
      <c r="E6990">
        <v>1</v>
      </c>
      <c r="F6990">
        <v>0</v>
      </c>
      <c r="G6990">
        <v>0</v>
      </c>
      <c r="H6990">
        <v>681</v>
      </c>
    </row>
    <row r="6991" spans="1:8" x14ac:dyDescent="0.35">
      <c r="A6991" t="s">
        <v>12249</v>
      </c>
      <c r="B6991" t="s">
        <v>12250</v>
      </c>
      <c r="C6991">
        <v>202001</v>
      </c>
      <c r="D6991" t="s">
        <v>283</v>
      </c>
      <c r="E6991">
        <v>1</v>
      </c>
      <c r="F6991">
        <v>0</v>
      </c>
      <c r="G6991">
        <v>0</v>
      </c>
      <c r="H6991">
        <v>681</v>
      </c>
    </row>
    <row r="6992" spans="1:8" x14ac:dyDescent="0.35">
      <c r="A6992" t="s">
        <v>12251</v>
      </c>
      <c r="B6992" t="s">
        <v>12252</v>
      </c>
      <c r="C6992">
        <v>202101</v>
      </c>
      <c r="D6992" t="s">
        <v>283</v>
      </c>
      <c r="E6992">
        <v>1</v>
      </c>
      <c r="F6992">
        <v>0</v>
      </c>
      <c r="G6992">
        <v>0</v>
      </c>
      <c r="H6992">
        <v>681</v>
      </c>
    </row>
    <row r="6993" spans="1:8" x14ac:dyDescent="0.35">
      <c r="A6993" t="s">
        <v>12253</v>
      </c>
      <c r="B6993" t="s">
        <v>12254</v>
      </c>
      <c r="C6993">
        <v>202201</v>
      </c>
      <c r="D6993" t="s">
        <v>283</v>
      </c>
      <c r="E6993">
        <v>1</v>
      </c>
      <c r="F6993">
        <v>0</v>
      </c>
      <c r="G6993">
        <v>0</v>
      </c>
      <c r="H6993">
        <v>681</v>
      </c>
    </row>
    <row r="6994" spans="1:8" x14ac:dyDescent="0.35">
      <c r="A6994" t="s">
        <v>12255</v>
      </c>
      <c r="B6994" t="s">
        <v>12256</v>
      </c>
      <c r="C6994">
        <v>202301</v>
      </c>
      <c r="D6994" t="s">
        <v>283</v>
      </c>
      <c r="E6994">
        <v>1</v>
      </c>
      <c r="F6994">
        <v>0</v>
      </c>
      <c r="G6994">
        <v>0</v>
      </c>
      <c r="H6994">
        <v>681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D6CE3C-8BD9-40D1-ABD8-1242D62C2C47}">
  <dimension ref="A1:AF45"/>
  <sheetViews>
    <sheetView showGridLines="0" showRowColHeaders="0" zoomScaleNormal="100" workbookViewId="0"/>
  </sheetViews>
  <sheetFormatPr defaultColWidth="8.90625" defaultRowHeight="14.5" x14ac:dyDescent="0.35"/>
  <cols>
    <col min="1" max="1" width="3.453125" style="4" customWidth="1"/>
    <col min="2" max="2" width="4.453125" style="5" customWidth="1"/>
    <col min="3" max="3" width="7.54296875" style="5" customWidth="1"/>
    <col min="4" max="4" width="19.54296875" style="5" customWidth="1"/>
    <col min="5" max="5" width="12.453125" style="5" customWidth="1"/>
    <col min="6" max="15" width="15.6328125" style="5" customWidth="1"/>
    <col min="16" max="16384" width="8.90625" style="5"/>
  </cols>
  <sheetData>
    <row r="1" spans="1:16" ht="26" x14ac:dyDescent="0.6">
      <c r="C1" s="6"/>
    </row>
    <row r="2" spans="1:16" ht="15.5" x14ac:dyDescent="0.35">
      <c r="C2" s="106" t="s">
        <v>41</v>
      </c>
      <c r="I2" s="7"/>
    </row>
    <row r="3" spans="1:16" ht="15.5" x14ac:dyDescent="0.35">
      <c r="D3" s="176" t="s">
        <v>42</v>
      </c>
      <c r="E3" s="176"/>
      <c r="F3" s="176"/>
      <c r="G3" s="176"/>
      <c r="H3" s="176"/>
    </row>
    <row r="4" spans="1:16" ht="15.5" x14ac:dyDescent="0.35">
      <c r="D4" s="8"/>
      <c r="E4" s="8"/>
      <c r="F4" s="8"/>
      <c r="G4" s="8"/>
      <c r="H4" s="8"/>
    </row>
    <row r="5" spans="1:16" ht="23" x14ac:dyDescent="0.5">
      <c r="A5" s="4" t="str">
        <f>'Tudalen flaen'!T1</f>
        <v>W92000004</v>
      </c>
      <c r="C5" s="160" t="str">
        <f>VLOOKUP('Tudalen flaen'!S1,Lookups!A2:E24,2,FALSE)</f>
        <v>Cymru</v>
      </c>
    </row>
    <row r="6" spans="1:16" ht="18" customHeight="1" x14ac:dyDescent="0.35">
      <c r="C6" s="189" t="s">
        <v>218</v>
      </c>
      <c r="D6" s="189"/>
      <c r="E6" s="189"/>
      <c r="F6" s="189"/>
      <c r="G6" s="189"/>
      <c r="H6" s="189"/>
      <c r="I6" s="189"/>
      <c r="J6" s="189"/>
      <c r="K6" s="189"/>
      <c r="L6" s="189"/>
      <c r="M6" s="189"/>
      <c r="N6" s="189"/>
      <c r="O6" s="189"/>
      <c r="P6" s="189"/>
    </row>
    <row r="7" spans="1:16" ht="33" customHeight="1" x14ac:dyDescent="0.35">
      <c r="C7" s="189"/>
      <c r="D7" s="189"/>
      <c r="E7" s="189"/>
      <c r="F7" s="189"/>
      <c r="G7" s="189"/>
      <c r="H7" s="189"/>
      <c r="I7" s="189"/>
      <c r="J7" s="189"/>
      <c r="K7" s="189"/>
      <c r="L7" s="189"/>
      <c r="M7" s="189"/>
      <c r="N7" s="189"/>
      <c r="O7" s="189"/>
      <c r="P7" s="189"/>
    </row>
    <row r="11" spans="1:16" ht="14.4" customHeight="1" x14ac:dyDescent="0.35"/>
    <row r="12" spans="1:16" ht="14.4" customHeight="1" x14ac:dyDescent="0.35"/>
    <row r="13" spans="1:16" ht="16.399999999999999" customHeight="1" x14ac:dyDescent="0.35"/>
    <row r="14" spans="1:16" x14ac:dyDescent="0.35">
      <c r="D14" s="175"/>
    </row>
    <row r="15" spans="1:16" x14ac:dyDescent="0.35">
      <c r="D15" s="175"/>
    </row>
    <row r="16" spans="1:16" x14ac:dyDescent="0.35">
      <c r="D16" s="175"/>
    </row>
    <row r="17" spans="1:12" ht="34.4" customHeight="1" x14ac:dyDescent="0.35"/>
    <row r="20" spans="1:12" x14ac:dyDescent="0.35">
      <c r="D20" s="10"/>
    </row>
    <row r="23" spans="1:12" ht="21" customHeight="1" x14ac:dyDescent="0.35"/>
    <row r="30" spans="1:12" s="53" customFormat="1" ht="35" customHeight="1" x14ac:dyDescent="0.35">
      <c r="A30" s="52"/>
      <c r="D30" s="183" t="s">
        <v>221</v>
      </c>
      <c r="E30" s="183"/>
      <c r="F30" s="183"/>
      <c r="G30" s="183"/>
      <c r="H30" s="183"/>
      <c r="I30" s="183"/>
      <c r="J30" s="183"/>
      <c r="K30" s="183"/>
      <c r="L30" s="183"/>
    </row>
    <row r="31" spans="1:12" s="53" customFormat="1" ht="29.4" customHeight="1" x14ac:dyDescent="0.35">
      <c r="A31" s="52"/>
      <c r="D31" s="183" t="s">
        <v>12260</v>
      </c>
      <c r="E31" s="183"/>
      <c r="F31" s="183"/>
      <c r="G31" s="183"/>
      <c r="H31" s="183"/>
      <c r="I31" s="183"/>
      <c r="J31" s="183"/>
      <c r="K31" s="183"/>
      <c r="L31" s="183"/>
    </row>
    <row r="32" spans="1:12" s="53" customFormat="1" ht="29.4" customHeight="1" x14ac:dyDescent="0.35">
      <c r="A32" s="52"/>
      <c r="B32" s="52"/>
      <c r="C32" s="52"/>
      <c r="D32" s="190" t="s">
        <v>12259</v>
      </c>
      <c r="E32" s="190"/>
      <c r="F32" s="190"/>
      <c r="G32" s="190"/>
      <c r="H32" s="190"/>
      <c r="I32" s="190"/>
      <c r="J32" s="190"/>
      <c r="K32" s="190"/>
      <c r="L32" s="190"/>
    </row>
    <row r="33" spans="1:32" ht="18" x14ac:dyDescent="0.4">
      <c r="A33" s="68"/>
      <c r="B33" s="167" t="s">
        <v>147</v>
      </c>
      <c r="C33" s="4"/>
      <c r="D33" s="68"/>
      <c r="E33" s="68"/>
      <c r="F33" s="68"/>
      <c r="G33" s="68"/>
      <c r="H33" s="68"/>
      <c r="I33" s="68"/>
      <c r="J33" s="68"/>
      <c r="K33" s="68"/>
      <c r="L33" s="68"/>
      <c r="M33" s="68"/>
      <c r="N33" s="67"/>
      <c r="O33" s="68"/>
      <c r="P33" s="67"/>
      <c r="Q33" s="18"/>
      <c r="R33" s="19"/>
      <c r="S33" s="19"/>
      <c r="T33" s="19"/>
      <c r="U33" s="19"/>
      <c r="V33" s="19"/>
      <c r="W33" s="19"/>
      <c r="X33" s="19"/>
      <c r="Y33" s="19"/>
      <c r="Z33" s="19"/>
      <c r="AA33" s="19"/>
      <c r="AB33" s="19"/>
      <c r="AC33" s="19"/>
      <c r="AD33" s="19"/>
      <c r="AE33" s="19"/>
      <c r="AF33" s="19"/>
    </row>
    <row r="34" spans="1:32" x14ac:dyDescent="0.35">
      <c r="A34" s="68"/>
      <c r="B34" s="4"/>
      <c r="C34" s="4"/>
      <c r="D34" s="105" t="s">
        <v>49</v>
      </c>
      <c r="E34" s="101" t="s">
        <v>12265</v>
      </c>
      <c r="F34" s="82"/>
      <c r="G34" s="67"/>
      <c r="H34" s="67"/>
      <c r="I34" s="67"/>
      <c r="J34" s="67"/>
      <c r="K34" s="67"/>
      <c r="L34" s="67"/>
      <c r="M34" s="68"/>
      <c r="N34" s="68"/>
      <c r="O34" s="68"/>
      <c r="P34" s="68"/>
    </row>
    <row r="35" spans="1:32" ht="37.25" customHeight="1" x14ac:dyDescent="0.35">
      <c r="A35" s="68"/>
      <c r="B35" s="4"/>
      <c r="C35" s="4"/>
      <c r="D35" s="184" t="s">
        <v>392</v>
      </c>
      <c r="E35" s="191"/>
      <c r="F35" s="191"/>
      <c r="G35" s="191"/>
      <c r="H35" s="191"/>
      <c r="I35" s="191"/>
      <c r="J35" s="191"/>
      <c r="K35" s="191"/>
      <c r="L35" s="68"/>
      <c r="M35" s="68"/>
      <c r="N35" s="68"/>
      <c r="O35" s="68"/>
      <c r="P35" s="68"/>
    </row>
    <row r="36" spans="1:32" x14ac:dyDescent="0.35">
      <c r="A36" s="68"/>
      <c r="B36" s="4"/>
      <c r="C36" s="168"/>
      <c r="D36" s="67"/>
      <c r="E36" s="67"/>
      <c r="F36" s="67"/>
      <c r="G36" s="68"/>
      <c r="H36" s="67"/>
      <c r="I36" s="68"/>
      <c r="J36" s="67"/>
      <c r="K36" s="68"/>
      <c r="L36" s="67"/>
      <c r="M36" s="68"/>
      <c r="N36" s="67"/>
      <c r="O36" s="67"/>
      <c r="P36" s="68"/>
      <c r="Q36" s="17"/>
      <c r="R36" s="17"/>
      <c r="S36" s="4"/>
      <c r="T36" s="17"/>
      <c r="U36" s="17"/>
      <c r="V36" s="4"/>
      <c r="W36" s="17"/>
    </row>
    <row r="37" spans="1:32" ht="20.25" customHeight="1" x14ac:dyDescent="0.35">
      <c r="A37" s="68"/>
      <c r="B37" s="4"/>
      <c r="C37" s="4"/>
      <c r="D37" s="127"/>
      <c r="E37" s="127"/>
      <c r="F37" s="128" t="s">
        <v>214</v>
      </c>
      <c r="G37" s="128" t="s">
        <v>215</v>
      </c>
      <c r="H37" s="128" t="s">
        <v>216</v>
      </c>
      <c r="I37" s="128" t="s">
        <v>209</v>
      </c>
      <c r="J37" s="128" t="s">
        <v>210</v>
      </c>
      <c r="K37" s="128" t="s">
        <v>211</v>
      </c>
      <c r="L37" s="128" t="s">
        <v>212</v>
      </c>
      <c r="M37" s="128" t="s">
        <v>213</v>
      </c>
      <c r="N37" s="128" t="s">
        <v>256</v>
      </c>
      <c r="O37" s="128" t="s">
        <v>275</v>
      </c>
      <c r="P37" s="68"/>
    </row>
    <row r="38" spans="1:32" ht="20.25" customHeight="1" x14ac:dyDescent="0.35">
      <c r="A38" s="68"/>
      <c r="B38" s="169" t="s">
        <v>305</v>
      </c>
      <c r="C38" s="170" t="s">
        <v>330</v>
      </c>
      <c r="D38" s="187" t="s">
        <v>48</v>
      </c>
      <c r="E38" s="130" t="s">
        <v>46</v>
      </c>
      <c r="F38" s="124">
        <f>INDEX(TGAU_newydd!$A$1:$Y$72,MATCH($B38&amp;$C$5,TGAU_newydd!$A$1:$A$72,0),MATCH(F$37&amp;$C38,TGAU_newydd!$A$1:$Y$1,0))</f>
        <v>5580</v>
      </c>
      <c r="G38" s="124">
        <f>INDEX(TGAU_newydd!$A$1:$Y$72,MATCH($B38&amp;$C$5,TGAU_newydd!$A$1:$A$72,0),MATCH(G$37&amp;$C38,TGAU_newydd!$A$1:$Y$1,0))</f>
        <v>5541</v>
      </c>
      <c r="H38" s="124">
        <f>INDEX(TGAU_newydd!$A$1:$Y$72,MATCH($B38&amp;$C$5,TGAU_newydd!$A$1:$A$72,0),MATCH(H$37&amp;$C38,TGAU_newydd!$A$1:$Y$1,0))</f>
        <v>5444</v>
      </c>
      <c r="I38" s="124">
        <f>INDEX(TGAU_newydd!$A$1:$Y$72,MATCH($B38&amp;$C$5,TGAU_newydd!$A$1:$A$72,0),MATCH(I$37&amp;$C38,TGAU_newydd!$A$1:$Y$1,0))</f>
        <v>5285</v>
      </c>
      <c r="J38" s="124">
        <f>INDEX(TGAU_newydd!$A$1:$Y$72,MATCH($B38&amp;$C$5,TGAU_newydd!$A$1:$A$72,0),MATCH(J$37&amp;$C38,TGAU_newydd!$A$1:$Y$1,0))</f>
        <v>5365</v>
      </c>
      <c r="K38" s="124">
        <f>INDEX(TGAU_newydd!$A$1:$Y$72,MATCH($B38&amp;$C$5,TGAU_newydd!$A$1:$A$72,0),MATCH(K$37&amp;$C38,TGAU_newydd!$A$1:$Y$1,0))</f>
        <v>5266</v>
      </c>
      <c r="L38" s="124">
        <f>INDEX(TGAU_newydd!$A$1:$Y$72,MATCH($B38&amp;$C$5,TGAU_newydd!$A$1:$A$72,0),MATCH(L$37&amp;$C38,TGAU_newydd!$A$1:$Y$1,0))</f>
        <v>5385</v>
      </c>
      <c r="M38" s="124">
        <f>INDEX(TGAU_newydd!$A$1:$Y$72,MATCH($B38&amp;$C$5,TGAU_newydd!$A$1:$A$72,0),MATCH(M$37&amp;$C38,TGAU_newydd!$A$1:$Y$1,0))</f>
        <v>5515</v>
      </c>
      <c r="N38" s="124">
        <f>INDEX(TGAU_newydd!$A$1:$Y$72,MATCH($B38&amp;$C$5,TGAU_newydd!$A$1:$A$72,0),MATCH(N$37&amp;$C38,TGAU_newydd!$A$1:$Y$1,0))</f>
        <v>5782</v>
      </c>
      <c r="O38" s="124">
        <f>INDEX(TGAU_newydd!$A$1:$Y$72,MATCH($B38&amp;$C$5,TGAU_newydd!$A$1:$A$72,0),MATCH(O$37&amp;$C38,TGAU_newydd!$A$1:$Y$1,0))</f>
        <v>5972</v>
      </c>
      <c r="P38" s="68"/>
    </row>
    <row r="39" spans="1:32" ht="20.25" customHeight="1" x14ac:dyDescent="0.35">
      <c r="A39" s="68"/>
      <c r="B39" s="169" t="s">
        <v>305</v>
      </c>
      <c r="C39" s="170" t="s">
        <v>331</v>
      </c>
      <c r="D39" s="188"/>
      <c r="E39" s="130" t="s">
        <v>44</v>
      </c>
      <c r="F39" s="125">
        <f>INDEX(TGAU_newydd!$A$1:$Y$72,MATCH($B39&amp;$C$5,TGAU_newydd!$A$1:$A$72,0),MATCH(F$37&amp;$C39,TGAU_newydd!$A$1:$Y$1,0))</f>
        <v>15.238823497282683</v>
      </c>
      <c r="G39" s="125">
        <f>INDEX(TGAU_newydd!$A$1:$Y$72,MATCH($B39&amp;$C$5,TGAU_newydd!$A$1:$A$72,0),MATCH(G$37&amp;$C39,TGAU_newydd!$A$1:$Y$1,0))</f>
        <v>15.755800727934485</v>
      </c>
      <c r="H39" s="125">
        <f>INDEX(TGAU_newydd!$A$1:$Y$72,MATCH($B39&amp;$C$5,TGAU_newydd!$A$1:$A$72,0),MATCH(H$37&amp;$C39,TGAU_newydd!$A$1:$Y$1,0))</f>
        <v>16.009881190448183</v>
      </c>
      <c r="I39" s="125">
        <f>INDEX(TGAU_newydd!$A$1:$Y$72,MATCH($B39&amp;$C$5,TGAU_newydd!$A$1:$A$72,0),MATCH(I$37&amp;$C39,TGAU_newydd!$A$1:$Y$1,0))</f>
        <v>16.388613247333168</v>
      </c>
      <c r="J39" s="125">
        <f>INDEX(TGAU_newydd!$A$1:$Y$72,MATCH($B39&amp;$C$5,TGAU_newydd!$A$1:$A$72,0),MATCH(J$37&amp;$C39,TGAU_newydd!$A$1:$Y$1,0))</f>
        <v>17.097421842633608</v>
      </c>
      <c r="K39" s="125">
        <f>INDEX(TGAU_newydd!$A$1:$Y$72,MATCH($B39&amp;$C$5,TGAU_newydd!$A$1:$A$72,0),MATCH(K$37&amp;$C39,TGAU_newydd!$A$1:$Y$1,0))</f>
        <v>17.338908827499917</v>
      </c>
      <c r="L39" s="125">
        <f>INDEX(TGAU_newydd!$A$1:$Y$72,MATCH($B39&amp;$C$5,TGAU_newydd!$A$1:$A$72,0),MATCH(L$37&amp;$C39,TGAU_newydd!$A$1:$Y$1,0))</f>
        <v>17.178129386244738</v>
      </c>
      <c r="M39" s="125">
        <f>INDEX(TGAU_newydd!$A$1:$Y$72,MATCH($B39&amp;$C$5,TGAU_newydd!$A$1:$A$72,0),MATCH(M$37&amp;$C39,TGAU_newydd!$A$1:$Y$1,0))</f>
        <v>17.850207146556187</v>
      </c>
      <c r="N39" s="125">
        <f>INDEX(TGAU_newydd!$A$1:$Y$72,MATCH($B39&amp;$C$5,TGAU_newydd!$A$1:$A$72,0),MATCH(N$37&amp;$C39,TGAU_newydd!$A$1:$Y$1,0))</f>
        <v>18.038873116400961</v>
      </c>
      <c r="O39" s="125">
        <f>INDEX(TGAU_newydd!$A$1:$Y$72,MATCH($B39&amp;$C$5,TGAU_newydd!$A$1:$A$72,0),MATCH(O$37&amp;$C39,TGAU_newydd!$A$1:$Y$1,0))</f>
        <v>18.096421320566044</v>
      </c>
      <c r="P39" s="68"/>
    </row>
    <row r="40" spans="1:32" ht="20.25" customHeight="1" x14ac:dyDescent="0.35">
      <c r="A40" s="68"/>
      <c r="B40" s="169" t="s">
        <v>328</v>
      </c>
      <c r="C40" s="170" t="s">
        <v>330</v>
      </c>
      <c r="D40" s="187" t="s">
        <v>47</v>
      </c>
      <c r="E40" s="130" t="s">
        <v>46</v>
      </c>
      <c r="F40" s="124">
        <f>INDEX(TGAU_newydd!$A$1:$Y$72,MATCH($B40&amp;$C$5,TGAU_newydd!$A$1:$A$72,0),MATCH(F$37&amp;$C40,TGAU_newydd!$A$1:$Y$1,0))</f>
        <v>10024</v>
      </c>
      <c r="G40" s="124">
        <f>INDEX(TGAU_newydd!$A$1:$Y$72,MATCH($B40&amp;$C$5,TGAU_newydd!$A$1:$A$72,0),MATCH(G$37&amp;$C40,TGAU_newydd!$A$1:$Y$1,0))</f>
        <v>10343</v>
      </c>
      <c r="H40" s="124">
        <f>INDEX(TGAU_newydd!$A$1:$Y$72,MATCH($B40&amp;$C$5,TGAU_newydd!$A$1:$A$72,0),MATCH(H$37&amp;$C40,TGAU_newydd!$A$1:$Y$1,0))</f>
        <v>10855</v>
      </c>
      <c r="I40" s="124">
        <f>INDEX(TGAU_newydd!$A$1:$Y$72,MATCH($B40&amp;$C$5,TGAU_newydd!$A$1:$A$72,0),MATCH(I$37&amp;$C40,TGAU_newydd!$A$1:$Y$1,0))</f>
        <v>10816</v>
      </c>
      <c r="J40" s="124">
        <f>INDEX(TGAU_newydd!$A$1:$Y$72,MATCH($B40&amp;$C$5,TGAU_newydd!$A$1:$A$72,0),MATCH(J$37&amp;$C40,TGAU_newydd!$A$1:$Y$1,0))</f>
        <v>12009</v>
      </c>
      <c r="K40" s="124">
        <f>INDEX(TGAU_newydd!$A$1:$Y$72,MATCH($B40&amp;$C$5,TGAU_newydd!$A$1:$A$72,0),MATCH(K$37&amp;$C40,TGAU_newydd!$A$1:$Y$1,0))</f>
        <v>13342</v>
      </c>
      <c r="L40" s="124">
        <f>INDEX(TGAU_newydd!$A$1:$Y$72,MATCH($B40&amp;$C$5,TGAU_newydd!$A$1:$A$72,0),MATCH(L$37&amp;$C40,TGAU_newydd!$A$1:$Y$1,0))</f>
        <v>20270</v>
      </c>
      <c r="M40" s="124">
        <f>INDEX(TGAU_newydd!$A$1:$Y$72,MATCH($B40&amp;$C$5,TGAU_newydd!$A$1:$A$72,0),MATCH(M$37&amp;$C40,TGAU_newydd!$A$1:$Y$1,0))</f>
        <v>21203</v>
      </c>
      <c r="N40" s="124">
        <f>INDEX(TGAU_newydd!$A$1:$Y$72,MATCH($B40&amp;$C$5,TGAU_newydd!$A$1:$A$72,0),MATCH(N$37&amp;$C40,TGAU_newydd!$A$1:$Y$1,0))</f>
        <v>21829</v>
      </c>
      <c r="O40" s="124">
        <f>INDEX(TGAU_newydd!$A$1:$Y$72,MATCH($B40&amp;$C$5,TGAU_newydd!$A$1:$A$72,0),MATCH(O$37&amp;$C40,TGAU_newydd!$A$1:$Y$1,0))</f>
        <v>21580</v>
      </c>
      <c r="P40" s="68"/>
    </row>
    <row r="41" spans="1:32" ht="20.25" customHeight="1" x14ac:dyDescent="0.35">
      <c r="A41" s="68"/>
      <c r="B41" s="169" t="s">
        <v>328</v>
      </c>
      <c r="C41" s="170" t="s">
        <v>331</v>
      </c>
      <c r="D41" s="188"/>
      <c r="E41" s="130" t="s">
        <v>44</v>
      </c>
      <c r="F41" s="125">
        <f>INDEX(TGAU_newydd!$A$1:$Y$72,MATCH($B41&amp;$C$5,TGAU_newydd!$A$1:$A$72,0),MATCH(F$37&amp;$C41,TGAU_newydd!$A$1:$Y$1,0))</f>
        <v>27.375262856050469</v>
      </c>
      <c r="G41" s="125">
        <f>INDEX(TGAU_newydd!$A$1:$Y$72,MATCH($B41&amp;$C$5,TGAU_newydd!$A$1:$A$72,0),MATCH(G$37&amp;$C41,TGAU_newydd!$A$1:$Y$1,0))</f>
        <v>29.410259326660597</v>
      </c>
      <c r="H41" s="125">
        <f>INDEX(TGAU_newydd!$A$1:$Y$72,MATCH($B41&amp;$C$5,TGAU_newydd!$A$1:$A$72,0),MATCH(H$37&amp;$C41,TGAU_newydd!$A$1:$Y$1,0))</f>
        <v>31.92271497470886</v>
      </c>
      <c r="I41" s="125">
        <f>INDEX(TGAU_newydd!$A$1:$Y$72,MATCH($B41&amp;$C$5,TGAU_newydd!$A$1:$A$72,0),MATCH(I$37&amp;$C41,TGAU_newydd!$A$1:$Y$1,0))</f>
        <v>33.540064500124039</v>
      </c>
      <c r="J41" s="125">
        <f>INDEX(TGAU_newydd!$A$1:$Y$72,MATCH($B41&amp;$C$5,TGAU_newydd!$A$1:$A$72,0),MATCH(J$37&amp;$C41,TGAU_newydd!$A$1:$Y$1,0))</f>
        <v>38.27081806303579</v>
      </c>
      <c r="K41" s="125">
        <f>INDEX(TGAU_newydd!$A$1:$Y$72,MATCH($B41&amp;$C$5,TGAU_newydd!$A$1:$A$72,0),MATCH(K$37&amp;$C41,TGAU_newydd!$A$1:$Y$1,0))</f>
        <v>43.930064864508907</v>
      </c>
      <c r="L41" s="125">
        <f>INDEX(TGAU_newydd!$A$1:$Y$72,MATCH($B41&amp;$C$5,TGAU_newydd!$A$1:$A$72,0),MATCH(L$37&amp;$C41,TGAU_newydd!$A$1:$Y$1,0))</f>
        <v>64.661222406533113</v>
      </c>
      <c r="M41" s="125">
        <f>INDEX(TGAU_newydd!$A$1:$Y$72,MATCH($B41&amp;$C$5,TGAU_newydd!$A$1:$A$72,0),MATCH(M$37&amp;$C41,TGAU_newydd!$A$1:$Y$1,0))</f>
        <v>68.627006732263069</v>
      </c>
      <c r="N41" s="125">
        <f>INDEX(TGAU_newydd!$A$1:$Y$72,MATCH($B41&amp;$C$5,TGAU_newydd!$A$1:$A$72,0),MATCH(N$37&amp;$C41,TGAU_newydd!$A$1:$Y$1,0))</f>
        <v>68.102829688328711</v>
      </c>
      <c r="O41" s="125">
        <f>INDEX(TGAU_newydd!$A$1:$Y$72,MATCH($B41&amp;$C$5,TGAU_newydd!$A$1:$A$72,0),MATCH(O$37&amp;$C41,TGAU_newydd!$A$1:$Y$1,0))</f>
        <v>65.391957819460018</v>
      </c>
      <c r="P41" s="68"/>
    </row>
    <row r="42" spans="1:32" ht="20.25" customHeight="1" x14ac:dyDescent="0.35">
      <c r="A42" s="68"/>
      <c r="B42" s="169" t="s">
        <v>329</v>
      </c>
      <c r="C42" s="170" t="s">
        <v>330</v>
      </c>
      <c r="D42" s="187" t="s">
        <v>45</v>
      </c>
      <c r="E42" s="130" t="s">
        <v>46</v>
      </c>
      <c r="F42" s="124">
        <f>INDEX(TGAU_newydd!$A$1:$Y$72,MATCH($B42&amp;$C$5,TGAU_newydd!$A$1:$A$72,0),MATCH(F$37&amp;$C42,TGAU_newydd!$A$1:$Y$1,0))</f>
        <v>21065</v>
      </c>
      <c r="G42" s="124">
        <f>INDEX(TGAU_newydd!$A$1:$Y$72,MATCH($B42&amp;$C$5,TGAU_newydd!$A$1:$A$72,0),MATCH(G$37&amp;$C42,TGAU_newydd!$A$1:$Y$1,0))</f>
        <v>19332</v>
      </c>
      <c r="H42" s="124">
        <f>INDEX(TGAU_newydd!$A$1:$Y$72,MATCH($B42&amp;$C$5,TGAU_newydd!$A$1:$A$72,0),MATCH(H$37&amp;$C42,TGAU_newydd!$A$1:$Y$1,0))</f>
        <v>17745</v>
      </c>
      <c r="I42" s="124">
        <f>INDEX(TGAU_newydd!$A$1:$Y$72,MATCH($B42&amp;$C$5,TGAU_newydd!$A$1:$A$72,0),MATCH(I$37&amp;$C42,TGAU_newydd!$A$1:$Y$1,0))</f>
        <v>16147</v>
      </c>
      <c r="J42" s="124">
        <f>INDEX(TGAU_newydd!$A$1:$Y$72,MATCH($B42&amp;$C$5,TGAU_newydd!$A$1:$A$72,0),MATCH(J$37&amp;$C42,TGAU_newydd!$A$1:$Y$1,0))</f>
        <v>14020</v>
      </c>
      <c r="K42" s="124">
        <f>INDEX(TGAU_newydd!$A$1:$Y$72,MATCH($B42&amp;$C$5,TGAU_newydd!$A$1:$A$72,0),MATCH(K$37&amp;$C42,TGAU_newydd!$A$1:$Y$1,0))</f>
        <v>11774</v>
      </c>
      <c r="L42" s="124">
        <f>INDEX(TGAU_newydd!$A$1:$Y$72,MATCH($B42&amp;$C$5,TGAU_newydd!$A$1:$A$72,0),MATCH(L$37&amp;$C42,TGAU_newydd!$A$1:$Y$1,0))</f>
        <v>5750</v>
      </c>
      <c r="M42" s="124">
        <f>INDEX(TGAU_newydd!$A$1:$Y$72,MATCH($B42&amp;$C$5,TGAU_newydd!$A$1:$A$72,0),MATCH(M$37&amp;$C42,TGAU_newydd!$A$1:$Y$1,0))</f>
        <v>4242</v>
      </c>
      <c r="N42" s="124">
        <f>INDEX(TGAU_newydd!$A$1:$Y$72,MATCH($B42&amp;$C$5,TGAU_newydd!$A$1:$A$72,0),MATCH(N$37&amp;$C42,TGAU_newydd!$A$1:$Y$1,0))</f>
        <v>4442</v>
      </c>
      <c r="O42" s="124">
        <f>INDEX(TGAU_newydd!$A$1:$Y$72,MATCH($B42&amp;$C$5,TGAU_newydd!$A$1:$A$72,0),MATCH(O$37&amp;$C42,TGAU_newydd!$A$1:$Y$1,0))</f>
        <v>5449</v>
      </c>
      <c r="P42" s="68"/>
    </row>
    <row r="43" spans="1:32" ht="20.25" customHeight="1" x14ac:dyDescent="0.35">
      <c r="A43" s="68"/>
      <c r="B43" s="169" t="s">
        <v>329</v>
      </c>
      <c r="C43" s="170" t="s">
        <v>331</v>
      </c>
      <c r="D43" s="188"/>
      <c r="E43" s="130" t="s">
        <v>44</v>
      </c>
      <c r="F43" s="125">
        <f>INDEX(TGAU_newydd!$A$1:$Y$72,MATCH($B43&amp;$C$5,TGAU_newydd!$A$1:$A$72,0),MATCH(F$37&amp;$C43,TGAU_newydd!$A$1:$Y$1,0))</f>
        <v>57.527924188218584</v>
      </c>
      <c r="G43" s="125">
        <f>INDEX(TGAU_newydd!$A$1:$Y$72,MATCH($B43&amp;$C$5,TGAU_newydd!$A$1:$A$72,0),MATCH(G$37&amp;$C43,TGAU_newydd!$A$1:$Y$1,0))</f>
        <v>54.97042766151047</v>
      </c>
      <c r="H43" s="125">
        <f>INDEX(TGAU_newydd!$A$1:$Y$72,MATCH($B43&amp;$C$5,TGAU_newydd!$A$1:$A$72,0),MATCH(H$37&amp;$C43,TGAU_newydd!$A$1:$Y$1,0))</f>
        <v>52.185037054464175</v>
      </c>
      <c r="I43" s="125">
        <f>INDEX(TGAU_newydd!$A$1:$Y$72,MATCH($B43&amp;$C$5,TGAU_newydd!$A$1:$A$72,0),MATCH(I$37&amp;$C43,TGAU_newydd!$A$1:$Y$1,0))</f>
        <v>50.071322252542792</v>
      </c>
      <c r="J43" s="125">
        <f>INDEX(TGAU_newydd!$A$1:$Y$72,MATCH($B43&amp;$C$5,TGAU_newydd!$A$1:$A$72,0),MATCH(J$37&amp;$C43,TGAU_newydd!$A$1:$Y$1,0))</f>
        <v>44.679562764906464</v>
      </c>
      <c r="K43" s="125">
        <f>INDEX(TGAU_newydd!$A$1:$Y$72,MATCH($B43&amp;$C$5,TGAU_newydd!$A$1:$A$72,0),MATCH(K$37&amp;$C43,TGAU_newydd!$A$1:$Y$1,0))</f>
        <v>38.767245069309539</v>
      </c>
      <c r="L43" s="125">
        <f>INDEX(TGAU_newydd!$A$1:$Y$72,MATCH($B43&amp;$C$5,TGAU_newydd!$A$1:$A$72,0),MATCH(L$37&amp;$C43,TGAU_newydd!$A$1:$Y$1,0))</f>
        <v>18.342477989026413</v>
      </c>
      <c r="M43" s="125">
        <f>INDEX(TGAU_newydd!$A$1:$Y$72,MATCH($B43&amp;$C$5,TGAU_newydd!$A$1:$A$72,0),MATCH(M$37&amp;$C43,TGAU_newydd!$A$1:$Y$1,0))</f>
        <v>13.729932677369238</v>
      </c>
      <c r="N43" s="125">
        <f>INDEX(TGAU_newydd!$A$1:$Y$72,MATCH($B43&amp;$C$5,TGAU_newydd!$A$1:$A$72,0),MATCH(N$37&amp;$C43,TGAU_newydd!$A$1:$Y$1,0))</f>
        <v>13.858297195270334</v>
      </c>
      <c r="O43" s="125">
        <f>INDEX(TGAU_newydd!$A$1:$Y$72,MATCH($B43&amp;$C$5,TGAU_newydd!$A$1:$A$72,0),MATCH(O$37&amp;$C43,TGAU_newydd!$A$1:$Y$1,0))</f>
        <v>16.511620859973942</v>
      </c>
      <c r="P43" s="68"/>
    </row>
    <row r="44" spans="1:32" x14ac:dyDescent="0.35">
      <c r="A44" s="68"/>
      <c r="B44" s="4"/>
      <c r="C44" s="4"/>
      <c r="D44" s="68"/>
      <c r="E44" s="68"/>
      <c r="F44" s="68"/>
      <c r="G44" s="68"/>
      <c r="H44" s="68"/>
      <c r="I44" s="68"/>
      <c r="J44" s="68"/>
      <c r="K44" s="68"/>
      <c r="L44" s="68"/>
      <c r="M44" s="68"/>
      <c r="N44" s="68"/>
      <c r="O44" s="68"/>
      <c r="P44" s="68"/>
    </row>
    <row r="45" spans="1:32" x14ac:dyDescent="0.35">
      <c r="A45" s="68"/>
      <c r="B45" s="68"/>
      <c r="C45" s="68"/>
      <c r="D45" s="68"/>
      <c r="E45" s="68"/>
      <c r="F45" s="68"/>
      <c r="G45" s="68"/>
      <c r="H45" s="68"/>
      <c r="I45" s="68"/>
      <c r="J45" s="68"/>
      <c r="K45" s="68"/>
      <c r="L45" s="68"/>
      <c r="M45" s="68"/>
      <c r="N45" s="68"/>
      <c r="O45" s="68"/>
      <c r="P45" s="68"/>
    </row>
  </sheetData>
  <mergeCells count="10">
    <mergeCell ref="D38:D39"/>
    <mergeCell ref="D40:D41"/>
    <mergeCell ref="D42:D43"/>
    <mergeCell ref="D3:H3"/>
    <mergeCell ref="C6:P7"/>
    <mergeCell ref="D14:D16"/>
    <mergeCell ref="D30:L30"/>
    <mergeCell ref="D31:L31"/>
    <mergeCell ref="D32:L32"/>
    <mergeCell ref="D35:K35"/>
  </mergeCells>
  <phoneticPr fontId="43" type="noConversion"/>
  <hyperlinks>
    <hyperlink ref="E34" r:id="rId1" display="Cronfa Ddata Arholiadau Cymru, StatsCymru " xr:uid="{01D065C6-8CC3-453F-8107-76A407418FEC}"/>
    <hyperlink ref="C2" location="Data!A1" display="Yn ôl" xr:uid="{B29D51B5-9BF4-4AE9-8D22-881E3AB577E4}"/>
  </hyperlinks>
  <pageMargins left="0.7" right="0.7" top="0.75" bottom="0.75" header="0.3" footer="0.3"/>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8545" r:id="rId5" name="Drop Down 1">
              <controlPr defaultSize="0" autoLine="0" autoPict="0">
                <anchor moveWithCells="1">
                  <from>
                    <xdr:col>8</xdr:col>
                    <xdr:colOff>6350</xdr:colOff>
                    <xdr:row>1</xdr:row>
                    <xdr:rowOff>158750</xdr:rowOff>
                  </from>
                  <to>
                    <xdr:col>9</xdr:col>
                    <xdr:colOff>635000</xdr:colOff>
                    <xdr:row>2</xdr:row>
                    <xdr:rowOff>158750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D a t a M a s h u p   x m l n s = " h t t p : / / s c h e m a s . m i c r o s o f t . c o m / D a t a M a s h u p " > A A A A A B Y D A A B Q S w M E F A A C A A g A f Y H r V o u g g I 6 m A A A A 9 g A A A B I A H A B D b 2 5 m a W c v U G F j a 2 F n Z S 5 4 b W w g o h g A K K A U A A A A A A A A A A A A A A A A A A A A A A A A A A A A h Y 9 N D o I w G E S v Q r q n P 0 i M I R 8 l 0 Y U b S U x M j N u m V G i E Y m i x 3 M 2 F R / I K Y h R 1 5 3 L e v M X M / X q D b G j q 4 K I 6 q 1 u T I o Y p C p S R b a F N m a L e H c M F y j h s h T y J U g W j b G w y 2 C J F l X P n h B D v P f Y z 3 H Y l i S h l 5 J B v d r J S j U A f W f + X Q 2 2 s E 0 Y q x G H / G s M j z N g c x z T G F M g E I d f m K 0 T j 3 m f 7 A 2 H V 1 6 7 v F F c m X C + B T B H I + w N / A F B L A w Q U A A I A C A B 9 g e t W 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f Y H r V i i K R 7 g O A A A A E Q A A A B M A H A B G b 3 J t d W x h c y 9 T Z W N 0 a W 9 u M S 5 t I K I Y A C i g F A A A A A A A A A A A A A A A A A A A A A A A A A A A A C t O T S 7 J z M 9 T C I b Q h t Y A U E s B A i 0 A F A A C A A g A f Y H r V o u g g I 6 m A A A A 9 g A A A B I A A A A A A A A A A A A A A A A A A A A A A E N v b m Z p Z y 9 Q Y W N r Y W d l L n h t b F B L A Q I t A B Q A A g A I A H 2 B 6 1 Y P y u m r p A A A A O k A A A A T A A A A A A A A A A A A A A A A A P I A A A B b Q 2 9 u d G V u d F 9 U e X B l c 1 0 u e G 1 s U E s B A i 0 A F A A C A A g A f Y H r V i i K R 7 g O A A A A E Q A A A B M A A A A A A A A A A A A A A A A A 4 w E A A E Z v c m 1 1 b G F z L 1 N l Y 3 R p b 2 4 x L m 1 Q S w U G A A A A A A M A A w D C A A A A P 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A / v a l r i f Y B I g y d v 4 f J H D X g A A A A A A g A A A A A A A 2 Y A A M A A A A A Q A A A A y 5 e s g e U 1 W C 3 D 6 p U X z D p H U w A A A A A E g A A A o A A A A B A A A A C q B q + 0 n h q W 9 + J 4 E c 0 r 7 i p 3 U A A A A K 3 e 4 f w S O h z 5 9 d U K f J V Z N o 1 e 7 t n S d R 3 N / t F / e o N V E p 9 2 X z V f L j G J q R R / 5 Z u 3 2 + j V a 8 q 3 l W V M 5 0 X X 2 e B F F l P U P N f 0 F J n J G S l 8 A k K B d E O l Q M H x F A A A A C i m x i U l p K o 3 Y k t S j g T T X Z l X 4 q T j < / D a t a M a s h u p > 
</file>

<file path=customXml/item3.xml><?xml version="1.0" encoding="utf-8"?>
<ct:contentTypeSchema xmlns:ct="http://schemas.microsoft.com/office/2006/metadata/contentType" xmlns:ma="http://schemas.microsoft.com/office/2006/metadata/properties/metaAttributes" ct:_="" ma:_="" ma:contentTypeName="Document" ma:contentTypeID="0x010100770EDED056D2E0499C14D6C5F5BA5C51" ma:contentTypeVersion="13" ma:contentTypeDescription="Create a new document." ma:contentTypeScope="" ma:versionID="473389cba29ca55277d0ac0677c2e927">
  <xsd:schema xmlns:xsd="http://www.w3.org/2001/XMLSchema" xmlns:xs="http://www.w3.org/2001/XMLSchema" xmlns:p="http://schemas.microsoft.com/office/2006/metadata/properties" xmlns:ns3="c0696cd4-763d-47f1-8ce1-4233c4ce5b23" xmlns:ns4="c2b3f88b-24c3-4e52-9557-2df100d58828" targetNamespace="http://schemas.microsoft.com/office/2006/metadata/properties" ma:root="true" ma:fieldsID="6b2a6fdf4cfd9327ff993b85b16ca619" ns3:_="" ns4:_="">
    <xsd:import namespace="c0696cd4-763d-47f1-8ce1-4233c4ce5b23"/>
    <xsd:import namespace="c2b3f88b-24c3-4e52-9557-2df100d58828"/>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Location" minOccurs="0"/>
                <xsd:element ref="ns3:MediaServiceGenerationTime" minOccurs="0"/>
                <xsd:element ref="ns3:MediaServiceEventHashCode" minOccurs="0"/>
                <xsd:element ref="ns3:MediaServiceOCR"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696cd4-763d-47f1-8ce1-4233c4ce5b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2b3f88b-24c3-4e52-9557-2df100d58828"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etadata xmlns="http://www.objective.com/ecm/document/metadata/FF3C5B18883D4E21973B57C2EEED7FD1" version="1.0.0">
  <systemFields>
    <field name="Objective-Id">
      <value order="0">A36702967</value>
    </field>
    <field name="Objective-Title">
      <value order="0">Master_proffiliau_iaith_CSCA</value>
    </field>
    <field name="Objective-Description">
      <value order="0"/>
    </field>
    <field name="Objective-CreationStamp">
      <value order="0">2021-09-29T15:21:15Z</value>
    </field>
    <field name="Objective-IsApproved">
      <value order="0">false</value>
    </field>
    <field name="Objective-IsPublished">
      <value order="0">false</value>
    </field>
    <field name="Objective-DatePublished">
      <value order="0"/>
    </field>
    <field name="Objective-ModificationStamp">
      <value order="0">2023-11-23T13:35:17Z</value>
    </field>
    <field name="Objective-Owner">
      <value order="0">Owen, Llio (COOG - DDAT - KAS - HSS and Population Statistics)</value>
    </field>
    <field name="Objective-Path">
      <value order="0">Objective Global Folder:#Business File Plan:WG Organisational Groups:NEW - Post April 2022 - Chief Operating Officer:Chief Operating Officer (COO) - KAS - Chief Statistician:1 - Save:Ystadegau'r Gymraeg | Welsh Language Statistics:03 Cyfrifiad | Census:02 Cyfrifiad 2011 | 2011 Census:Welsh Language Statistics - 2011 Census - 2016-2020:Proffiliau iaith - Welsh language profiles</value>
    </field>
    <field name="Objective-Parent">
      <value order="0">Proffiliau iaith - Welsh language profiles</value>
    </field>
    <field name="Objective-State">
      <value order="0">Being Edited</value>
    </field>
    <field name="Objective-VersionId">
      <value order="0">vA90739871</value>
    </field>
    <field name="Objective-Version">
      <value order="0">51.1</value>
    </field>
    <field name="Objective-VersionNumber">
      <value order="0">56</value>
    </field>
    <field name="Objective-VersionComment">
      <value order="0"/>
    </field>
    <field name="Objective-FileNumber">
      <value order="0">qA1258272</value>
    </field>
    <field name="Objective-Classification">
      <value order="0">Official</value>
    </field>
    <field name="Objective-Caveats">
      <value order="0"/>
    </field>
  </systemFields>
  <catalogues>
    <catalogue name="Document Type Catalogue" type="type" ori="id:cA14">
      <field name="Objective-Date Acquired">
        <value order="0"/>
      </field>
      <field name="Objective-Official Translation">
        <value order="0"/>
      </field>
      <field name="Objective-Connect Creator">
        <value order="0"/>
      </field>
    </catalogue>
  </catalogues>
</metadata>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5DF1B79-B4F0-4018-9A5D-914006A0D2AF}">
  <ds:schemaRefs>
    <ds:schemaRef ds:uri="c0696cd4-763d-47f1-8ce1-4233c4ce5b23"/>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c2b3f88b-24c3-4e52-9557-2df100d58828"/>
    <ds:schemaRef ds:uri="http://www.w3.org/XML/1998/namespace"/>
  </ds:schemaRefs>
</ds:datastoreItem>
</file>

<file path=customXml/itemProps2.xml><?xml version="1.0" encoding="utf-8"?>
<ds:datastoreItem xmlns:ds="http://schemas.openxmlformats.org/officeDocument/2006/customXml" ds:itemID="{C8FBE0BF-4F8A-4412-8D7E-FB44C9EE9744}">
  <ds:schemaRefs>
    <ds:schemaRef ds:uri="http://schemas.microsoft.com/DataMashup"/>
  </ds:schemaRefs>
</ds:datastoreItem>
</file>

<file path=customXml/itemProps3.xml><?xml version="1.0" encoding="utf-8"?>
<ds:datastoreItem xmlns:ds="http://schemas.openxmlformats.org/officeDocument/2006/customXml" ds:itemID="{0A4BE57E-9FCB-411B-9479-5E04B4E4C7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0696cd4-763d-47f1-8ce1-4233c4ce5b23"/>
    <ds:schemaRef ds:uri="c2b3f88b-24c3-4e52-9557-2df100d5882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745109E-2DDF-40CB-AC2B-FF9B10C90820}">
  <ds:schemaRefs>
    <ds:schemaRef ds:uri="http://www.objective.com/ecm/document/metadata/FF3C5B18883D4E21973B57C2EEED7FD1"/>
  </ds:schemaRefs>
</ds:datastoreItem>
</file>

<file path=customXml/itemProps5.xml><?xml version="1.0" encoding="utf-8"?>
<ds:datastoreItem xmlns:ds="http://schemas.openxmlformats.org/officeDocument/2006/customXml" ds:itemID="{43F2159F-05C7-4C25-B51C-7672C3C81A3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Tudalen flaen</vt:lpstr>
      <vt:lpstr>Data</vt:lpstr>
      <vt:lpstr>1.1</vt:lpstr>
      <vt:lpstr>1.2</vt:lpstr>
      <vt:lpstr>1.3</vt:lpstr>
      <vt:lpstr>MM</vt:lpstr>
      <vt:lpstr>2.1</vt:lpstr>
      <vt:lpstr>PLASC_pobblwyddyn</vt:lpstr>
      <vt:lpstr>2.2</vt:lpstr>
      <vt:lpstr>TGAU_newydd</vt:lpstr>
      <vt:lpstr>2.3</vt:lpstr>
      <vt:lpstr>Lefel_A_AS_newydd</vt:lpstr>
      <vt:lpstr>2.4</vt:lpstr>
      <vt:lpstr>SWAC_dysgu_timeseries</vt:lpstr>
      <vt:lpstr>2.5</vt:lpstr>
      <vt:lpstr>PLASC_dysgu</vt:lpstr>
      <vt:lpstr>2.6</vt:lpstr>
      <vt:lpstr>SWAC_gallu</vt:lpstr>
      <vt:lpstr>Lookups</vt:lpstr>
    </vt:vector>
  </TitlesOfParts>
  <Company>Welsh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Owen, Llio (KAS)</dc:creator>
  <cp:lastModifiedBy>Cox, Jonathan (COOG - DDAT - KAS - Statistical Service</cp:lastModifiedBy>
  <dcterms:created xsi:type="dcterms:W3CDTF">2021-09-22T09:11:06Z</dcterms:created>
  <dcterms:modified xsi:type="dcterms:W3CDTF">2023-11-30T08:51:51Z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0x010100770EDED056D2E0499C14D6C5F5BA5C51</vt:lpwstr>
  </property>
  <property fmtid="{D5CDD505-2E9C-101B-9397-08002B2CF9AE}" pid="3" name="Objective-Id">
    <vt:lpwstr>A36702967</vt:lpwstr>
  </property>
  <property fmtid="{D5CDD505-2E9C-101B-9397-08002B2CF9AE}" pid="4" name="Objective-Title">
    <vt:lpwstr>Master_proffiliau_iaith_CSCA</vt:lpwstr>
  </property>
  <property fmtid="{D5CDD505-2E9C-101B-9397-08002B2CF9AE}" pid="5" name="Objective-Description">
    <vt:lpwstr/>
  </property>
  <property fmtid="{D5CDD505-2E9C-101B-9397-08002B2CF9AE}" pid="6" name="Objective-CreationStamp">
    <vt:filetime>2021-09-29T15:21:15Z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2023-11-23T13:35:17Z</vt:filetime>
  </property>
  <property fmtid="{D5CDD505-2E9C-101B-9397-08002B2CF9AE}" pid="11" name="Objective-Owner">
    <vt:lpwstr>Owen, Llio (COOG - DDAT - KAS - HSS and Population Statistics)</vt:lpwstr>
  </property>
  <property fmtid="{D5CDD505-2E9C-101B-9397-08002B2CF9AE}" pid="12" name="Objective-Path">
    <vt:lpwstr>Objective Global Folder:#Business File Plan:WG Organisational Groups:NEW - Post April 2022 - Chief Operating Officer:Chief Operating Officer (COO) - KAS - Chief Statistician:1 - Save:Ystadegau'r Gymraeg | Welsh Language Statistics:03 Cyfrifiad | Census:02 Cyfrifiad 2011 | 2011 Census:Welsh Language Statistics - 2011 Census - 2016-2020:Proffiliau iaith - Welsh language profiles:</vt:lpwstr>
  </property>
  <property fmtid="{D5CDD505-2E9C-101B-9397-08002B2CF9AE}" pid="13" name="Objective-Parent">
    <vt:lpwstr>Proffiliau iaith - Welsh language profiles</vt:lpwstr>
  </property>
  <property fmtid="{D5CDD505-2E9C-101B-9397-08002B2CF9AE}" pid="14" name="Objective-State">
    <vt:lpwstr>Being Edited</vt:lpwstr>
  </property>
  <property fmtid="{D5CDD505-2E9C-101B-9397-08002B2CF9AE}" pid="15" name="Objective-VersionId">
    <vt:lpwstr>vA90739871</vt:lpwstr>
  </property>
  <property fmtid="{D5CDD505-2E9C-101B-9397-08002B2CF9AE}" pid="16" name="Objective-Version">
    <vt:lpwstr>51.1</vt:lpwstr>
  </property>
  <property fmtid="{D5CDD505-2E9C-101B-9397-08002B2CF9AE}" pid="17" name="Objective-VersionNumber">
    <vt:r8>56</vt:r8>
  </property>
  <property fmtid="{D5CDD505-2E9C-101B-9397-08002B2CF9AE}" pid="18" name="Objective-VersionComment">
    <vt:lpwstr/>
  </property>
  <property fmtid="{D5CDD505-2E9C-101B-9397-08002B2CF9AE}" pid="19" name="Objective-FileNumber">
    <vt:lpwstr>qA1258272</vt:lpwstr>
  </property>
  <property fmtid="{D5CDD505-2E9C-101B-9397-08002B2CF9AE}" pid="20" name="Objective-Classification">
    <vt:lpwstr>[Inherited - Official]</vt:lpwstr>
  </property>
  <property fmtid="{D5CDD505-2E9C-101B-9397-08002B2CF9AE}" pid="21" name="Objective-Caveats">
    <vt:lpwstr/>
  </property>
  <property fmtid="{D5CDD505-2E9C-101B-9397-08002B2CF9AE}" pid="22" name="Objective-Date Acquired">
    <vt:lpwstr/>
  </property>
  <property fmtid="{D5CDD505-2E9C-101B-9397-08002B2CF9AE}" pid="23" name="Objective-Official Translation">
    <vt:lpwstr/>
  </property>
  <property fmtid="{D5CDD505-2E9C-101B-9397-08002B2CF9AE}" pid="24" name="Objective-Connect Creator">
    <vt:lpwstr/>
  </property>
  <property fmtid="{D5CDD505-2E9C-101B-9397-08002B2CF9AE}" pid="25" name="Objective-Comment">
    <vt:lpwstr/>
  </property>
</Properties>
</file>