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M\Downloads\"/>
    </mc:Choice>
  </mc:AlternateContent>
  <xr:revisionPtr revIDLastSave="0" documentId="8_{31163189-5C54-4A83-BC4D-937A5B6D07FE}" xr6:coauthVersionLast="47" xr6:coauthVersionMax="47" xr10:uidLastSave="{00000000-0000-0000-0000-000000000000}"/>
  <bookViews>
    <workbookView xWindow="-110" yWindow="-110" windowWidth="19420" windowHeight="11500" tabRatio="38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V11" i="1"/>
  <c r="U12" i="1"/>
  <c r="V12" i="1"/>
  <c r="U13" i="1"/>
  <c r="V13" i="1"/>
  <c r="E19" i="1"/>
  <c r="W13" i="1" l="1"/>
  <c r="X13" i="1"/>
  <c r="W12" i="1"/>
  <c r="X12" i="1" s="1"/>
  <c r="W11" i="1"/>
  <c r="X11" i="1" s="1"/>
  <c r="K19" i="1"/>
  <c r="V8" i="1"/>
  <c r="N19" i="1"/>
  <c r="O19" i="1"/>
  <c r="P19" i="1"/>
  <c r="H19" i="1"/>
  <c r="F19" i="1"/>
  <c r="G19" i="1"/>
  <c r="I19" i="1"/>
  <c r="J19" i="1"/>
  <c r="M19" i="1"/>
  <c r="Q19" i="1"/>
  <c r="R19" i="1"/>
  <c r="S19" i="1"/>
  <c r="T19" i="1"/>
  <c r="U9" i="1"/>
  <c r="V9" i="1"/>
  <c r="U10" i="1"/>
  <c r="V10" i="1"/>
  <c r="U14" i="1"/>
  <c r="V14" i="1"/>
  <c r="U15" i="1"/>
  <c r="V15" i="1"/>
  <c r="U16" i="1"/>
  <c r="V16" i="1"/>
  <c r="U17" i="1"/>
  <c r="V17" i="1"/>
  <c r="U8" i="1" l="1"/>
  <c r="W8" i="1" s="1"/>
  <c r="L19" i="1"/>
  <c r="W14" i="1"/>
  <c r="X14" i="1" s="1"/>
  <c r="W16" i="1"/>
  <c r="X16" i="1" s="1"/>
  <c r="V19" i="1"/>
  <c r="W17" i="1"/>
  <c r="X17" i="1" s="1"/>
  <c r="W15" i="1"/>
  <c r="X15" i="1" s="1"/>
  <c r="W10" i="1"/>
  <c r="X10" i="1" s="1"/>
  <c r="W9" i="1"/>
  <c r="X9" i="1" s="1"/>
  <c r="W19" i="1" l="1"/>
  <c r="V20" i="1" s="1"/>
  <c r="X8" i="1"/>
  <c r="U19" i="1"/>
  <c r="U20" i="1" l="1"/>
</calcChain>
</file>

<file path=xl/sharedStrings.xml><?xml version="1.0" encoding="utf-8"?>
<sst xmlns="http://schemas.openxmlformats.org/spreadsheetml/2006/main" count="48" uniqueCount="32">
  <si>
    <t>Project Name</t>
  </si>
  <si>
    <t>2025/26
Funding</t>
  </si>
  <si>
    <t>Proposed Capacity</t>
  </si>
  <si>
    <t>Education Level</t>
  </si>
  <si>
    <t>Education Medium Type</t>
  </si>
  <si>
    <t>Total</t>
  </si>
  <si>
    <t>Total
Funding</t>
  </si>
  <si>
    <t>To be approved by Director of Finance or s151 Officer</t>
  </si>
  <si>
    <t>Electronic Signature:</t>
  </si>
  <si>
    <t>Name:</t>
  </si>
  <si>
    <t>Position:</t>
  </si>
  <si>
    <t>Date:</t>
  </si>
  <si>
    <t>WG Grant %</t>
  </si>
  <si>
    <t>Welsh Government Support</t>
  </si>
  <si>
    <t>Self Funded Element</t>
  </si>
  <si>
    <t>Organisation Name:</t>
  </si>
  <si>
    <t>Sustainable Communities for Learning Programme - Band B Funding Forecast</t>
  </si>
  <si>
    <t>I certify the forecast above is correct at the time of submission to the Sustainable Communities for Learning Programme team, and there is full support in place for the Local Authority/Further Education Institution's element of funding.
I confirm the funding per project has been accurately profiled based on the information available at present and the Welsh Government grant element does not exceed the relevant grant rate (65/75/85%), unless otherwise approved by the Welsh Government.</t>
  </si>
  <si>
    <t>2026/27
Funding</t>
  </si>
  <si>
    <t>2027/28
Funding</t>
  </si>
  <si>
    <t>2028/29
Funding</t>
  </si>
  <si>
    <t>2029/30
Funding</t>
  </si>
  <si>
    <t>2030/31
Funding</t>
  </si>
  <si>
    <t>2031/32
Funding</t>
  </si>
  <si>
    <t>2032/33
Funding</t>
  </si>
  <si>
    <t>Rhondda Cynon Taff</t>
  </si>
  <si>
    <t>Ysgol Gyfun Cwm Rhondda</t>
  </si>
  <si>
    <t>NZC</t>
  </si>
  <si>
    <t>Deputy Chief Executive &amp; Group Director - Finance, Digital &amp; Frontline Services</t>
  </si>
  <si>
    <t xml:space="preserve">Barrie Davies </t>
  </si>
  <si>
    <t>R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</si>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</sst>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"/>
    <numFmt numFmtId="165" formatCode="_-* #,##0_-;\-* #,##0_-;_-* &quot;-&quot;??_-;_-@_-"/>
    <numFmt numFmtId="166" formatCode="#,##0.00_ ;\-#,##0.00\ 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lightUp">
        <fgColor theme="0" tint="-4.9989318521683403E-2"/>
        <bgColor indexed="65"/>
      </patternFill>
    </fill>
    <fill>
      <patternFill patternType="lightUp">
        <fgColor theme="0" tint="-4.9989318521683403E-2"/>
        <bgColor theme="2" tint="-9.9948118533890809E-2"/>
      </patternFill>
    </fill>
    <fill>
      <patternFill patternType="darkDown">
        <fgColor theme="0" tint="-4.9989318521683403E-2"/>
        <bgColor indexed="65"/>
      </patternFill>
    </fill>
    <fill>
      <patternFill patternType="darkDown">
        <fgColor theme="0" tint="-4.9989318521683403E-2"/>
        <bgColor theme="2" tint="-9.9948118533890809E-2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9">
    <xf numFmtId="0" fontId="0" fillId="0" borderId="0" xfId="0"/>
    <xf numFmtId="0" fontId="5" fillId="0" borderId="0" xfId="0" applyFont="1"/>
    <xf numFmtId="0" fontId="4" fillId="0" borderId="9" xfId="3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center" vertical="center" wrapText="1"/>
    </xf>
    <xf numFmtId="0" fontId="6" fillId="0" borderId="0" xfId="0" applyFont="1"/>
    <xf numFmtId="165" fontId="5" fillId="0" borderId="0" xfId="1" applyNumberFormat="1" applyFont="1" applyFill="1"/>
    <xf numFmtId="165" fontId="5" fillId="0" borderId="13" xfId="1" applyNumberFormat="1" applyFont="1" applyFill="1" applyBorder="1"/>
    <xf numFmtId="165" fontId="6" fillId="0" borderId="0" xfId="1" applyNumberFormat="1" applyFont="1" applyFill="1"/>
    <xf numFmtId="0" fontId="2" fillId="0" borderId="0" xfId="0" applyFont="1"/>
    <xf numFmtId="164" fontId="4" fillId="2" borderId="12" xfId="3" applyNumberFormat="1" applyFont="1" applyFill="1" applyBorder="1" applyAlignment="1">
      <alignment horizontal="center" vertical="center" wrapText="1"/>
    </xf>
    <xf numFmtId="165" fontId="5" fillId="2" borderId="13" xfId="1" applyNumberFormat="1" applyFont="1" applyFill="1" applyBorder="1"/>
    <xf numFmtId="0" fontId="4" fillId="0" borderId="10" xfId="3" applyFont="1" applyBorder="1" applyAlignment="1">
      <alignment horizontal="center" vertical="center" wrapText="1"/>
    </xf>
    <xf numFmtId="164" fontId="4" fillId="2" borderId="8" xfId="3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/>
    <xf numFmtId="165" fontId="5" fillId="2" borderId="14" xfId="1" applyNumberFormat="1" applyFont="1" applyFill="1" applyBorder="1"/>
    <xf numFmtId="165" fontId="5" fillId="0" borderId="15" xfId="1" applyNumberFormat="1" applyFont="1" applyFill="1" applyBorder="1"/>
    <xf numFmtId="165" fontId="5" fillId="0" borderId="0" xfId="1" applyNumberFormat="1" applyFont="1" applyFill="1" applyBorder="1"/>
    <xf numFmtId="0" fontId="5" fillId="0" borderId="16" xfId="0" applyFont="1" applyBorder="1"/>
    <xf numFmtId="165" fontId="5" fillId="0" borderId="18" xfId="1" applyNumberFormat="1" applyFont="1" applyFill="1" applyBorder="1"/>
    <xf numFmtId="0" fontId="5" fillId="0" borderId="19" xfId="0" applyFont="1" applyBorder="1"/>
    <xf numFmtId="165" fontId="5" fillId="2" borderId="20" xfId="1" applyNumberFormat="1" applyFont="1" applyFill="1" applyBorder="1"/>
    <xf numFmtId="165" fontId="5" fillId="0" borderId="21" xfId="1" applyNumberFormat="1" applyFont="1" applyFill="1" applyBorder="1"/>
    <xf numFmtId="165" fontId="5" fillId="2" borderId="19" xfId="1" applyNumberFormat="1" applyFont="1" applyFill="1" applyBorder="1"/>
    <xf numFmtId="164" fontId="4" fillId="0" borderId="9" xfId="3" applyNumberFormat="1" applyFont="1" applyBorder="1" applyAlignment="1">
      <alignment horizontal="center" vertical="center" wrapText="1"/>
    </xf>
    <xf numFmtId="10" fontId="6" fillId="0" borderId="8" xfId="2" applyNumberFormat="1" applyFont="1" applyFill="1" applyBorder="1"/>
    <xf numFmtId="165" fontId="5" fillId="0" borderId="16" xfId="1" applyNumberFormat="1" applyFont="1" applyFill="1" applyBorder="1"/>
    <xf numFmtId="165" fontId="5" fillId="2" borderId="15" xfId="1" applyNumberFormat="1" applyFont="1" applyFill="1" applyBorder="1"/>
    <xf numFmtId="164" fontId="4" fillId="4" borderId="12" xfId="3" applyNumberFormat="1" applyFont="1" applyFill="1" applyBorder="1" applyAlignment="1">
      <alignment horizontal="center" vertical="center" wrapText="1"/>
    </xf>
    <xf numFmtId="165" fontId="5" fillId="4" borderId="20" xfId="1" applyNumberFormat="1" applyFont="1" applyFill="1" applyBorder="1"/>
    <xf numFmtId="165" fontId="5" fillId="4" borderId="14" xfId="1" applyNumberFormat="1" applyFont="1" applyFill="1" applyBorder="1"/>
    <xf numFmtId="164" fontId="4" fillId="6" borderId="8" xfId="3" applyNumberFormat="1" applyFont="1" applyFill="1" applyBorder="1" applyAlignment="1">
      <alignment horizontal="center" vertical="center" wrapText="1"/>
    </xf>
    <xf numFmtId="164" fontId="4" fillId="5" borderId="12" xfId="3" applyNumberFormat="1" applyFont="1" applyFill="1" applyBorder="1" applyAlignment="1">
      <alignment horizontal="center" vertical="center" wrapText="1"/>
    </xf>
    <xf numFmtId="164" fontId="4" fillId="6" borderId="12" xfId="3" applyNumberFormat="1" applyFont="1" applyFill="1" applyBorder="1" applyAlignment="1">
      <alignment horizontal="center" vertical="center" wrapText="1"/>
    </xf>
    <xf numFmtId="165" fontId="5" fillId="6" borderId="19" xfId="1" applyNumberFormat="1" applyFont="1" applyFill="1" applyBorder="1"/>
    <xf numFmtId="165" fontId="5" fillId="5" borderId="21" xfId="1" applyNumberFormat="1" applyFont="1" applyFill="1" applyBorder="1"/>
    <xf numFmtId="165" fontId="5" fillId="6" borderId="20" xfId="1" applyNumberFormat="1" applyFont="1" applyFill="1" applyBorder="1"/>
    <xf numFmtId="165" fontId="5" fillId="6" borderId="13" xfId="1" applyNumberFormat="1" applyFont="1" applyFill="1" applyBorder="1"/>
    <xf numFmtId="165" fontId="5" fillId="5" borderId="15" xfId="1" applyNumberFormat="1" applyFont="1" applyFill="1" applyBorder="1"/>
    <xf numFmtId="165" fontId="5" fillId="6" borderId="14" xfId="1" applyNumberFormat="1" applyFont="1" applyFill="1" applyBorder="1"/>
    <xf numFmtId="0" fontId="5" fillId="0" borderId="0" xfId="0" applyFont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165" fontId="5" fillId="0" borderId="4" xfId="1" applyNumberFormat="1" applyFont="1" applyFill="1" applyBorder="1"/>
    <xf numFmtId="165" fontId="5" fillId="0" borderId="5" xfId="1" applyNumberFormat="1" applyFont="1" applyFill="1" applyBorder="1"/>
    <xf numFmtId="0" fontId="5" fillId="0" borderId="6" xfId="0" applyFont="1" applyBorder="1"/>
    <xf numFmtId="0" fontId="5" fillId="0" borderId="7" xfId="0" applyFont="1" applyBorder="1"/>
    <xf numFmtId="165" fontId="5" fillId="0" borderId="7" xfId="1" applyNumberFormat="1" applyFont="1" applyFill="1" applyBorder="1"/>
    <xf numFmtId="165" fontId="5" fillId="0" borderId="8" xfId="1" applyNumberFormat="1" applyFont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8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5" fontId="6" fillId="0" borderId="16" xfId="1" applyNumberFormat="1" applyFont="1" applyFill="1" applyBorder="1"/>
    <xf numFmtId="165" fontId="6" fillId="2" borderId="20" xfId="1" applyNumberFormat="1" applyFont="1" applyFill="1" applyBorder="1"/>
    <xf numFmtId="165" fontId="6" fillId="0" borderId="19" xfId="1" applyNumberFormat="1" applyFont="1" applyFill="1" applyBorder="1"/>
    <xf numFmtId="165" fontId="6" fillId="2" borderId="21" xfId="1" applyNumberFormat="1" applyFont="1" applyFill="1" applyBorder="1"/>
    <xf numFmtId="165" fontId="5" fillId="0" borderId="1" xfId="1" applyNumberFormat="1" applyFont="1" applyFill="1" applyBorder="1"/>
    <xf numFmtId="165" fontId="5" fillId="0" borderId="17" xfId="1" applyNumberFormat="1" applyFont="1" applyFill="1" applyBorder="1"/>
    <xf numFmtId="165" fontId="6" fillId="0" borderId="17" xfId="1" applyNumberFormat="1" applyFont="1" applyFill="1" applyBorder="1"/>
    <xf numFmtId="165" fontId="6" fillId="0" borderId="18" xfId="1" applyNumberFormat="1" applyFont="1" applyFill="1" applyBorder="1"/>
    <xf numFmtId="166" fontId="10" fillId="0" borderId="0" xfId="1" applyNumberFormat="1" applyFont="1" applyFill="1"/>
    <xf numFmtId="166" fontId="11" fillId="0" borderId="0" xfId="1" applyNumberFormat="1" applyFont="1" applyFill="1"/>
    <xf numFmtId="0" fontId="8" fillId="0" borderId="0" xfId="2" applyNumberFormat="1" applyFont="1" applyFill="1" applyAlignment="1">
      <alignment horizontal="center"/>
    </xf>
    <xf numFmtId="9" fontId="4" fillId="2" borderId="12" xfId="3" applyNumberFormat="1" applyFont="1" applyFill="1" applyBorder="1" applyAlignment="1">
      <alignment horizontal="center" vertical="center" wrapText="1"/>
    </xf>
    <xf numFmtId="165" fontId="5" fillId="0" borderId="0" xfId="0" applyNumberFormat="1" applyFont="1"/>
    <xf numFmtId="165" fontId="5" fillId="4" borderId="19" xfId="1" applyNumberFormat="1" applyFont="1" applyFill="1" applyBorder="1"/>
    <xf numFmtId="164" fontId="4" fillId="3" borderId="12" xfId="3" applyNumberFormat="1" applyFont="1" applyFill="1" applyBorder="1" applyAlignment="1">
      <alignment horizontal="center" vertical="center" wrapText="1"/>
    </xf>
    <xf numFmtId="165" fontId="5" fillId="3" borderId="21" xfId="1" applyNumberFormat="1" applyFont="1" applyFill="1" applyBorder="1"/>
    <xf numFmtId="165" fontId="5" fillId="3" borderId="15" xfId="1" applyNumberFormat="1" applyFont="1" applyFill="1" applyBorder="1"/>
    <xf numFmtId="14" fontId="5" fillId="0" borderId="29" xfId="0" applyNumberFormat="1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7" borderId="3" xfId="3" applyFont="1" applyFill="1" applyBorder="1" applyAlignment="1">
      <alignment horizontal="left" vertical="center"/>
    </xf>
    <xf numFmtId="0" fontId="4" fillId="7" borderId="4" xfId="3" applyFont="1" applyFill="1" applyBorder="1" applyAlignment="1">
      <alignment horizontal="left" vertical="center"/>
    </xf>
    <xf numFmtId="0" fontId="4" fillId="7" borderId="5" xfId="3" applyFont="1" applyFill="1" applyBorder="1" applyAlignment="1">
      <alignment horizontal="left" vertical="center"/>
    </xf>
    <xf numFmtId="0" fontId="4" fillId="7" borderId="6" xfId="3" applyFont="1" applyFill="1" applyBorder="1" applyAlignment="1">
      <alignment horizontal="left" vertical="center"/>
    </xf>
    <xf numFmtId="0" fontId="4" fillId="7" borderId="7" xfId="3" applyFont="1" applyFill="1" applyBorder="1" applyAlignment="1">
      <alignment horizontal="left" vertical="center"/>
    </xf>
    <xf numFmtId="0" fontId="4" fillId="7" borderId="8" xfId="3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8" xfId="0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 xr:uid="{00000000-0005-0000-0000-000002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41"/>
  <sheetViews>
    <sheetView tabSelected="1" zoomScale="80" zoomScaleNormal="80" workbookViewId="0">
      <selection activeCell="G27" sqref="G27"/>
    </sheetView>
  </sheetViews>
  <sheetFormatPr defaultColWidth="8.84375" defaultRowHeight="13" x14ac:dyDescent="0.3"/>
  <cols>
    <col min="1" max="1" width="20" style="1" customWidth="1"/>
    <col min="2" max="4" width="8.84375" style="1"/>
    <col min="5" max="20" width="10.765625" style="1" customWidth="1"/>
    <col min="21" max="22" width="10.765625" style="4" customWidth="1"/>
    <col min="23" max="23" width="9.4609375" style="4" bestFit="1" customWidth="1"/>
    <col min="24" max="24" width="7" style="1" customWidth="1"/>
    <col min="25" max="16384" width="8.84375" style="1"/>
  </cols>
  <sheetData>
    <row r="2" spans="1:24" ht="15.5" x14ac:dyDescent="0.35">
      <c r="A2" s="8" t="s">
        <v>16</v>
      </c>
    </row>
    <row r="4" spans="1:24" ht="15" customHeight="1" x14ac:dyDescent="0.25">
      <c r="A4" s="73" t="s">
        <v>15</v>
      </c>
      <c r="B4" s="75" t="s">
        <v>25</v>
      </c>
      <c r="C4" s="76"/>
      <c r="D4" s="77"/>
      <c r="E4" s="93" t="s">
        <v>1</v>
      </c>
      <c r="F4" s="94"/>
      <c r="G4" s="81" t="s">
        <v>18</v>
      </c>
      <c r="H4" s="82"/>
      <c r="I4" s="81" t="s">
        <v>19</v>
      </c>
      <c r="J4" s="82"/>
      <c r="K4" s="95" t="s">
        <v>20</v>
      </c>
      <c r="L4" s="82"/>
      <c r="M4" s="81" t="s">
        <v>21</v>
      </c>
      <c r="N4" s="82"/>
      <c r="O4" s="81" t="s">
        <v>22</v>
      </c>
      <c r="P4" s="82"/>
      <c r="Q4" s="83" t="s">
        <v>23</v>
      </c>
      <c r="R4" s="84"/>
      <c r="S4" s="86" t="s">
        <v>24</v>
      </c>
      <c r="T4" s="84"/>
      <c r="U4" s="87" t="s">
        <v>6</v>
      </c>
      <c r="V4" s="88"/>
      <c r="W4" s="89"/>
    </row>
    <row r="5" spans="1:24" ht="12.5" x14ac:dyDescent="0.25">
      <c r="A5" s="74"/>
      <c r="B5" s="78"/>
      <c r="C5" s="79"/>
      <c r="D5" s="80"/>
      <c r="E5" s="94"/>
      <c r="F5" s="94"/>
      <c r="G5" s="82"/>
      <c r="H5" s="82"/>
      <c r="I5" s="82"/>
      <c r="J5" s="82"/>
      <c r="K5" s="96"/>
      <c r="L5" s="82"/>
      <c r="M5" s="82"/>
      <c r="N5" s="82"/>
      <c r="O5" s="82"/>
      <c r="P5" s="82"/>
      <c r="Q5" s="85"/>
      <c r="R5" s="84"/>
      <c r="S5" s="84"/>
      <c r="T5" s="84"/>
      <c r="U5" s="90"/>
      <c r="V5" s="91"/>
      <c r="W5" s="92"/>
    </row>
    <row r="6" spans="1:24" s="4" customFormat="1" ht="39" x14ac:dyDescent="0.3">
      <c r="A6" s="2" t="s">
        <v>0</v>
      </c>
      <c r="B6" s="2" t="s">
        <v>2</v>
      </c>
      <c r="C6" s="2" t="s">
        <v>3</v>
      </c>
      <c r="D6" s="11" t="s">
        <v>4</v>
      </c>
      <c r="E6" s="27" t="s">
        <v>14</v>
      </c>
      <c r="F6" s="69" t="s">
        <v>13</v>
      </c>
      <c r="G6" s="9" t="s">
        <v>14</v>
      </c>
      <c r="H6" s="3" t="s">
        <v>13</v>
      </c>
      <c r="I6" s="9" t="s">
        <v>14</v>
      </c>
      <c r="J6" s="3" t="s">
        <v>13</v>
      </c>
      <c r="K6" s="12" t="s">
        <v>14</v>
      </c>
      <c r="L6" s="3" t="s">
        <v>13</v>
      </c>
      <c r="M6" s="12" t="s">
        <v>14</v>
      </c>
      <c r="N6" s="3" t="s">
        <v>13</v>
      </c>
      <c r="O6" s="9" t="s">
        <v>14</v>
      </c>
      <c r="P6" s="3" t="s">
        <v>13</v>
      </c>
      <c r="Q6" s="30" t="s">
        <v>14</v>
      </c>
      <c r="R6" s="31" t="s">
        <v>13</v>
      </c>
      <c r="S6" s="32" t="s">
        <v>14</v>
      </c>
      <c r="T6" s="31" t="s">
        <v>13</v>
      </c>
      <c r="U6" s="9" t="s">
        <v>14</v>
      </c>
      <c r="V6" s="23" t="s">
        <v>13</v>
      </c>
      <c r="W6" s="12" t="s">
        <v>5</v>
      </c>
      <c r="X6" s="54" t="s">
        <v>12</v>
      </c>
    </row>
    <row r="7" spans="1:24" x14ac:dyDescent="0.3">
      <c r="A7" s="17"/>
      <c r="B7" s="17"/>
      <c r="C7" s="17"/>
      <c r="D7" s="17"/>
      <c r="E7" s="60"/>
      <c r="F7" s="18"/>
      <c r="G7" s="60"/>
      <c r="H7" s="18"/>
      <c r="I7" s="60"/>
      <c r="J7" s="18"/>
      <c r="K7" s="25"/>
      <c r="L7" s="18"/>
      <c r="M7" s="60"/>
      <c r="N7" s="18"/>
      <c r="O7" s="60"/>
      <c r="P7" s="18"/>
      <c r="Q7" s="25"/>
      <c r="R7" s="18"/>
      <c r="S7" s="60"/>
      <c r="T7" s="18"/>
      <c r="U7" s="61"/>
      <c r="V7" s="55"/>
      <c r="W7" s="62"/>
      <c r="X7" s="53"/>
    </row>
    <row r="8" spans="1:24" ht="19.5" customHeight="1" x14ac:dyDescent="0.3">
      <c r="A8" s="19" t="s">
        <v>26</v>
      </c>
      <c r="B8" s="19">
        <v>900</v>
      </c>
      <c r="C8" s="19"/>
      <c r="D8" s="19"/>
      <c r="E8" s="28">
        <v>353210.29449999996</v>
      </c>
      <c r="F8" s="70">
        <v>655961.97550000006</v>
      </c>
      <c r="G8" s="28">
        <v>10390281.632499998</v>
      </c>
      <c r="H8" s="70">
        <v>19296237.317499999</v>
      </c>
      <c r="I8" s="28">
        <v>11624291.388499999</v>
      </c>
      <c r="J8" s="70">
        <v>21587969.721500002</v>
      </c>
      <c r="K8" s="68">
        <v>2239615.2029999997</v>
      </c>
      <c r="L8" s="70">
        <v>4159285.3770000003</v>
      </c>
      <c r="M8" s="68">
        <v>1054328.4849999999</v>
      </c>
      <c r="N8" s="70">
        <v>1958038.6150000002</v>
      </c>
      <c r="O8" s="28">
        <v>144115.99474999998</v>
      </c>
      <c r="P8" s="70">
        <v>267643.99024999997</v>
      </c>
      <c r="Q8" s="33"/>
      <c r="R8" s="34"/>
      <c r="S8" s="35"/>
      <c r="T8" s="34"/>
      <c r="U8" s="56">
        <f t="shared" ref="U8:U17" si="0">SUM(K8,M8,O8,Q8,S8,I8,G8,E8)</f>
        <v>25805842.99825</v>
      </c>
      <c r="V8" s="57">
        <f t="shared" ref="V8:V17" si="1">SUM(L8,N8,P8,R8,T8,J8,H8,F8)</f>
        <v>47925136.996750005</v>
      </c>
      <c r="W8" s="58">
        <f t="shared" ref="W8:W17" si="2">SUM(U8:V8)</f>
        <v>73730979.995000005</v>
      </c>
      <c r="X8" s="65">
        <f t="shared" ref="X8:X17" si="3">+V8/W8</f>
        <v>0.65</v>
      </c>
    </row>
    <row r="9" spans="1:24" ht="19.5" customHeight="1" x14ac:dyDescent="0.3">
      <c r="A9" s="19"/>
      <c r="B9" s="19"/>
      <c r="C9" s="19"/>
      <c r="D9" s="19"/>
      <c r="E9" s="28"/>
      <c r="F9" s="70"/>
      <c r="G9" s="20"/>
      <c r="H9" s="21"/>
      <c r="I9" s="20"/>
      <c r="J9" s="21"/>
      <c r="K9" s="22"/>
      <c r="L9" s="21"/>
      <c r="M9" s="20"/>
      <c r="N9" s="21"/>
      <c r="O9" s="20"/>
      <c r="P9" s="21"/>
      <c r="Q9" s="33"/>
      <c r="R9" s="34"/>
      <c r="S9" s="35"/>
      <c r="T9" s="34"/>
      <c r="U9" s="56">
        <f t="shared" si="0"/>
        <v>0</v>
      </c>
      <c r="V9" s="57">
        <f t="shared" si="1"/>
        <v>0</v>
      </c>
      <c r="W9" s="58">
        <f t="shared" si="2"/>
        <v>0</v>
      </c>
      <c r="X9" s="65" t="e">
        <f t="shared" si="3"/>
        <v>#DIV/0!</v>
      </c>
    </row>
    <row r="10" spans="1:24" ht="19.5" customHeight="1" x14ac:dyDescent="0.3">
      <c r="A10" s="19" t="s">
        <v>27</v>
      </c>
      <c r="B10" s="19"/>
      <c r="C10" s="19"/>
      <c r="D10" s="19"/>
      <c r="E10" s="28">
        <v>0</v>
      </c>
      <c r="F10" s="70">
        <v>0</v>
      </c>
      <c r="G10" s="20">
        <v>0</v>
      </c>
      <c r="H10" s="21">
        <v>302200</v>
      </c>
      <c r="I10" s="20">
        <v>0</v>
      </c>
      <c r="J10" s="21">
        <v>1070270</v>
      </c>
      <c r="K10" s="22">
        <v>0</v>
      </c>
      <c r="L10" s="21">
        <v>2396550</v>
      </c>
      <c r="M10" s="20">
        <v>0</v>
      </c>
      <c r="N10" s="21">
        <v>0</v>
      </c>
      <c r="O10" s="20">
        <v>0</v>
      </c>
      <c r="P10" s="21">
        <v>0</v>
      </c>
      <c r="Q10" s="33"/>
      <c r="R10" s="34"/>
      <c r="S10" s="35"/>
      <c r="T10" s="34"/>
      <c r="U10" s="56">
        <f t="shared" si="0"/>
        <v>0</v>
      </c>
      <c r="V10" s="57">
        <f t="shared" si="1"/>
        <v>3769020</v>
      </c>
      <c r="W10" s="58">
        <f t="shared" si="2"/>
        <v>3769020</v>
      </c>
      <c r="X10" s="65">
        <f t="shared" si="3"/>
        <v>1</v>
      </c>
    </row>
    <row r="11" spans="1:24" ht="19.5" customHeight="1" x14ac:dyDescent="0.3">
      <c r="A11" s="19"/>
      <c r="B11" s="19"/>
      <c r="C11" s="19"/>
      <c r="D11" s="19"/>
      <c r="E11" s="28"/>
      <c r="F11" s="70"/>
      <c r="G11" s="20"/>
      <c r="H11" s="21"/>
      <c r="I11" s="20"/>
      <c r="J11" s="21"/>
      <c r="K11" s="22"/>
      <c r="L11" s="21"/>
      <c r="M11" s="20"/>
      <c r="N11" s="21"/>
      <c r="O11" s="20"/>
      <c r="P11" s="21"/>
      <c r="Q11" s="33"/>
      <c r="R11" s="34"/>
      <c r="S11" s="35"/>
      <c r="T11" s="34"/>
      <c r="U11" s="56">
        <f t="shared" ref="U11:U13" si="4">SUM(K11,M11,O11,Q11,S11,I11,G11,E11)</f>
        <v>0</v>
      </c>
      <c r="V11" s="57">
        <f t="shared" ref="V11:V13" si="5">SUM(L11,N11,P11,R11,T11,J11,H11,F11)</f>
        <v>0</v>
      </c>
      <c r="W11" s="58">
        <f t="shared" ref="W11:W13" si="6">SUM(U11:V11)</f>
        <v>0</v>
      </c>
      <c r="X11" s="65" t="e">
        <f t="shared" si="3"/>
        <v>#DIV/0!</v>
      </c>
    </row>
    <row r="12" spans="1:24" ht="19.5" customHeight="1" x14ac:dyDescent="0.3">
      <c r="A12" s="19" t="s">
        <v>30</v>
      </c>
      <c r="B12" s="19"/>
      <c r="C12" s="19"/>
      <c r="D12" s="19"/>
      <c r="E12" s="28"/>
      <c r="F12" s="70"/>
      <c r="G12" s="20"/>
      <c r="H12" s="21"/>
      <c r="I12" s="20"/>
      <c r="J12" s="21"/>
      <c r="K12" s="22"/>
      <c r="L12" s="21"/>
      <c r="M12" s="20"/>
      <c r="N12" s="21"/>
      <c r="O12" s="20"/>
      <c r="P12" s="21"/>
      <c r="Q12" s="33"/>
      <c r="R12" s="34"/>
      <c r="S12" s="35"/>
      <c r="T12" s="34"/>
      <c r="U12" s="56">
        <f t="shared" si="4"/>
        <v>0</v>
      </c>
      <c r="V12" s="57">
        <f t="shared" si="5"/>
        <v>0</v>
      </c>
      <c r="W12" s="58">
        <f t="shared" si="6"/>
        <v>0</v>
      </c>
      <c r="X12" s="65" t="e">
        <f t="shared" si="3"/>
        <v>#DIV/0!</v>
      </c>
    </row>
    <row r="13" spans="1:24" ht="19.5" customHeight="1" x14ac:dyDescent="0.3">
      <c r="A13" s="19"/>
      <c r="B13" s="19"/>
      <c r="C13" s="19"/>
      <c r="D13" s="19"/>
      <c r="E13" s="28"/>
      <c r="F13" s="70"/>
      <c r="G13" s="20"/>
      <c r="H13" s="21"/>
      <c r="I13" s="20"/>
      <c r="J13" s="21"/>
      <c r="K13" s="22"/>
      <c r="L13" s="21"/>
      <c r="M13" s="20"/>
      <c r="N13" s="21"/>
      <c r="O13" s="20"/>
      <c r="P13" s="21"/>
      <c r="Q13" s="33"/>
      <c r="R13" s="34"/>
      <c r="S13" s="35"/>
      <c r="T13" s="34"/>
      <c r="U13" s="56">
        <f t="shared" si="4"/>
        <v>0</v>
      </c>
      <c r="V13" s="57">
        <f t="shared" si="5"/>
        <v>0</v>
      </c>
      <c r="W13" s="58">
        <f t="shared" si="6"/>
        <v>0</v>
      </c>
      <c r="X13" s="65" t="e">
        <f t="shared" si="3"/>
        <v>#DIV/0!</v>
      </c>
    </row>
    <row r="14" spans="1:24" ht="19.5" customHeight="1" x14ac:dyDescent="0.3">
      <c r="A14" s="19"/>
      <c r="B14" s="19"/>
      <c r="C14" s="19"/>
      <c r="D14" s="19"/>
      <c r="E14" s="28"/>
      <c r="F14" s="70"/>
      <c r="G14" s="20"/>
      <c r="H14" s="21"/>
      <c r="I14" s="20"/>
      <c r="J14" s="21"/>
      <c r="K14" s="22"/>
      <c r="L14" s="21"/>
      <c r="M14" s="20"/>
      <c r="N14" s="21"/>
      <c r="O14" s="20"/>
      <c r="P14" s="21"/>
      <c r="Q14" s="33"/>
      <c r="R14" s="34"/>
      <c r="S14" s="35"/>
      <c r="T14" s="34"/>
      <c r="U14" s="56">
        <f t="shared" si="0"/>
        <v>0</v>
      </c>
      <c r="V14" s="57">
        <f t="shared" si="1"/>
        <v>0</v>
      </c>
      <c r="W14" s="58">
        <f t="shared" si="2"/>
        <v>0</v>
      </c>
      <c r="X14" s="65" t="e">
        <f t="shared" si="3"/>
        <v>#DIV/0!</v>
      </c>
    </row>
    <row r="15" spans="1:24" ht="19.5" customHeight="1" x14ac:dyDescent="0.3">
      <c r="A15" s="19"/>
      <c r="B15" s="19"/>
      <c r="C15" s="19"/>
      <c r="D15" s="19"/>
      <c r="E15" s="28"/>
      <c r="F15" s="70"/>
      <c r="G15" s="20"/>
      <c r="H15" s="21"/>
      <c r="I15" s="20"/>
      <c r="J15" s="21"/>
      <c r="K15" s="22"/>
      <c r="L15" s="21"/>
      <c r="M15" s="20"/>
      <c r="N15" s="21"/>
      <c r="O15" s="20"/>
      <c r="P15" s="21"/>
      <c r="Q15" s="33"/>
      <c r="R15" s="34"/>
      <c r="S15" s="35"/>
      <c r="T15" s="34"/>
      <c r="U15" s="56">
        <f t="shared" si="0"/>
        <v>0</v>
      </c>
      <c r="V15" s="57">
        <f t="shared" si="1"/>
        <v>0</v>
      </c>
      <c r="W15" s="58">
        <f t="shared" si="2"/>
        <v>0</v>
      </c>
      <c r="X15" s="65" t="e">
        <f t="shared" si="3"/>
        <v>#DIV/0!</v>
      </c>
    </row>
    <row r="16" spans="1:24" ht="19.5" customHeight="1" x14ac:dyDescent="0.3">
      <c r="A16" s="19"/>
      <c r="B16" s="19"/>
      <c r="C16" s="19"/>
      <c r="D16" s="19"/>
      <c r="E16" s="28"/>
      <c r="F16" s="70"/>
      <c r="G16" s="20"/>
      <c r="H16" s="21"/>
      <c r="I16" s="20"/>
      <c r="J16" s="21"/>
      <c r="K16" s="22"/>
      <c r="L16" s="21"/>
      <c r="M16" s="20"/>
      <c r="N16" s="21"/>
      <c r="O16" s="20"/>
      <c r="P16" s="21"/>
      <c r="Q16" s="33"/>
      <c r="R16" s="34"/>
      <c r="S16" s="35"/>
      <c r="T16" s="34"/>
      <c r="U16" s="56">
        <f t="shared" si="0"/>
        <v>0</v>
      </c>
      <c r="V16" s="57">
        <f t="shared" si="1"/>
        <v>0</v>
      </c>
      <c r="W16" s="58">
        <f t="shared" si="2"/>
        <v>0</v>
      </c>
      <c r="X16" s="65" t="e">
        <f t="shared" si="3"/>
        <v>#DIV/0!</v>
      </c>
    </row>
    <row r="17" spans="1:24" ht="19.5" customHeight="1" x14ac:dyDescent="0.3">
      <c r="A17" s="19"/>
      <c r="B17" s="19"/>
      <c r="C17" s="19"/>
      <c r="D17" s="19"/>
      <c r="E17" s="28"/>
      <c r="F17" s="70"/>
      <c r="G17" s="20"/>
      <c r="H17" s="21"/>
      <c r="I17" s="20"/>
      <c r="J17" s="21"/>
      <c r="K17" s="22"/>
      <c r="L17" s="21"/>
      <c r="M17" s="20"/>
      <c r="N17" s="21"/>
      <c r="O17" s="20"/>
      <c r="P17" s="21"/>
      <c r="Q17" s="33"/>
      <c r="R17" s="34"/>
      <c r="S17" s="35"/>
      <c r="T17" s="34"/>
      <c r="U17" s="56">
        <f t="shared" si="0"/>
        <v>0</v>
      </c>
      <c r="V17" s="57">
        <f t="shared" si="1"/>
        <v>0</v>
      </c>
      <c r="W17" s="58">
        <f t="shared" si="2"/>
        <v>0</v>
      </c>
      <c r="X17" s="65" t="e">
        <f t="shared" si="3"/>
        <v>#DIV/0!</v>
      </c>
    </row>
    <row r="18" spans="1:24" ht="12.5" x14ac:dyDescent="0.25">
      <c r="E18" s="59"/>
      <c r="F18" s="13"/>
      <c r="G18" s="59"/>
      <c r="H18" s="13"/>
      <c r="I18" s="59"/>
      <c r="J18" s="13"/>
      <c r="K18" s="16"/>
      <c r="L18" s="13"/>
      <c r="M18" s="59"/>
      <c r="N18" s="13"/>
      <c r="O18" s="59"/>
      <c r="P18" s="13"/>
      <c r="Q18" s="16"/>
      <c r="R18" s="13"/>
      <c r="S18" s="59"/>
      <c r="T18" s="13"/>
      <c r="U18" s="59"/>
      <c r="V18" s="16"/>
      <c r="W18" s="13"/>
    </row>
    <row r="19" spans="1:24" thickBot="1" x14ac:dyDescent="0.3">
      <c r="E19" s="29">
        <f t="shared" ref="E19:W19" si="7">SUM(E7:E18)</f>
        <v>353210.29449999996</v>
      </c>
      <c r="F19" s="71">
        <f t="shared" si="7"/>
        <v>655961.97550000006</v>
      </c>
      <c r="G19" s="14">
        <f t="shared" si="7"/>
        <v>10390281.632499998</v>
      </c>
      <c r="H19" s="15">
        <f t="shared" si="7"/>
        <v>19598437.317499999</v>
      </c>
      <c r="I19" s="14">
        <f t="shared" si="7"/>
        <v>11624291.388499999</v>
      </c>
      <c r="J19" s="15">
        <f t="shared" si="7"/>
        <v>22658239.721500002</v>
      </c>
      <c r="K19" s="10">
        <f t="shared" si="7"/>
        <v>2239615.2029999997</v>
      </c>
      <c r="L19" s="15">
        <f t="shared" si="7"/>
        <v>6555835.3770000003</v>
      </c>
      <c r="M19" s="14">
        <f t="shared" si="7"/>
        <v>1054328.4849999999</v>
      </c>
      <c r="N19" s="15">
        <f t="shared" si="7"/>
        <v>1958038.6150000002</v>
      </c>
      <c r="O19" s="14">
        <f t="shared" si="7"/>
        <v>144115.99474999998</v>
      </c>
      <c r="P19" s="15">
        <f t="shared" si="7"/>
        <v>267643.99024999997</v>
      </c>
      <c r="Q19" s="36">
        <f t="shared" si="7"/>
        <v>0</v>
      </c>
      <c r="R19" s="37">
        <f t="shared" si="7"/>
        <v>0</v>
      </c>
      <c r="S19" s="38">
        <f t="shared" si="7"/>
        <v>0</v>
      </c>
      <c r="T19" s="37">
        <f t="shared" si="7"/>
        <v>0</v>
      </c>
      <c r="U19" s="14">
        <f t="shared" si="7"/>
        <v>25805842.99825</v>
      </c>
      <c r="V19" s="6">
        <f t="shared" si="7"/>
        <v>51694156.996750005</v>
      </c>
      <c r="W19" s="26">
        <f t="shared" si="7"/>
        <v>77499999.995000005</v>
      </c>
    </row>
    <row r="20" spans="1:24" x14ac:dyDescent="0.3"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6">
        <f>U19/$W$19</f>
        <v>0.33297861935374051</v>
      </c>
      <c r="V20" s="24">
        <f>V19/$W$19</f>
        <v>0.66702138064625949</v>
      </c>
      <c r="W20" s="7"/>
    </row>
    <row r="21" spans="1:24" ht="12.5" x14ac:dyDescent="0.25"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  <c r="V21" s="64"/>
      <c r="W21" s="64"/>
    </row>
    <row r="22" spans="1:24" s="39" customFormat="1" ht="13.5" thickBot="1" x14ac:dyDescent="0.4"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1"/>
      <c r="V22" s="41"/>
      <c r="W22" s="41"/>
    </row>
    <row r="23" spans="1:24" s="39" customFormat="1" ht="21" customHeight="1" thickBot="1" x14ac:dyDescent="0.4">
      <c r="A23" s="97" t="s">
        <v>7</v>
      </c>
      <c r="B23" s="98"/>
      <c r="C23" s="98"/>
      <c r="D23" s="98"/>
      <c r="E23" s="98"/>
      <c r="F23" s="9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1"/>
      <c r="V23" s="41"/>
      <c r="W23" s="41"/>
    </row>
    <row r="24" spans="1:24" x14ac:dyDescent="0.3">
      <c r="A24" s="100" t="s">
        <v>17</v>
      </c>
      <c r="B24" s="101"/>
      <c r="C24" s="101"/>
      <c r="D24" s="101"/>
      <c r="E24" s="101"/>
      <c r="F24" s="102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7"/>
      <c r="V24" s="7"/>
      <c r="W24" s="7"/>
    </row>
    <row r="25" spans="1:24" ht="84.75" customHeight="1" x14ac:dyDescent="0.3">
      <c r="A25" s="103"/>
      <c r="B25" s="104"/>
      <c r="C25" s="104"/>
      <c r="D25" s="104"/>
      <c r="E25" s="104"/>
      <c r="F25" s="10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7"/>
      <c r="V25" s="7"/>
      <c r="W25" s="7"/>
    </row>
    <row r="26" spans="1:24" x14ac:dyDescent="0.3"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67"/>
      <c r="R26" s="5"/>
      <c r="S26" s="5"/>
      <c r="T26" s="5"/>
      <c r="U26" s="7"/>
      <c r="V26" s="7"/>
      <c r="W26" s="7"/>
    </row>
    <row r="27" spans="1:24" x14ac:dyDescent="0.3">
      <c r="A27" s="42"/>
      <c r="B27" s="43"/>
      <c r="C27" s="43"/>
      <c r="D27" s="43"/>
      <c r="E27" s="44"/>
      <c r="F27" s="4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7"/>
      <c r="V27" s="7"/>
      <c r="W27" s="7"/>
    </row>
    <row r="28" spans="1:24" ht="33.75" customHeight="1" x14ac:dyDescent="0.3">
      <c r="A28" s="51" t="s">
        <v>8</v>
      </c>
      <c r="B28" s="106" t="s">
        <v>31</v>
      </c>
      <c r="C28" s="106"/>
      <c r="D28" s="106"/>
      <c r="E28" s="106"/>
      <c r="F28" s="1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7"/>
      <c r="V28" s="7"/>
      <c r="W28" s="7"/>
    </row>
    <row r="29" spans="1:24" ht="17.25" customHeight="1" x14ac:dyDescent="0.3">
      <c r="A29" s="50"/>
      <c r="F29" s="1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7"/>
      <c r="V29" s="7"/>
      <c r="W29" s="7"/>
    </row>
    <row r="30" spans="1:24" ht="17.25" customHeight="1" x14ac:dyDescent="0.3">
      <c r="A30" s="51" t="s">
        <v>9</v>
      </c>
      <c r="B30" s="108" t="s">
        <v>29</v>
      </c>
      <c r="C30" s="108"/>
      <c r="D30" s="108"/>
      <c r="F30" s="1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7"/>
      <c r="V30" s="7"/>
      <c r="W30" s="7"/>
    </row>
    <row r="31" spans="1:24" ht="44.5" customHeight="1" x14ac:dyDescent="0.3">
      <c r="A31" s="51" t="s">
        <v>10</v>
      </c>
      <c r="B31" s="107" t="s">
        <v>28</v>
      </c>
      <c r="C31" s="107"/>
      <c r="D31" s="107"/>
      <c r="E31" s="16"/>
      <c r="F31" s="1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7"/>
      <c r="V31" s="7"/>
      <c r="W31" s="7"/>
    </row>
    <row r="32" spans="1:24" ht="20.25" customHeight="1" x14ac:dyDescent="0.3">
      <c r="A32" s="51" t="s">
        <v>11</v>
      </c>
      <c r="B32" s="72">
        <v>45966</v>
      </c>
      <c r="C32" s="52"/>
      <c r="D32" s="52"/>
      <c r="E32" s="16"/>
      <c r="F32" s="1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7"/>
      <c r="V32" s="7"/>
      <c r="W32" s="7"/>
    </row>
    <row r="33" spans="1:23" x14ac:dyDescent="0.3">
      <c r="A33" s="46"/>
      <c r="B33" s="47"/>
      <c r="C33" s="47"/>
      <c r="D33" s="47"/>
      <c r="E33" s="48"/>
      <c r="F33" s="4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7"/>
      <c r="V33" s="7"/>
      <c r="W33" s="7"/>
    </row>
    <row r="34" spans="1:23" x14ac:dyDescent="0.3"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7"/>
      <c r="V34" s="7"/>
      <c r="W34" s="7"/>
    </row>
    <row r="35" spans="1:23" x14ac:dyDescent="0.3"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7"/>
      <c r="V35" s="7"/>
      <c r="W35" s="7"/>
    </row>
    <row r="36" spans="1:23" x14ac:dyDescent="0.3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7"/>
      <c r="V36" s="7"/>
      <c r="W36" s="7"/>
    </row>
    <row r="37" spans="1:23" x14ac:dyDescent="0.3"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7"/>
      <c r="V37" s="7"/>
      <c r="W37" s="7"/>
    </row>
    <row r="38" spans="1:23" x14ac:dyDescent="0.3"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7"/>
      <c r="V38" s="7"/>
      <c r="W38" s="7"/>
    </row>
    <row r="39" spans="1:23" x14ac:dyDescent="0.3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7"/>
      <c r="V39" s="7"/>
      <c r="W39" s="7"/>
    </row>
    <row r="40" spans="1:23" x14ac:dyDescent="0.3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7"/>
      <c r="V40" s="7"/>
      <c r="W40" s="7"/>
    </row>
    <row r="41" spans="1:23" x14ac:dyDescent="0.3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7"/>
      <c r="V41" s="7"/>
      <c r="W41" s="7"/>
    </row>
  </sheetData>
  <mergeCells count="16">
    <mergeCell ref="A23:F23"/>
    <mergeCell ref="A24:F25"/>
    <mergeCell ref="B28:E28"/>
    <mergeCell ref="B31:D31"/>
    <mergeCell ref="B30:D30"/>
    <mergeCell ref="U4:W5"/>
    <mergeCell ref="E4:F5"/>
    <mergeCell ref="G4:H5"/>
    <mergeCell ref="I4:J5"/>
    <mergeCell ref="K4:L5"/>
    <mergeCell ref="M4:N5"/>
    <mergeCell ref="A4:A5"/>
    <mergeCell ref="B4:D5"/>
    <mergeCell ref="O4:P5"/>
    <mergeCell ref="Q4:R5"/>
    <mergeCell ref="S4:T5"/>
  </mergeCells>
  <pageMargins left="0.24" right="0.24" top="0.75" bottom="0.75" header="0.3" footer="0.3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A62616945</value>
    </field>
    <field name="Objective-Title">
      <value order="0">ATISN 26866 - 2a - SOC - RCT - Ysgol Gyfun Cwm Rhondda - annex-14 - funding-forecast 2025</value>
    </field>
    <field name="Objective-Description">
      <value order="0"/>
    </field>
    <field name="Objective-CreationStamp">
      <value order="0">2026-04-20T11:40:35Z</value>
    </field>
    <field name="Objective-IsApproved">
      <value order="0">false</value>
    </field>
    <field name="Objective-IsPublished">
      <value order="0">true</value>
    </field>
    <field name="Objective-DatePublished">
      <value order="0">2026-04-28T14:52:37Z</value>
    </field>
    <field name="Objective-ModificationStamp">
      <value order="0">2026-04-28T14:52:37Z</value>
    </field>
    <field name="Objective-Owner">
      <value order="0">Thomas, Bethan (ECWL - Educ Infrastructure Governance &amp; Finance)</value>
    </field>
    <field name="Objective-Path">
      <value order="0">Objective Global Folder:#Business File Plan:WG Organisational Groups:Covid-19 Inquiry - Excluded File Plan Areas:Corporate Services &amp; Inspectorates (CSI) - KAS - Social Research &amp; Information Division:1 - Save:Information Rights Unit:Requests for Recorded Information:Information Requests - Environmental Information Regulations (EIR):EIR Request - ATISN 26866 - SB - Ysgol Gyfun Cwm Rhondda - 06-04-2026:ATISN 26866 - Information for release</value>
    </field>
    <field name="Objective-Parent">
      <value order="0">ATISN 26866 - Information for release</value>
    </field>
    <field name="Objective-State">
      <value order="0">Published</value>
    </field>
    <field name="Objective-VersionId">
      <value order="0">vA112780788</value>
    </field>
    <field name="Objective-Version">
      <value order="0">1.0</value>
    </field>
    <field name="Objective-VersionNumber">
      <value order="0">2</value>
    </field>
    <field name="Objective-VersionComment">
      <value order="0"/>
    </field>
    <field name="Objective-FileNumber">
      <value order="0">qA2438206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Rooke, Sean (EPS - EBPG)</dc:creator>
  <cp:lastModifiedBy>Bell, Martin (CSI - Social Research &amp; Information Divi</cp:lastModifiedBy>
  <cp:lastPrinted>2017-11-29T13:41:14Z</cp:lastPrinted>
  <dcterms:created xsi:type="dcterms:W3CDTF">2017-11-29T12:16:22Z</dcterms:created>
  <dcterms:modified xsi:type="dcterms:W3CDTF">2026-05-28T07:37:11Z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Comment">
    <vt:lpwstr/>
  </property>
  <property fmtid="{D5CDD505-2E9C-101B-9397-08002B2CF9AE}" pid="4" name="Objective-Language [system]">
    <vt:lpwstr>English (eng)</vt:lpwstr>
  </property>
  <property fmtid="{D5CDD505-2E9C-101B-9397-08002B2CF9AE}" pid="5" name="Objective-Date Acquired [system]">
    <vt:lpwstr/>
  </property>
  <property fmtid="{D5CDD505-2E9C-101B-9397-08002B2CF9AE}" pid="6" name="Objective-What to Keep [system]">
    <vt:lpwstr>No</vt:lpwstr>
  </property>
  <property fmtid="{D5CDD505-2E9C-101B-9397-08002B2CF9AE}" pid="7" name="Objective-Official Translation [system]">
    <vt:lpwstr/>
  </property>
  <property fmtid="{D5CDD505-2E9C-101B-9397-08002B2CF9AE}" pid="8" name="Objective-Connect Creator [system]">
    <vt:lpwstr/>
  </property>
  <property fmtid="{D5CDD505-2E9C-101B-9397-08002B2CF9AE}" pid="9" name="Objective-Language">
    <vt:lpwstr>English (eng)</vt:lpwstr>
  </property>
  <property fmtid="{D5CDD505-2E9C-101B-9397-08002B2CF9AE}" pid="10" name="Objective-What to Keep">
    <vt:lpwstr>No</vt:lpwstr>
  </property>
  <property fmtid="{D5CDD505-2E9C-101B-9397-08002B2CF9AE}" pid="11" name="Customer-Id">
    <vt:lpwstr>FF3C5B18883D4E21973B57C2EEED7FD1</vt:lpwstr>
  </property>
  <property fmtid="{D5CDD505-2E9C-101B-9397-08002B2CF9AE}" pid="12" name="Objective-Id">
    <vt:lpwstr>A62616945</vt:lpwstr>
  </property>
  <property fmtid="{D5CDD505-2E9C-101B-9397-08002B2CF9AE}" pid="13" name="Objective-Title">
    <vt:lpwstr>ATISN 26866 - 2a - SOC - RCT - Ysgol Gyfun Cwm Rhondda - annex-14 - funding-forecast 2025</vt:lpwstr>
  </property>
  <property fmtid="{D5CDD505-2E9C-101B-9397-08002B2CF9AE}" pid="14" name="Objective-Description">
    <vt:lpwstr/>
  </property>
  <property fmtid="{D5CDD505-2E9C-101B-9397-08002B2CF9AE}" pid="15" name="Objective-CreationStamp">
    <vt:filetime>2026-04-20T11:40:35Z</vt:filetime>
  </property>
  <property fmtid="{D5CDD505-2E9C-101B-9397-08002B2CF9AE}" pid="16" name="Objective-IsApproved">
    <vt:bool>false</vt:bool>
  </property>
  <property fmtid="{D5CDD505-2E9C-101B-9397-08002B2CF9AE}" pid="17" name="Objective-IsPublished">
    <vt:bool>true</vt:bool>
  </property>
  <property fmtid="{D5CDD505-2E9C-101B-9397-08002B2CF9AE}" pid="18" name="Objective-DatePublished">
    <vt:filetime>2026-04-28T14:52:37Z</vt:filetime>
  </property>
  <property fmtid="{D5CDD505-2E9C-101B-9397-08002B2CF9AE}" pid="19" name="Objective-ModificationStamp">
    <vt:filetime>2026-04-28T14:52:37Z</vt:filetime>
  </property>
  <property fmtid="{D5CDD505-2E9C-101B-9397-08002B2CF9AE}" pid="20" name="Objective-Owner">
    <vt:lpwstr>Thomas, Bethan (ECWL - Educ Infrastructure Governance &amp; Finance)</vt:lpwstr>
  </property>
  <property fmtid="{D5CDD505-2E9C-101B-9397-08002B2CF9AE}" pid="21" name="Objective-Path">
    <vt:lpwstr>Objective Global Folder:#Business File Plan:WG Organisational Groups:Covid-19 Inquiry - Excluded File Plan Areas:Corporate Services &amp; Inspectorates (CSI) - KAS - Social Research &amp; Information Division:1 - Save:Information Rights Unit:Requests for Recorded Information:Information Requests - Environmental Information Regulations (EIR):EIR Request - ATISN 26866 - SB - Ysgol Gyfun Cwm Rhondda - 06-04-2026:ATISN 26866 - Information for release:</vt:lpwstr>
  </property>
  <property fmtid="{D5CDD505-2E9C-101B-9397-08002B2CF9AE}" pid="22" name="Objective-Parent">
    <vt:lpwstr>ATISN 26866 - Information for release</vt:lpwstr>
  </property>
  <property fmtid="{D5CDD505-2E9C-101B-9397-08002B2CF9AE}" pid="23" name="Objective-State">
    <vt:lpwstr>Published</vt:lpwstr>
  </property>
  <property fmtid="{D5CDD505-2E9C-101B-9397-08002B2CF9AE}" pid="24" name="Objective-VersionId">
    <vt:lpwstr>vA112780788</vt:lpwstr>
  </property>
  <property fmtid="{D5CDD505-2E9C-101B-9397-08002B2CF9AE}" pid="25" name="Objective-Version">
    <vt:lpwstr>1.0</vt:lpwstr>
  </property>
  <property fmtid="{D5CDD505-2E9C-101B-9397-08002B2CF9AE}" pid="26" name="Objective-VersionNumber">
    <vt:r8>2</vt:r8>
  </property>
  <property fmtid="{D5CDD505-2E9C-101B-9397-08002B2CF9AE}" pid="27" name="Objective-VersionComment">
    <vt:lpwstr/>
  </property>
  <property fmtid="{D5CDD505-2E9C-101B-9397-08002B2CF9AE}" pid="28" name="Objective-FileNumber">
    <vt:lpwstr/>
  </property>
  <property fmtid="{D5CDD505-2E9C-101B-9397-08002B2CF9AE}" pid="29" name="Objective-Classification">
    <vt:lpwstr>[Inherited - Official]</vt:lpwstr>
  </property>
  <property fmtid="{D5CDD505-2E9C-101B-9397-08002B2CF9AE}" pid="30" name="Objective-Caveats">
    <vt:lpwstr/>
  </property>
  <property fmtid="{D5CDD505-2E9C-101B-9397-08002B2CF9AE}" pid="31" name="Objective-Date Acquired">
    <vt:lpwstr/>
  </property>
  <property fmtid="{D5CDD505-2E9C-101B-9397-08002B2CF9AE}" pid="32" name="Objective-Official Translation">
    <vt:lpwstr/>
  </property>
  <property fmtid="{D5CDD505-2E9C-101B-9397-08002B2CF9AE}" pid="33" name="Objective-Connect Creator">
    <vt:lpwstr/>
  </property>
</Properties>
</file>