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lvinA\Objective\Objects\"/>
    </mc:Choice>
  </mc:AlternateContent>
  <xr:revisionPtr revIDLastSave="0" documentId="13_ncr:1_{D3D0BBBB-404F-47C0-BEC4-DF28B4A8B4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ynnwys" sheetId="59" r:id="rId1"/>
    <sheet name="Tabl 1" sheetId="60" r:id="rId2"/>
    <sheet name="Tabl 2" sheetId="61" r:id="rId3"/>
    <sheet name="Tabl 3" sheetId="62" r:id="rId4"/>
    <sheet name="Tabl 4" sheetId="63" r:id="rId5"/>
    <sheet name="Tabl 5" sheetId="6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4" l="1"/>
  <c r="D38" i="62"/>
  <c r="D39" i="62"/>
  <c r="D40" i="62"/>
  <c r="D41" i="62"/>
  <c r="D42" i="62"/>
  <c r="D37" i="62"/>
  <c r="D33" i="62"/>
  <c r="D34" i="62"/>
  <c r="D35" i="62"/>
  <c r="D36" i="62"/>
  <c r="D32" i="62"/>
  <c r="D29" i="62"/>
  <c r="D30" i="62"/>
  <c r="D31" i="62"/>
  <c r="D28" i="62"/>
  <c r="D11" i="62"/>
  <c r="D12" i="62"/>
  <c r="D13" i="62"/>
  <c r="D14" i="62"/>
  <c r="D15" i="62"/>
  <c r="D16" i="62"/>
  <c r="D17" i="62"/>
  <c r="D18" i="62"/>
  <c r="D19" i="62"/>
  <c r="D20" i="62"/>
  <c r="D21" i="62"/>
  <c r="D22" i="62"/>
  <c r="D23" i="62"/>
  <c r="D24" i="62"/>
  <c r="D25" i="62"/>
  <c r="D26" i="62"/>
  <c r="D27" i="62"/>
  <c r="D10" i="62"/>
  <c r="D7" i="62"/>
  <c r="D8" i="62"/>
  <c r="D9" i="62"/>
  <c r="D6" i="62"/>
  <c r="A1" i="61" l="1"/>
  <c r="A1" i="62" s="1"/>
  <c r="B7" i="60"/>
  <c r="B5" i="60" l="1"/>
</calcChain>
</file>

<file path=xl/sharedStrings.xml><?xml version="1.0" encoding="utf-8"?>
<sst xmlns="http://schemas.openxmlformats.org/spreadsheetml/2006/main" count="128" uniqueCount="107">
  <si>
    <t>SETLIAD LLYWODRAETH LEOL CYMRU 2026-2027</t>
  </si>
  <si>
    <t>Er gwybodaeth</t>
  </si>
  <si>
    <t>Ffynhonnell</t>
  </si>
  <si>
    <t>Llywodraeth Cymru</t>
  </si>
  <si>
    <t>Nodiadau</t>
  </si>
  <si>
    <t xml:space="preserve">Mae'r tablau canlynol yn darparu data sylfaenol ar ddyrannu'r Asesiad o Wariant Safonol (SSA) ar gyfer pob Asesiad wedi'i Seilio ar Ddangosyddion (IBA). 
</t>
  </si>
  <si>
    <r>
      <rPr>
        <b/>
        <sz val="12"/>
        <color rgb="FF000000"/>
        <rFont val="Arial"/>
        <family val="2"/>
      </rPr>
      <t>Dyddiad cyhoeddi:</t>
    </r>
    <r>
      <rPr>
        <sz val="12"/>
        <color rgb="FF000000"/>
        <rFont val="Arial"/>
        <family val="2"/>
      </rPr>
      <t xml:space="preserve"> </t>
    </r>
    <r>
      <rPr>
        <sz val="12"/>
        <color rgb="FF000000"/>
        <rFont val="Arial"/>
        <family val="2"/>
      </rPr>
      <t>Mawrth 2026</t>
    </r>
  </si>
  <si>
    <t>Cynnwys</t>
  </si>
  <si>
    <t>Tabl 1: Dadansoddiad o'r cyllid</t>
  </si>
  <si>
    <t>Tabl 2: Data'r Cyfrif Refeniw</t>
  </si>
  <si>
    <t>Tabl 3: Data Alldro Refeniw</t>
  </si>
  <si>
    <t>Tabl 4: Symiau Gwirioneddol y Sector</t>
  </si>
  <si>
    <t>Tabl 5: Symiau Gwirioneddol IBA Gwasanaethau</t>
  </si>
  <si>
    <t xml:space="preserve">Cyswllt: </t>
  </si>
  <si>
    <t>LGFPSettlement@gov.wales</t>
  </si>
  <si>
    <t>Setliad Refeniw Llywodraeth Leol Cymru 2026-2027</t>
  </si>
  <si>
    <t>Yn ôl i'r cynnwys</t>
  </si>
  <si>
    <t>Dadansoddiad o'r cyllid</t>
  </si>
  <si>
    <t>£000oedd</t>
  </si>
  <si>
    <t>Asesiad o Wariant Safonol (ac eithrio Cyllido Gwaelodol)</t>
  </si>
  <si>
    <t>Yn cynnwys:</t>
  </si>
  <si>
    <t>Grant Cynnal Refeniw</t>
  </si>
  <si>
    <t>Ardrethi Annomestig</t>
  </si>
  <si>
    <t>Treth Gyngor Dybiannol</t>
  </si>
  <si>
    <t>llai:</t>
  </si>
  <si>
    <t>Cadw Ardrethi</t>
  </si>
  <si>
    <t>Cyllid ar gyfer Cyrff Penodedig</t>
  </si>
  <si>
    <t>Cyllido Gwaelodol</t>
  </si>
  <si>
    <t>Data ar gael hefyd ar:</t>
  </si>
  <si>
    <t>Adroddiad Cyllid Llywodraeth Leol: 2026–27</t>
  </si>
  <si>
    <t>Sector</t>
  </si>
  <si>
    <t>Cyfrif Refeniw 2025-26 (£m)</t>
  </si>
  <si>
    <t>Cyfran o'r ganran</t>
  </si>
  <si>
    <t>Gwasanaethau Ysgol</t>
  </si>
  <si>
    <t>Addysg Arall</t>
  </si>
  <si>
    <t>Gwasanaethau Cymdeithasol Personol</t>
  </si>
  <si>
    <t>Ffyrdd a Thrafnidiaeth</t>
  </si>
  <si>
    <t>Tân</t>
  </si>
  <si>
    <t>Gwasanaethau Eraill</t>
  </si>
  <si>
    <t xml:space="preserve">Gwariant refeniw a gyllidebwyd yn ôl awdurdod a gwasanaeth | StatsCymru </t>
  </si>
  <si>
    <t xml:space="preserve">IBA Gwasanaeth </t>
  </si>
  <si>
    <t>Alldro Refeniw 2024-25 ( £000oedd)</t>
  </si>
  <si>
    <t xml:space="preserve"> % o alldro'r sector</t>
  </si>
  <si>
    <t>Gwasanaeth Tân</t>
  </si>
  <si>
    <t>Addysg oedolion ac addysg barhaus</t>
  </si>
  <si>
    <t>Trafnidiaeth addysg oedolion ac addysg barhaus</t>
  </si>
  <si>
    <t>Gwasanaethau ieuenctid</t>
  </si>
  <si>
    <t xml:space="preserve">Gweinyddu addysg </t>
  </si>
  <si>
    <t>Cofrestru etholiadol</t>
  </si>
  <si>
    <t>Mynwentydd ac amlosgfeydd</t>
  </si>
  <si>
    <t>Amddiffyn y glannau</t>
  </si>
  <si>
    <t>Iechyd yr amgylchedd ac iechyd porthladdoedd arall</t>
  </si>
  <si>
    <t>Cynllunio</t>
  </si>
  <si>
    <t>Casglu sbwriel</t>
  </si>
  <si>
    <t>Gwasanaethau diwylliannol</t>
  </si>
  <si>
    <t>Datblygu economaidd</t>
  </si>
  <si>
    <t>Gwasanaethau llyfrgelloedd</t>
  </si>
  <si>
    <t>Gwasanaethau eraill</t>
  </si>
  <si>
    <t>Gweithgarddau hamdden</t>
  </si>
  <si>
    <t>Gweinyddu cyffredinol</t>
  </si>
  <si>
    <t xml:space="preserve">Gweinyddu'r dreth gyngor </t>
  </si>
  <si>
    <t>Tai nad ydynt yn HRA</t>
  </si>
  <si>
    <t>Glanhau Strydoedd</t>
  </si>
  <si>
    <t>Diogelwch bwyd</t>
  </si>
  <si>
    <t>Gwaredu sbwriel</t>
  </si>
  <si>
    <t>Diogelu Defnyddwyr</t>
  </si>
  <si>
    <t>Plant a phobl ifanc</t>
  </si>
  <si>
    <t>Gofal preswyl a gofal cartref i oedolion hŷn</t>
  </si>
  <si>
    <t>Gwasanaethau cymdeithasol personol oedolion iau</t>
  </si>
  <si>
    <t>Gweinyddu PSS</t>
  </si>
  <si>
    <t>Tocynnau Teithio Rhatach</t>
  </si>
  <si>
    <t>Goleuadau stryd</t>
  </si>
  <si>
    <t>Cynnal a chadw ffyrdd</t>
  </si>
  <si>
    <t>Cynnal refeniw trafnidiaeth gyhoeddus</t>
  </si>
  <si>
    <t>Addysg diogelwch ar y ffyrdd a llwybrau diogel</t>
  </si>
  <si>
    <t>Addysgu mewn ysgolion meithrin a chynradd a gwasanaethau eraill</t>
  </si>
  <si>
    <t>Addysgu mewn ysgolion uwchradd a gwasanaethau eraill</t>
  </si>
  <si>
    <t>Gwasanaethau cludiant ysgolion meithrin a chynradd</t>
  </si>
  <si>
    <t>Prydau ysgol</t>
  </si>
  <si>
    <t>Addysg arbennig</t>
  </si>
  <si>
    <t>Gwasanaethau cludiant ysgolion uwchradd</t>
  </si>
  <si>
    <t>Gwariant alldro refeniw yn ôl awdurdod a gwasanaeth | StatsCymru</t>
  </si>
  <si>
    <t>Rhestr o Symiau Gwirioneddol y Sector</t>
  </si>
  <si>
    <t>Cynllun Gostyngiadau'r Dreth Gyngor (CTRS)</t>
  </si>
  <si>
    <t>Grant Amddifadedd</t>
  </si>
  <si>
    <t>Ysgolion LGBI</t>
  </si>
  <si>
    <t>Priffyrdd LGBI</t>
  </si>
  <si>
    <t>Y Fenter Cyllid Preifat (PFI)</t>
  </si>
  <si>
    <t>Rhaglen Rheoli Adnoddau Arfordirol (CRMP)</t>
  </si>
  <si>
    <t>Cyllid i Ariannu Dyledion</t>
  </si>
  <si>
    <t>Symiau Gwirioneddol IBA Gwasanaethau</t>
  </si>
  <si>
    <t>Disgrifiad</t>
  </si>
  <si>
    <t>Tâl Athrawon</t>
  </si>
  <si>
    <t>Tâl CADY</t>
  </si>
  <si>
    <t>Tâl Tân</t>
  </si>
  <si>
    <t>Cyfraniadau Yswiriant Gwladol Tân</t>
  </si>
  <si>
    <t>Gweinyddu CTRS</t>
  </si>
  <si>
    <t>Draenio</t>
  </si>
  <si>
    <t>Parciau Cenedlaethol</t>
  </si>
  <si>
    <t>Ffioedd clwyd</t>
  </si>
  <si>
    <t>Cyflawni atal llifogydd</t>
  </si>
  <si>
    <t>Claddu Plant</t>
  </si>
  <si>
    <t>Neb Heb Help (NOLO)</t>
  </si>
  <si>
    <t>DHP</t>
  </si>
  <si>
    <t>Cydgysylltydd Strategol</t>
  </si>
  <si>
    <t>Cyfraniadau Yswiriant Gwladol Eraill</t>
  </si>
  <si>
    <t>Tâl y Sector Cyhoeddus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</si>
</sst>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,"/>
    <numFmt numFmtId="165" formatCode="#,##0.000"/>
  </numFmts>
  <fonts count="38" x14ac:knownFonts="1">
    <font>
      <sz val="11"/>
      <color theme="1"/>
      <name val="Aptos Narrow"/>
      <family val="2"/>
      <scheme val="minor"/>
    </font>
    <font>
      <b/>
      <sz val="12"/>
      <color rgb="FF000000"/>
      <name val="Arial"/>
      <family val="2"/>
    </font>
    <font>
      <sz val="11"/>
      <color theme="1"/>
      <name val="Aptos Narrow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u/>
      <sz val="12"/>
      <color indexed="12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rial"/>
      <family val="2"/>
    </font>
    <font>
      <u/>
      <sz val="12"/>
      <color rgb="FF0000FF"/>
      <name val="Arial"/>
      <family val="2"/>
    </font>
    <font>
      <u/>
      <sz val="12"/>
      <color rgb="FF0000FF"/>
      <name val="Aptos Narrow"/>
      <family val="2"/>
      <scheme val="minor"/>
    </font>
    <font>
      <b/>
      <sz val="14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0"/>
      <color indexed="8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u/>
      <sz val="11"/>
      <color theme="10"/>
      <name val="Aptos Narrow"/>
      <family val="2"/>
      <scheme val="minor"/>
    </font>
    <font>
      <b/>
      <u/>
      <sz val="14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i/>
      <u/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18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vertical="top"/>
    </xf>
    <xf numFmtId="0" fontId="7" fillId="0" borderId="0" xfId="0" applyFont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3" fillId="2" borderId="0" xfId="0" applyFont="1" applyFill="1" applyAlignment="1">
      <alignment vertical="center"/>
    </xf>
    <xf numFmtId="0" fontId="14" fillId="2" borderId="0" xfId="0" applyFont="1" applyFill="1"/>
    <xf numFmtId="0" fontId="1" fillId="0" borderId="0" xfId="0" applyFont="1"/>
    <xf numFmtId="0" fontId="17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left"/>
    </xf>
    <xf numFmtId="9" fontId="20" fillId="0" borderId="0" xfId="0" applyNumberFormat="1" applyFont="1"/>
    <xf numFmtId="0" fontId="17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165" fontId="22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vertical="center"/>
    </xf>
    <xf numFmtId="0" fontId="23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/>
    </xf>
    <xf numFmtId="164" fontId="24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2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0" fontId="0" fillId="0" borderId="0" xfId="3" applyNumberFormat="1" applyFont="1"/>
    <xf numFmtId="0" fontId="12" fillId="0" borderId="0" xfId="1"/>
    <xf numFmtId="0" fontId="0" fillId="0" borderId="0" xfId="0" applyAlignment="1">
      <alignment horizontal="left"/>
    </xf>
    <xf numFmtId="43" fontId="0" fillId="0" borderId="0" xfId="2" applyFont="1" applyAlignment="1"/>
    <xf numFmtId="43" fontId="8" fillId="0" borderId="0" xfId="2" applyFont="1" applyAlignment="1"/>
    <xf numFmtId="43" fontId="0" fillId="0" borderId="0" xfId="0" applyNumberFormat="1"/>
    <xf numFmtId="0" fontId="27" fillId="2" borderId="0" xfId="1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5" fillId="2" borderId="0" xfId="0" applyFont="1" applyFill="1" applyAlignment="1">
      <alignment wrapText="1"/>
    </xf>
    <xf numFmtId="0" fontId="12" fillId="2" borderId="0" xfId="0" applyFont="1" applyFill="1"/>
    <xf numFmtId="0" fontId="15" fillId="2" borderId="0" xfId="0" applyFont="1" applyFill="1" applyAlignment="1">
      <alignment vertical="center"/>
    </xf>
    <xf numFmtId="0" fontId="12" fillId="2" borderId="0" xfId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12" fillId="0" borderId="0" xfId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164" fontId="29" fillId="0" borderId="0" xfId="0" applyNumberFormat="1" applyFont="1" applyAlignment="1">
      <alignment horizontal="right" wrapText="1"/>
    </xf>
    <xf numFmtId="0" fontId="32" fillId="2" borderId="0" xfId="1" applyFont="1" applyFill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4" fontId="29" fillId="0" borderId="14" xfId="0" applyNumberFormat="1" applyFont="1" applyBorder="1" applyAlignment="1">
      <alignment horizontal="right" wrapText="1"/>
    </xf>
    <xf numFmtId="164" fontId="29" fillId="0" borderId="15" xfId="0" applyNumberFormat="1" applyFont="1" applyBorder="1" applyAlignment="1">
      <alignment horizontal="right" wrapText="1"/>
    </xf>
    <xf numFmtId="164" fontId="29" fillId="0" borderId="13" xfId="0" applyNumberFormat="1" applyFont="1" applyBorder="1" applyAlignment="1">
      <alignment horizontal="right" wrapText="1"/>
    </xf>
    <xf numFmtId="0" fontId="33" fillId="0" borderId="13" xfId="0" applyFont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horizontal="right" wrapText="1"/>
    </xf>
    <xf numFmtId="0" fontId="6" fillId="4" borderId="14" xfId="0" applyFont="1" applyFill="1" applyBorder="1" applyAlignment="1">
      <alignment vertical="center"/>
    </xf>
    <xf numFmtId="164" fontId="29" fillId="4" borderId="14" xfId="0" applyNumberFormat="1" applyFont="1" applyFill="1" applyBorder="1" applyAlignment="1">
      <alignment horizontal="right" wrapText="1"/>
    </xf>
    <xf numFmtId="0" fontId="6" fillId="4" borderId="15" xfId="0" applyFont="1" applyFill="1" applyBorder="1" applyAlignment="1">
      <alignment vertical="center"/>
    </xf>
    <xf numFmtId="164" fontId="29" fillId="4" borderId="15" xfId="0" applyNumberFormat="1" applyFont="1" applyFill="1" applyBorder="1" applyAlignment="1">
      <alignment horizontal="right" wrapText="1"/>
    </xf>
    <xf numFmtId="0" fontId="28" fillId="0" borderId="13" xfId="0" applyFont="1" applyBorder="1" applyAlignment="1">
      <alignment horizontal="left"/>
    </xf>
    <xf numFmtId="0" fontId="30" fillId="0" borderId="13" xfId="0" applyFont="1" applyBorder="1" applyAlignment="1">
      <alignment horizontal="right"/>
    </xf>
    <xf numFmtId="0" fontId="26" fillId="0" borderId="0" xfId="0" applyFont="1" applyAlignment="1">
      <alignment vertical="center"/>
    </xf>
    <xf numFmtId="0" fontId="30" fillId="0" borderId="13" xfId="0" applyFont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0" borderId="0" xfId="0" applyFont="1"/>
    <xf numFmtId="0" fontId="6" fillId="0" borderId="0" xfId="0" applyFont="1"/>
    <xf numFmtId="10" fontId="6" fillId="0" borderId="0" xfId="3" applyNumberFormat="1" applyFont="1"/>
    <xf numFmtId="0" fontId="34" fillId="0" borderId="0" xfId="0" applyFont="1" applyAlignment="1">
      <alignment horizontal="left"/>
    </xf>
    <xf numFmtId="0" fontId="34" fillId="0" borderId="0" xfId="1" applyFont="1"/>
    <xf numFmtId="10" fontId="6" fillId="0" borderId="9" xfId="3" applyNumberFormat="1" applyFont="1" applyBorder="1"/>
    <xf numFmtId="10" fontId="6" fillId="0" borderId="12" xfId="3" applyNumberFormat="1" applyFont="1" applyBorder="1"/>
    <xf numFmtId="0" fontId="6" fillId="0" borderId="1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left" wrapText="1"/>
    </xf>
    <xf numFmtId="10" fontId="8" fillId="0" borderId="16" xfId="3" applyNumberFormat="1" applyFont="1" applyBorder="1" applyAlignment="1">
      <alignment horizontal="left" wrapText="1"/>
    </xf>
    <xf numFmtId="43" fontId="31" fillId="0" borderId="0" xfId="2" applyFont="1" applyAlignment="1"/>
    <xf numFmtId="43" fontId="31" fillId="0" borderId="1" xfId="2" applyFont="1" applyBorder="1" applyAlignment="1"/>
    <xf numFmtId="43" fontId="29" fillId="0" borderId="1" xfId="2" applyFont="1" applyBorder="1" applyAlignment="1">
      <alignment wrapText="1"/>
    </xf>
    <xf numFmtId="164" fontId="29" fillId="3" borderId="1" xfId="0" applyNumberFormat="1" applyFont="1" applyFill="1" applyBorder="1" applyAlignment="1">
      <alignment horizontal="left" wrapText="1"/>
    </xf>
    <xf numFmtId="43" fontId="29" fillId="3" borderId="1" xfId="2" applyFont="1" applyFill="1" applyBorder="1" applyAlignment="1">
      <alignment wrapText="1"/>
    </xf>
    <xf numFmtId="43" fontId="29" fillId="3" borderId="1" xfId="2" applyFont="1" applyFill="1" applyBorder="1" applyAlignment="1">
      <alignment vertical="center" wrapText="1"/>
    </xf>
    <xf numFmtId="43" fontId="7" fillId="3" borderId="1" xfId="2" applyFont="1" applyFill="1" applyBorder="1" applyAlignment="1"/>
    <xf numFmtId="43" fontId="31" fillId="3" borderId="1" xfId="2" applyFont="1" applyFill="1" applyBorder="1" applyAlignment="1"/>
    <xf numFmtId="43" fontId="6" fillId="3" borderId="1" xfId="2" applyFont="1" applyFill="1" applyBorder="1" applyAlignment="1"/>
    <xf numFmtId="164" fontId="29" fillId="0" borderId="1" xfId="0" applyNumberFormat="1" applyFont="1" applyBorder="1" applyAlignment="1">
      <alignment horizontal="left" wrapText="1"/>
    </xf>
    <xf numFmtId="43" fontId="31" fillId="0" borderId="3" xfId="2" applyFont="1" applyBorder="1" applyAlignment="1"/>
    <xf numFmtId="0" fontId="31" fillId="0" borderId="0" xfId="0" applyFont="1"/>
    <xf numFmtId="0" fontId="32" fillId="0" borderId="0" xfId="0" applyFont="1"/>
    <xf numFmtId="164" fontId="29" fillId="0" borderId="2" xfId="0" applyNumberFormat="1" applyFont="1" applyBorder="1" applyAlignment="1">
      <alignment wrapText="1"/>
    </xf>
    <xf numFmtId="164" fontId="29" fillId="3" borderId="1" xfId="0" applyNumberFormat="1" applyFont="1" applyFill="1" applyBorder="1" applyAlignment="1">
      <alignment wrapText="1"/>
    </xf>
    <xf numFmtId="164" fontId="29" fillId="3" borderId="1" xfId="0" applyNumberFormat="1" applyFont="1" applyFill="1" applyBorder="1" applyAlignment="1">
      <alignment vertical="center" wrapText="1"/>
    </xf>
    <xf numFmtId="9" fontId="7" fillId="3" borderId="1" xfId="0" applyNumberFormat="1" applyFont="1" applyFill="1" applyBorder="1"/>
    <xf numFmtId="0" fontId="31" fillId="3" borderId="1" xfId="0" applyFont="1" applyFill="1" applyBorder="1"/>
    <xf numFmtId="0" fontId="6" fillId="3" borderId="1" xfId="0" applyFont="1" applyFill="1" applyBorder="1" applyAlignment="1">
      <alignment vertical="center"/>
    </xf>
    <xf numFmtId="164" fontId="29" fillId="0" borderId="1" xfId="0" applyNumberFormat="1" applyFont="1" applyBorder="1" applyAlignment="1">
      <alignment wrapText="1"/>
    </xf>
    <xf numFmtId="164" fontId="29" fillId="0" borderId="3" xfId="0" applyNumberFormat="1" applyFont="1" applyBorder="1" applyAlignment="1">
      <alignment wrapText="1"/>
    </xf>
    <xf numFmtId="0" fontId="31" fillId="3" borderId="20" xfId="0" applyFont="1" applyFill="1" applyBorder="1"/>
    <xf numFmtId="10" fontId="31" fillId="0" borderId="21" xfId="3" applyNumberFormat="1" applyFont="1" applyBorder="1" applyAlignment="1"/>
    <xf numFmtId="0" fontId="31" fillId="0" borderId="20" xfId="0" applyFont="1" applyBorder="1"/>
    <xf numFmtId="10" fontId="31" fillId="3" borderId="21" xfId="3" applyNumberFormat="1" applyFont="1" applyFill="1" applyBorder="1" applyAlignment="1"/>
    <xf numFmtId="0" fontId="31" fillId="3" borderId="22" xfId="0" applyFont="1" applyFill="1" applyBorder="1"/>
    <xf numFmtId="0" fontId="31" fillId="0" borderId="23" xfId="0" applyFont="1" applyBorder="1"/>
    <xf numFmtId="0" fontId="31" fillId="0" borderId="24" xfId="0" applyFont="1" applyBorder="1"/>
    <xf numFmtId="43" fontId="31" fillId="0" borderId="24" xfId="2" applyFont="1" applyBorder="1" applyAlignment="1"/>
    <xf numFmtId="10" fontId="31" fillId="0" borderId="25" xfId="3" applyNumberFormat="1" applyFont="1" applyBorder="1" applyAlignment="1"/>
    <xf numFmtId="0" fontId="8" fillId="0" borderId="27" xfId="0" applyFont="1" applyBorder="1" applyAlignment="1">
      <alignment wrapText="1"/>
    </xf>
    <xf numFmtId="0" fontId="8" fillId="0" borderId="28" xfId="0" applyFont="1" applyBorder="1" applyAlignment="1">
      <alignment wrapText="1"/>
    </xf>
    <xf numFmtId="0" fontId="8" fillId="0" borderId="29" xfId="0" applyFont="1" applyBorder="1" applyAlignment="1">
      <alignment wrapText="1"/>
    </xf>
    <xf numFmtId="0" fontId="31" fillId="3" borderId="13" xfId="0" applyFont="1" applyFill="1" applyBorder="1"/>
    <xf numFmtId="164" fontId="29" fillId="3" borderId="13" xfId="0" applyNumberFormat="1" applyFont="1" applyFill="1" applyBorder="1" applyAlignment="1">
      <alignment wrapText="1"/>
    </xf>
    <xf numFmtId="43" fontId="29" fillId="3" borderId="13" xfId="2" applyFont="1" applyFill="1" applyBorder="1" applyAlignment="1">
      <alignment wrapText="1"/>
    </xf>
    <xf numFmtId="10" fontId="31" fillId="3" borderId="9" xfId="0" applyNumberFormat="1" applyFont="1" applyFill="1" applyBorder="1"/>
    <xf numFmtId="0" fontId="31" fillId="0" borderId="30" xfId="0" applyFont="1" applyBorder="1"/>
    <xf numFmtId="164" fontId="29" fillId="0" borderId="31" xfId="0" applyNumberFormat="1" applyFont="1" applyBorder="1" applyAlignment="1">
      <alignment wrapText="1"/>
    </xf>
    <xf numFmtId="43" fontId="31" fillId="0" borderId="18" xfId="2" applyFont="1" applyBorder="1" applyAlignment="1"/>
    <xf numFmtId="10" fontId="31" fillId="0" borderId="19" xfId="3" applyNumberFormat="1" applyFont="1" applyBorder="1" applyAlignment="1"/>
    <xf numFmtId="164" fontId="29" fillId="0" borderId="32" xfId="0" applyNumberFormat="1" applyFont="1" applyBorder="1" applyAlignment="1">
      <alignment wrapText="1"/>
    </xf>
    <xf numFmtId="43" fontId="29" fillId="0" borderId="24" xfId="2" applyFont="1" applyBorder="1" applyAlignment="1">
      <alignment wrapText="1"/>
    </xf>
    <xf numFmtId="10" fontId="31" fillId="0" borderId="26" xfId="3" applyNumberFormat="1" applyFont="1" applyBorder="1" applyAlignment="1"/>
    <xf numFmtId="0" fontId="31" fillId="3" borderId="30" xfId="0" applyFont="1" applyFill="1" applyBorder="1"/>
    <xf numFmtId="164" fontId="29" fillId="3" borderId="18" xfId="0" applyNumberFormat="1" applyFont="1" applyFill="1" applyBorder="1" applyAlignment="1">
      <alignment wrapText="1"/>
    </xf>
    <xf numFmtId="43" fontId="29" fillId="3" borderId="18" xfId="2" applyFont="1" applyFill="1" applyBorder="1" applyAlignment="1">
      <alignment wrapText="1"/>
    </xf>
    <xf numFmtId="10" fontId="31" fillId="3" borderId="19" xfId="3" applyNumberFormat="1" applyFont="1" applyFill="1" applyBorder="1" applyAlignment="1"/>
    <xf numFmtId="0" fontId="31" fillId="3" borderId="23" xfId="0" applyFont="1" applyFill="1" applyBorder="1"/>
    <xf numFmtId="0" fontId="31" fillId="3" borderId="33" xfId="0" applyFont="1" applyFill="1" applyBorder="1"/>
    <xf numFmtId="43" fontId="31" fillId="3" borderId="24" xfId="2" applyFont="1" applyFill="1" applyBorder="1" applyAlignment="1"/>
    <xf numFmtId="10" fontId="31" fillId="3" borderId="25" xfId="3" applyNumberFormat="1" applyFont="1" applyFill="1" applyBorder="1" applyAlignment="1"/>
    <xf numFmtId="164" fontId="29" fillId="0" borderId="18" xfId="0" applyNumberFormat="1" applyFont="1" applyBorder="1" applyAlignment="1">
      <alignment wrapText="1"/>
    </xf>
    <xf numFmtId="43" fontId="29" fillId="0" borderId="18" xfId="2" applyFont="1" applyBorder="1" applyAlignment="1">
      <alignment wrapText="1"/>
    </xf>
    <xf numFmtId="164" fontId="29" fillId="0" borderId="24" xfId="0" applyNumberFormat="1" applyFont="1" applyBorder="1" applyAlignment="1">
      <alignment wrapText="1"/>
    </xf>
    <xf numFmtId="0" fontId="31" fillId="3" borderId="17" xfId="0" applyFont="1" applyFill="1" applyBorder="1"/>
    <xf numFmtId="0" fontId="31" fillId="3" borderId="34" xfId="0" applyFont="1" applyFill="1" applyBorder="1"/>
    <xf numFmtId="164" fontId="29" fillId="3" borderId="24" xfId="0" applyNumberFormat="1" applyFont="1" applyFill="1" applyBorder="1" applyAlignment="1">
      <alignment wrapText="1"/>
    </xf>
    <xf numFmtId="43" fontId="29" fillId="3" borderId="24" xfId="2" applyFont="1" applyFill="1" applyBorder="1" applyAlignment="1">
      <alignment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164" fontId="29" fillId="0" borderId="1" xfId="0" applyNumberFormat="1" applyFont="1" applyBorder="1" applyAlignment="1">
      <alignment horizontal="right" wrapText="1"/>
    </xf>
    <xf numFmtId="164" fontId="29" fillId="3" borderId="1" xfId="0" applyNumberFormat="1" applyFont="1" applyFill="1" applyBorder="1" applyAlignment="1">
      <alignment horizontal="right" wrapText="1"/>
    </xf>
    <xf numFmtId="0" fontId="6" fillId="2" borderId="1" xfId="0" applyFont="1" applyFill="1" applyBorder="1"/>
    <xf numFmtId="3" fontId="6" fillId="0" borderId="1" xfId="0" applyNumberFormat="1" applyFont="1" applyBorder="1"/>
    <xf numFmtId="0" fontId="6" fillId="3" borderId="1" xfId="0" applyFont="1" applyFill="1" applyBorder="1"/>
    <xf numFmtId="3" fontId="6" fillId="3" borderId="1" xfId="0" applyNumberFormat="1" applyFont="1" applyFill="1" applyBorder="1"/>
    <xf numFmtId="0" fontId="6" fillId="0" borderId="1" xfId="0" applyFont="1" applyBorder="1"/>
    <xf numFmtId="3" fontId="35" fillId="0" borderId="1" xfId="0" applyNumberFormat="1" applyFont="1" applyBorder="1"/>
    <xf numFmtId="164" fontId="36" fillId="0" borderId="1" xfId="0" applyNumberFormat="1" applyFont="1" applyBorder="1" applyAlignment="1">
      <alignment horizontal="left" wrapText="1"/>
    </xf>
    <xf numFmtId="164" fontId="37" fillId="0" borderId="1" xfId="0" applyNumberFormat="1" applyFont="1" applyBorder="1" applyAlignment="1">
      <alignment horizontal="right" wrapText="1"/>
    </xf>
    <xf numFmtId="0" fontId="8" fillId="0" borderId="27" xfId="0" applyFont="1" applyBorder="1" applyAlignment="1">
      <alignment vertical="center"/>
    </xf>
    <xf numFmtId="164" fontId="36" fillId="0" borderId="28" xfId="0" applyNumberFormat="1" applyFont="1" applyBorder="1" applyAlignment="1">
      <alignment horizontal="left" wrapText="1"/>
    </xf>
    <xf numFmtId="164" fontId="36" fillId="0" borderId="29" xfId="0" applyNumberFormat="1" applyFont="1" applyBorder="1" applyAlignment="1">
      <alignment horizontal="right" wrapText="1"/>
    </xf>
    <xf numFmtId="0" fontId="6" fillId="0" borderId="30" xfId="0" applyFont="1" applyBorder="1" applyAlignment="1">
      <alignment vertical="center"/>
    </xf>
    <xf numFmtId="164" fontId="29" fillId="0" borderId="18" xfId="0" applyNumberFormat="1" applyFont="1" applyBorder="1" applyAlignment="1">
      <alignment horizontal="left" wrapText="1"/>
    </xf>
    <xf numFmtId="164" fontId="29" fillId="0" borderId="19" xfId="0" applyNumberFormat="1" applyFont="1" applyBorder="1" applyAlignment="1">
      <alignment horizontal="right" wrapText="1"/>
    </xf>
    <xf numFmtId="0" fontId="6" fillId="0" borderId="23" xfId="0" applyFont="1" applyBorder="1" applyAlignment="1">
      <alignment vertical="center"/>
    </xf>
    <xf numFmtId="164" fontId="29" fillId="0" borderId="24" xfId="0" applyNumberFormat="1" applyFont="1" applyBorder="1" applyAlignment="1">
      <alignment horizontal="left" wrapText="1"/>
    </xf>
    <xf numFmtId="164" fontId="29" fillId="0" borderId="25" xfId="0" applyNumberFormat="1" applyFont="1" applyBorder="1" applyAlignment="1">
      <alignment horizontal="right" wrapText="1"/>
    </xf>
    <xf numFmtId="0" fontId="6" fillId="4" borderId="30" xfId="0" applyFont="1" applyFill="1" applyBorder="1" applyAlignment="1">
      <alignment vertical="center"/>
    </xf>
    <xf numFmtId="164" fontId="29" fillId="4" borderId="18" xfId="0" applyNumberFormat="1" applyFont="1" applyFill="1" applyBorder="1" applyAlignment="1">
      <alignment horizontal="left" wrapText="1"/>
    </xf>
    <xf numFmtId="164" fontId="29" fillId="4" borderId="19" xfId="0" applyNumberFormat="1" applyFont="1" applyFill="1" applyBorder="1" applyAlignment="1">
      <alignment horizontal="right" wrapText="1"/>
    </xf>
    <xf numFmtId="0" fontId="6" fillId="4" borderId="23" xfId="0" applyFont="1" applyFill="1" applyBorder="1" applyAlignment="1">
      <alignment vertical="center"/>
    </xf>
    <xf numFmtId="164" fontId="29" fillId="4" borderId="24" xfId="0" applyNumberFormat="1" applyFont="1" applyFill="1" applyBorder="1" applyAlignment="1">
      <alignment horizontal="left" wrapText="1"/>
    </xf>
    <xf numFmtId="164" fontId="29" fillId="4" borderId="25" xfId="0" applyNumberFormat="1" applyFont="1" applyFill="1" applyBorder="1" applyAlignment="1">
      <alignment horizontal="right" wrapText="1"/>
    </xf>
    <xf numFmtId="0" fontId="6" fillId="4" borderId="20" xfId="0" applyFont="1" applyFill="1" applyBorder="1" applyAlignment="1">
      <alignment vertical="center"/>
    </xf>
    <xf numFmtId="164" fontId="29" fillId="4" borderId="1" xfId="0" applyNumberFormat="1" applyFont="1" applyFill="1" applyBorder="1" applyAlignment="1">
      <alignment horizontal="left" wrapText="1"/>
    </xf>
    <xf numFmtId="164" fontId="29" fillId="4" borderId="21" xfId="0" applyNumberFormat="1" applyFont="1" applyFill="1" applyBorder="1" applyAlignment="1">
      <alignment horizontal="right" wrapText="1"/>
    </xf>
    <xf numFmtId="0" fontId="12" fillId="0" borderId="5" xfId="1" applyBorder="1"/>
    <xf numFmtId="0" fontId="0" fillId="0" borderId="6" xfId="0" applyBorder="1"/>
    <xf numFmtId="0" fontId="0" fillId="0" borderId="7" xfId="0" applyBorder="1"/>
    <xf numFmtId="0" fontId="12" fillId="0" borderId="8" xfId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6" fillId="0" borderId="0" xfId="0" applyFont="1" applyAlignment="1">
      <alignment vertical="top"/>
    </xf>
    <xf numFmtId="0" fontId="12" fillId="0" borderId="0" xfId="0" applyFont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left"/>
    </xf>
  </cellXfs>
  <cellStyles count="4">
    <cellStyle name="Comma" xfId="2" builtinId="3"/>
    <cellStyle name="Hyperlink" xfId="1" builtinId="8"/>
    <cellStyle name="Normal" xfId="0" builtinId="0"/>
    <cellStyle name="Per 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2.xml" Id="R657ac523724d4b1d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244472</xdr:colOff>
      <xdr:row>0</xdr:row>
      <xdr:rowOff>50800</xdr:rowOff>
    </xdr:from>
    <xdr:ext cx="1137705" cy="1093256"/>
    <xdr:pic>
      <xdr:nvPicPr>
        <xdr:cNvPr id="2" name="Picture 1">
          <a:extLst>
            <a:ext uri="{FF2B5EF4-FFF2-40B4-BE49-F238E27FC236}">
              <a16:creationId xmlns:a16="http://schemas.microsoft.com/office/drawing/2014/main" id="{1480C32E-7725-4C29-BB70-9996545B2B2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506322" y="50800"/>
          <a:ext cx="1137705" cy="1093256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wales/sites/default/files/publications/2026-01/Local-government-revenue-finance-report-2026-2027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s.gov.wales/en-GB/88384d5e-1a50-4496-849c-7195ddd4185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stats.gov.wales/en-GB/213aeb99-18eb-42c9-b00e-e4b716e82c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tabSelected="1" workbookViewId="0">
      <selection activeCell="L19" sqref="L19"/>
    </sheetView>
  </sheetViews>
  <sheetFormatPr defaultColWidth="10.85546875" defaultRowHeight="15" x14ac:dyDescent="0.25"/>
  <cols>
    <col min="1" max="1" width="31" customWidth="1"/>
    <col min="13" max="13" width="12.28515625" customWidth="1"/>
    <col min="254" max="254" width="1.140625" customWidth="1"/>
    <col min="255" max="255" width="11.85546875" customWidth="1"/>
    <col min="268" max="268" width="12.28515625" customWidth="1"/>
    <col min="510" max="510" width="1.140625" customWidth="1"/>
    <col min="511" max="511" width="11.85546875" customWidth="1"/>
    <col min="524" max="524" width="12.28515625" customWidth="1"/>
    <col min="766" max="766" width="1.140625" customWidth="1"/>
    <col min="767" max="767" width="11.85546875" customWidth="1"/>
    <col min="780" max="780" width="12.28515625" customWidth="1"/>
    <col min="1022" max="1022" width="1.140625" customWidth="1"/>
    <col min="1023" max="1023" width="11.85546875" customWidth="1"/>
    <col min="1036" max="1036" width="12.28515625" customWidth="1"/>
    <col min="1278" max="1278" width="1.140625" customWidth="1"/>
    <col min="1279" max="1279" width="11.85546875" customWidth="1"/>
    <col min="1292" max="1292" width="12.28515625" customWidth="1"/>
    <col min="1534" max="1534" width="1.140625" customWidth="1"/>
    <col min="1535" max="1535" width="11.85546875" customWidth="1"/>
    <col min="1548" max="1548" width="12.28515625" customWidth="1"/>
    <col min="1790" max="1790" width="1.140625" customWidth="1"/>
    <col min="1791" max="1791" width="11.85546875" customWidth="1"/>
    <col min="1804" max="1804" width="12.28515625" customWidth="1"/>
    <col min="2046" max="2046" width="1.140625" customWidth="1"/>
    <col min="2047" max="2047" width="11.85546875" customWidth="1"/>
    <col min="2060" max="2060" width="12.28515625" customWidth="1"/>
    <col min="2302" max="2302" width="1.140625" customWidth="1"/>
    <col min="2303" max="2303" width="11.85546875" customWidth="1"/>
    <col min="2316" max="2316" width="12.28515625" customWidth="1"/>
    <col min="2558" max="2558" width="1.140625" customWidth="1"/>
    <col min="2559" max="2559" width="11.85546875" customWidth="1"/>
    <col min="2572" max="2572" width="12.28515625" customWidth="1"/>
    <col min="2814" max="2814" width="1.140625" customWidth="1"/>
    <col min="2815" max="2815" width="11.85546875" customWidth="1"/>
    <col min="2828" max="2828" width="12.28515625" customWidth="1"/>
    <col min="3070" max="3070" width="1.140625" customWidth="1"/>
    <col min="3071" max="3071" width="11.85546875" customWidth="1"/>
    <col min="3084" max="3084" width="12.28515625" customWidth="1"/>
    <col min="3326" max="3326" width="1.140625" customWidth="1"/>
    <col min="3327" max="3327" width="11.85546875" customWidth="1"/>
    <col min="3340" max="3340" width="12.28515625" customWidth="1"/>
    <col min="3582" max="3582" width="1.140625" customWidth="1"/>
    <col min="3583" max="3583" width="11.85546875" customWidth="1"/>
    <col min="3596" max="3596" width="12.28515625" customWidth="1"/>
    <col min="3838" max="3838" width="1.140625" customWidth="1"/>
    <col min="3839" max="3839" width="11.85546875" customWidth="1"/>
    <col min="3852" max="3852" width="12.28515625" customWidth="1"/>
    <col min="4094" max="4094" width="1.140625" customWidth="1"/>
    <col min="4095" max="4095" width="11.85546875" customWidth="1"/>
    <col min="4108" max="4108" width="12.28515625" customWidth="1"/>
    <col min="4350" max="4350" width="1.140625" customWidth="1"/>
    <col min="4351" max="4351" width="11.85546875" customWidth="1"/>
    <col min="4364" max="4364" width="12.28515625" customWidth="1"/>
    <col min="4606" max="4606" width="1.140625" customWidth="1"/>
    <col min="4607" max="4607" width="11.85546875" customWidth="1"/>
    <col min="4620" max="4620" width="12.28515625" customWidth="1"/>
    <col min="4862" max="4862" width="1.140625" customWidth="1"/>
    <col min="4863" max="4863" width="11.85546875" customWidth="1"/>
    <col min="4876" max="4876" width="12.28515625" customWidth="1"/>
    <col min="5118" max="5118" width="1.140625" customWidth="1"/>
    <col min="5119" max="5119" width="11.85546875" customWidth="1"/>
    <col min="5132" max="5132" width="12.28515625" customWidth="1"/>
    <col min="5374" max="5374" width="1.140625" customWidth="1"/>
    <col min="5375" max="5375" width="11.85546875" customWidth="1"/>
    <col min="5388" max="5388" width="12.28515625" customWidth="1"/>
    <col min="5630" max="5630" width="1.140625" customWidth="1"/>
    <col min="5631" max="5631" width="11.85546875" customWidth="1"/>
    <col min="5644" max="5644" width="12.28515625" customWidth="1"/>
    <col min="5886" max="5886" width="1.140625" customWidth="1"/>
    <col min="5887" max="5887" width="11.85546875" customWidth="1"/>
    <col min="5900" max="5900" width="12.28515625" customWidth="1"/>
    <col min="6142" max="6142" width="1.140625" customWidth="1"/>
    <col min="6143" max="6143" width="11.85546875" customWidth="1"/>
    <col min="6156" max="6156" width="12.28515625" customWidth="1"/>
    <col min="6398" max="6398" width="1.140625" customWidth="1"/>
    <col min="6399" max="6399" width="11.85546875" customWidth="1"/>
    <col min="6412" max="6412" width="12.28515625" customWidth="1"/>
    <col min="6654" max="6654" width="1.140625" customWidth="1"/>
    <col min="6655" max="6655" width="11.85546875" customWidth="1"/>
    <col min="6668" max="6668" width="12.28515625" customWidth="1"/>
    <col min="6910" max="6910" width="1.140625" customWidth="1"/>
    <col min="6911" max="6911" width="11.85546875" customWidth="1"/>
    <col min="6924" max="6924" width="12.28515625" customWidth="1"/>
    <col min="7166" max="7166" width="1.140625" customWidth="1"/>
    <col min="7167" max="7167" width="11.85546875" customWidth="1"/>
    <col min="7180" max="7180" width="12.28515625" customWidth="1"/>
    <col min="7422" max="7422" width="1.140625" customWidth="1"/>
    <col min="7423" max="7423" width="11.85546875" customWidth="1"/>
    <col min="7436" max="7436" width="12.28515625" customWidth="1"/>
    <col min="7678" max="7678" width="1.140625" customWidth="1"/>
    <col min="7679" max="7679" width="11.85546875" customWidth="1"/>
    <col min="7692" max="7692" width="12.28515625" customWidth="1"/>
    <col min="7934" max="7934" width="1.140625" customWidth="1"/>
    <col min="7935" max="7935" width="11.85546875" customWidth="1"/>
    <col min="7948" max="7948" width="12.28515625" customWidth="1"/>
    <col min="8190" max="8190" width="1.140625" customWidth="1"/>
    <col min="8191" max="8191" width="11.85546875" customWidth="1"/>
    <col min="8204" max="8204" width="12.28515625" customWidth="1"/>
    <col min="8446" max="8446" width="1.140625" customWidth="1"/>
    <col min="8447" max="8447" width="11.85546875" customWidth="1"/>
    <col min="8460" max="8460" width="12.28515625" customWidth="1"/>
    <col min="8702" max="8702" width="1.140625" customWidth="1"/>
    <col min="8703" max="8703" width="11.85546875" customWidth="1"/>
    <col min="8716" max="8716" width="12.28515625" customWidth="1"/>
    <col min="8958" max="8958" width="1.140625" customWidth="1"/>
    <col min="8959" max="8959" width="11.85546875" customWidth="1"/>
    <col min="8972" max="8972" width="12.28515625" customWidth="1"/>
    <col min="9214" max="9214" width="1.140625" customWidth="1"/>
    <col min="9215" max="9215" width="11.85546875" customWidth="1"/>
    <col min="9228" max="9228" width="12.28515625" customWidth="1"/>
    <col min="9470" max="9470" width="1.140625" customWidth="1"/>
    <col min="9471" max="9471" width="11.85546875" customWidth="1"/>
    <col min="9484" max="9484" width="12.28515625" customWidth="1"/>
    <col min="9726" max="9726" width="1.140625" customWidth="1"/>
    <col min="9727" max="9727" width="11.85546875" customWidth="1"/>
    <col min="9740" max="9740" width="12.28515625" customWidth="1"/>
    <col min="9982" max="9982" width="1.140625" customWidth="1"/>
    <col min="9983" max="9983" width="11.85546875" customWidth="1"/>
    <col min="9996" max="9996" width="12.28515625" customWidth="1"/>
    <col min="10238" max="10238" width="1.140625" customWidth="1"/>
    <col min="10239" max="10239" width="11.85546875" customWidth="1"/>
    <col min="10252" max="10252" width="12.28515625" customWidth="1"/>
    <col min="10494" max="10494" width="1.140625" customWidth="1"/>
    <col min="10495" max="10495" width="11.85546875" customWidth="1"/>
    <col min="10508" max="10508" width="12.28515625" customWidth="1"/>
    <col min="10750" max="10750" width="1.140625" customWidth="1"/>
    <col min="10751" max="10751" width="11.85546875" customWidth="1"/>
    <col min="10764" max="10764" width="12.28515625" customWidth="1"/>
    <col min="11006" max="11006" width="1.140625" customWidth="1"/>
    <col min="11007" max="11007" width="11.85546875" customWidth="1"/>
    <col min="11020" max="11020" width="12.28515625" customWidth="1"/>
    <col min="11262" max="11262" width="1.140625" customWidth="1"/>
    <col min="11263" max="11263" width="11.85546875" customWidth="1"/>
    <col min="11276" max="11276" width="12.28515625" customWidth="1"/>
    <col min="11518" max="11518" width="1.140625" customWidth="1"/>
    <col min="11519" max="11519" width="11.85546875" customWidth="1"/>
    <col min="11532" max="11532" width="12.28515625" customWidth="1"/>
    <col min="11774" max="11774" width="1.140625" customWidth="1"/>
    <col min="11775" max="11775" width="11.85546875" customWidth="1"/>
    <col min="11788" max="11788" width="12.28515625" customWidth="1"/>
    <col min="12030" max="12030" width="1.140625" customWidth="1"/>
    <col min="12031" max="12031" width="11.85546875" customWidth="1"/>
    <col min="12044" max="12044" width="12.28515625" customWidth="1"/>
    <col min="12286" max="12286" width="1.140625" customWidth="1"/>
    <col min="12287" max="12287" width="11.85546875" customWidth="1"/>
    <col min="12300" max="12300" width="12.28515625" customWidth="1"/>
    <col min="12542" max="12542" width="1.140625" customWidth="1"/>
    <col min="12543" max="12543" width="11.85546875" customWidth="1"/>
    <col min="12556" max="12556" width="12.28515625" customWidth="1"/>
    <col min="12798" max="12798" width="1.140625" customWidth="1"/>
    <col min="12799" max="12799" width="11.85546875" customWidth="1"/>
    <col min="12812" max="12812" width="12.28515625" customWidth="1"/>
    <col min="13054" max="13054" width="1.140625" customWidth="1"/>
    <col min="13055" max="13055" width="11.85546875" customWidth="1"/>
    <col min="13068" max="13068" width="12.28515625" customWidth="1"/>
    <col min="13310" max="13310" width="1.140625" customWidth="1"/>
    <col min="13311" max="13311" width="11.85546875" customWidth="1"/>
    <col min="13324" max="13324" width="12.28515625" customWidth="1"/>
    <col min="13566" max="13566" width="1.140625" customWidth="1"/>
    <col min="13567" max="13567" width="11.85546875" customWidth="1"/>
    <col min="13580" max="13580" width="12.28515625" customWidth="1"/>
    <col min="13822" max="13822" width="1.140625" customWidth="1"/>
    <col min="13823" max="13823" width="11.85546875" customWidth="1"/>
    <col min="13836" max="13836" width="12.28515625" customWidth="1"/>
    <col min="14078" max="14078" width="1.140625" customWidth="1"/>
    <col min="14079" max="14079" width="11.85546875" customWidth="1"/>
    <col min="14092" max="14092" width="12.28515625" customWidth="1"/>
    <col min="14334" max="14334" width="1.140625" customWidth="1"/>
    <col min="14335" max="14335" width="11.85546875" customWidth="1"/>
    <col min="14348" max="14348" width="12.28515625" customWidth="1"/>
    <col min="14590" max="14590" width="1.140625" customWidth="1"/>
    <col min="14591" max="14591" width="11.85546875" customWidth="1"/>
    <col min="14604" max="14604" width="12.28515625" customWidth="1"/>
    <col min="14846" max="14846" width="1.140625" customWidth="1"/>
    <col min="14847" max="14847" width="11.85546875" customWidth="1"/>
    <col min="14860" max="14860" width="12.28515625" customWidth="1"/>
    <col min="15102" max="15102" width="1.140625" customWidth="1"/>
    <col min="15103" max="15103" width="11.85546875" customWidth="1"/>
    <col min="15116" max="15116" width="12.28515625" customWidth="1"/>
    <col min="15358" max="15358" width="1.140625" customWidth="1"/>
    <col min="15359" max="15359" width="11.85546875" customWidth="1"/>
    <col min="15372" max="15372" width="12.28515625" customWidth="1"/>
    <col min="15614" max="15614" width="1.140625" customWidth="1"/>
    <col min="15615" max="15615" width="11.85546875" customWidth="1"/>
    <col min="15628" max="15628" width="12.28515625" customWidth="1"/>
    <col min="15870" max="15870" width="1.140625" customWidth="1"/>
    <col min="15871" max="15871" width="11.85546875" customWidth="1"/>
    <col min="15884" max="15884" width="12.28515625" customWidth="1"/>
    <col min="16126" max="16126" width="1.140625" customWidth="1"/>
    <col min="16127" max="16127" width="11.85546875" customWidth="1"/>
    <col min="16140" max="16140" width="12.28515625" customWidth="1"/>
  </cols>
  <sheetData>
    <row r="1" spans="1:22" ht="15.6" customHeight="1" x14ac:dyDescent="0.25">
      <c r="A1" s="185" t="s">
        <v>0</v>
      </c>
      <c r="B1" s="185" t="e">
        <v>#REF!</v>
      </c>
      <c r="C1" s="185" t="e">
        <v>#N/A</v>
      </c>
      <c r="D1" s="185" t="e">
        <v>#N/A</v>
      </c>
      <c r="E1" s="185" t="e">
        <v>#REF!</v>
      </c>
      <c r="F1" s="185" t="e">
        <v>#N/A</v>
      </c>
      <c r="G1" s="185" t="e">
        <v>#REF!</v>
      </c>
      <c r="H1" s="185" t="e">
        <v>#N/A</v>
      </c>
      <c r="I1" s="185" t="e">
        <v>#N/A</v>
      </c>
      <c r="J1" s="185" t="e">
        <v>#REF!</v>
      </c>
      <c r="K1" s="185" t="e">
        <v>#N/A</v>
      </c>
      <c r="L1" s="1"/>
      <c r="M1" s="2"/>
      <c r="N1" s="3"/>
      <c r="O1" s="3"/>
      <c r="P1" s="3"/>
      <c r="Q1" s="3"/>
      <c r="R1" s="3"/>
    </row>
    <row r="2" spans="1:22" ht="15.6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3"/>
      <c r="O2" s="3"/>
      <c r="P2" s="3"/>
      <c r="Q2" s="3"/>
      <c r="R2" s="3"/>
    </row>
    <row r="3" spans="1:22" ht="15.6" customHeight="1" x14ac:dyDescent="0.25">
      <c r="A3" s="4" t="s">
        <v>2</v>
      </c>
      <c r="B3" s="4" t="s">
        <v>3</v>
      </c>
      <c r="C3" s="5"/>
      <c r="D3" s="5"/>
      <c r="E3" s="5"/>
      <c r="F3" s="5"/>
      <c r="G3" s="6"/>
      <c r="H3" s="5"/>
      <c r="I3" s="5"/>
      <c r="K3" s="7"/>
      <c r="L3" s="7"/>
      <c r="M3" s="7"/>
      <c r="N3" s="3"/>
      <c r="O3" s="3"/>
      <c r="P3" s="3"/>
      <c r="Q3" s="3"/>
      <c r="R3" s="3"/>
    </row>
    <row r="4" spans="1:22" ht="15.6" customHeight="1" x14ac:dyDescent="0.25">
      <c r="A4" s="4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</row>
    <row r="5" spans="1:22" ht="15.6" customHeight="1" x14ac:dyDescent="0.25">
      <c r="A5" s="183" t="s">
        <v>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3"/>
      <c r="P5" s="3"/>
      <c r="Q5" s="3"/>
      <c r="R5" s="3"/>
    </row>
    <row r="6" spans="1:22" ht="15.6" customHeight="1" x14ac:dyDescent="0.25">
      <c r="A6" s="10" t="s">
        <v>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3"/>
      <c r="P6" s="3"/>
      <c r="Q6" s="3"/>
      <c r="R6" s="3"/>
    </row>
    <row r="7" spans="1:22" ht="15.6" customHeight="1" x14ac:dyDescent="0.25">
      <c r="A7" s="11"/>
      <c r="D7" s="12"/>
      <c r="E7" s="9"/>
      <c r="F7" s="9"/>
      <c r="G7" s="9"/>
      <c r="H7" s="9"/>
      <c r="I7" s="9"/>
      <c r="J7" s="9"/>
      <c r="K7" s="9"/>
      <c r="L7" s="9"/>
      <c r="M7" s="9"/>
      <c r="N7" s="9"/>
      <c r="O7" s="3"/>
      <c r="P7" s="3"/>
      <c r="Q7" s="3"/>
      <c r="R7" s="3"/>
    </row>
    <row r="8" spans="1:22" ht="23.1" customHeight="1" thickBot="1" x14ac:dyDescent="0.4">
      <c r="A8" s="186" t="s">
        <v>7</v>
      </c>
      <c r="B8" s="186"/>
      <c r="C8" s="13"/>
      <c r="D8" s="13"/>
      <c r="E8" s="13"/>
      <c r="F8" s="13"/>
      <c r="G8" s="13"/>
      <c r="H8" s="13"/>
      <c r="I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15.95" customHeight="1" x14ac:dyDescent="0.25">
      <c r="A9" s="175" t="s">
        <v>8</v>
      </c>
      <c r="B9" s="176"/>
      <c r="C9" s="176"/>
      <c r="D9" s="177"/>
      <c r="J9" s="47"/>
      <c r="K9" s="47"/>
      <c r="L9" s="49"/>
      <c r="M9" s="47"/>
      <c r="N9" s="3"/>
      <c r="O9" s="3"/>
      <c r="P9" s="3"/>
      <c r="Q9" s="3"/>
      <c r="R9" s="3"/>
      <c r="S9" s="3"/>
      <c r="T9" s="3"/>
      <c r="U9" s="3"/>
    </row>
    <row r="10" spans="1:22" ht="20.25" customHeight="1" x14ac:dyDescent="0.25">
      <c r="A10" s="178" t="s">
        <v>9</v>
      </c>
      <c r="D10" s="179"/>
      <c r="J10" s="3"/>
      <c r="K10" s="3"/>
      <c r="L10" s="51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5.95" customHeight="1" x14ac:dyDescent="0.25">
      <c r="A11" s="178" t="s">
        <v>10</v>
      </c>
      <c r="D11" s="179"/>
      <c r="J11" s="3"/>
      <c r="K11" s="3"/>
      <c r="L11" s="51"/>
      <c r="M11" s="3"/>
      <c r="N11" s="3"/>
      <c r="O11" s="3"/>
      <c r="P11" s="3"/>
      <c r="Q11" s="49"/>
      <c r="R11" s="14"/>
      <c r="S11" s="3"/>
      <c r="T11" s="3"/>
      <c r="U11" s="3"/>
      <c r="V11" s="3"/>
    </row>
    <row r="12" spans="1:22" ht="20.25" customHeight="1" x14ac:dyDescent="0.25">
      <c r="A12" s="178" t="s">
        <v>11</v>
      </c>
      <c r="D12" s="179"/>
      <c r="J12" s="3"/>
      <c r="K12" s="3"/>
      <c r="L12" s="51"/>
      <c r="M12" s="3"/>
      <c r="N12" s="3"/>
      <c r="O12" s="3"/>
      <c r="P12" s="3"/>
      <c r="Q12" s="3"/>
      <c r="R12" s="14"/>
      <c r="S12" s="3"/>
      <c r="T12" s="3"/>
      <c r="U12" s="3"/>
      <c r="V12" s="3"/>
    </row>
    <row r="13" spans="1:22" ht="20.25" customHeight="1" x14ac:dyDescent="0.25">
      <c r="A13" s="178" t="s">
        <v>12</v>
      </c>
      <c r="D13" s="179"/>
      <c r="J13" s="3"/>
      <c r="K13" s="3"/>
      <c r="L13" s="51"/>
      <c r="M13" s="3"/>
      <c r="N13" s="3"/>
      <c r="O13" s="3"/>
      <c r="P13" s="3"/>
      <c r="Q13" s="3"/>
      <c r="R13" s="14"/>
      <c r="S13" s="3"/>
      <c r="T13" s="3"/>
      <c r="U13" s="3"/>
      <c r="V13" s="3"/>
    </row>
    <row r="14" spans="1:22" ht="20.25" customHeight="1" thickBot="1" x14ac:dyDescent="0.3">
      <c r="A14" s="180"/>
      <c r="B14" s="181"/>
      <c r="C14" s="181"/>
      <c r="D14" s="182"/>
      <c r="J14" s="3"/>
      <c r="K14" s="3"/>
      <c r="L14" s="51"/>
      <c r="M14" s="3"/>
      <c r="N14" s="3"/>
      <c r="O14" s="3"/>
      <c r="P14" s="3"/>
      <c r="Q14" s="3"/>
      <c r="R14" s="14"/>
      <c r="S14" s="3"/>
      <c r="T14" s="3"/>
      <c r="U14" s="3"/>
      <c r="V14" s="3"/>
    </row>
    <row r="15" spans="1:22" ht="20.25" customHeight="1" x14ac:dyDescent="0.25">
      <c r="A15" s="4" t="s">
        <v>13</v>
      </c>
      <c r="B15" s="54"/>
      <c r="C15" s="54"/>
      <c r="D15" s="54"/>
      <c r="E15" s="3"/>
      <c r="F15" s="3"/>
      <c r="G15" s="51"/>
      <c r="H15" s="3"/>
      <c r="I15" s="3"/>
      <c r="J15" s="3"/>
      <c r="K15" s="3"/>
      <c r="L15" s="51"/>
      <c r="M15" s="3"/>
      <c r="N15" s="3"/>
      <c r="O15" s="3"/>
      <c r="P15" s="3"/>
      <c r="Q15" s="51"/>
      <c r="R15" s="14"/>
      <c r="S15" s="3"/>
      <c r="T15" s="3"/>
      <c r="U15" s="3"/>
      <c r="V15" s="3"/>
    </row>
    <row r="16" spans="1:22" ht="20.25" customHeight="1" x14ac:dyDescent="0.25">
      <c r="A16" s="15" t="s">
        <v>14</v>
      </c>
      <c r="B16" s="54"/>
      <c r="C16" s="54"/>
      <c r="D16" s="54"/>
      <c r="E16" s="3"/>
      <c r="F16" s="3"/>
      <c r="G16" s="51"/>
      <c r="H16" s="3"/>
      <c r="I16" s="3"/>
      <c r="J16" s="3"/>
      <c r="K16" s="3"/>
      <c r="L16" s="51"/>
      <c r="M16" s="3"/>
      <c r="N16" s="3"/>
      <c r="O16" s="3"/>
      <c r="P16" s="3"/>
      <c r="Q16" s="51"/>
      <c r="R16" s="14"/>
      <c r="S16" s="3"/>
      <c r="T16" s="3"/>
      <c r="U16" s="3"/>
      <c r="V16" s="3"/>
    </row>
    <row r="17" spans="1:22" ht="20.25" customHeight="1" x14ac:dyDescent="0.25">
      <c r="A17" s="54"/>
      <c r="B17" s="54"/>
      <c r="C17" s="54"/>
      <c r="D17" s="54"/>
      <c r="E17" s="3"/>
      <c r="F17" s="3"/>
      <c r="G17" s="51"/>
      <c r="H17" s="3"/>
      <c r="I17" s="3"/>
      <c r="J17" s="3"/>
      <c r="K17" s="3"/>
      <c r="L17" s="51"/>
      <c r="M17" s="3"/>
      <c r="N17" s="3"/>
      <c r="O17" s="3"/>
      <c r="P17" s="3"/>
      <c r="Q17" s="51"/>
      <c r="R17" s="14"/>
      <c r="S17" s="3"/>
      <c r="T17" s="3"/>
      <c r="U17" s="3"/>
      <c r="V17" s="3"/>
    </row>
    <row r="18" spans="1:22" ht="20.25" customHeight="1" x14ac:dyDescent="0.25">
      <c r="A18" s="184"/>
      <c r="B18" s="184"/>
      <c r="C18" s="184"/>
      <c r="D18" s="184"/>
      <c r="E18" s="3"/>
      <c r="F18" s="3"/>
      <c r="H18" s="3"/>
      <c r="I18" s="3"/>
      <c r="J18" s="3"/>
      <c r="K18" s="3"/>
      <c r="L18" s="51"/>
      <c r="M18" s="3"/>
      <c r="N18" s="3"/>
      <c r="O18" s="3"/>
      <c r="P18" s="3"/>
      <c r="Q18" s="51"/>
      <c r="R18" s="14"/>
      <c r="S18" s="3"/>
      <c r="T18" s="3"/>
      <c r="U18" s="3"/>
      <c r="V18" s="3"/>
    </row>
    <row r="19" spans="1:22" ht="15.95" customHeight="1" x14ac:dyDescent="0.25">
      <c r="A19" s="45"/>
      <c r="B19" s="46"/>
      <c r="C19" s="46"/>
      <c r="D19" s="46"/>
      <c r="E19" s="47"/>
      <c r="F19" s="47"/>
      <c r="G19" s="45"/>
      <c r="H19" s="48"/>
      <c r="I19" s="48"/>
      <c r="J19" s="48"/>
      <c r="K19" s="48"/>
      <c r="L19" s="51"/>
      <c r="M19" s="48"/>
      <c r="N19" s="3"/>
      <c r="O19" s="3"/>
      <c r="P19" s="3"/>
      <c r="Q19" s="48"/>
      <c r="R19" s="14"/>
      <c r="S19" s="3"/>
      <c r="T19" s="3"/>
      <c r="U19" s="3"/>
      <c r="V19" s="3"/>
    </row>
    <row r="20" spans="1:22" ht="15.95" customHeight="1" x14ac:dyDescent="0.25">
      <c r="A20" s="50"/>
      <c r="B20" s="46"/>
      <c r="C20" s="46"/>
      <c r="D20" s="46"/>
      <c r="E20" s="3"/>
      <c r="F20" s="3"/>
      <c r="G20" s="45"/>
      <c r="H20" s="48"/>
      <c r="I20" s="48"/>
      <c r="J20" s="3"/>
      <c r="K20" s="3"/>
      <c r="L20" s="51"/>
      <c r="M20" s="3"/>
      <c r="N20" s="3"/>
      <c r="O20" s="3"/>
      <c r="P20" s="3"/>
      <c r="Q20" s="3"/>
      <c r="R20" s="14"/>
      <c r="S20" s="3"/>
      <c r="T20" s="3"/>
      <c r="U20" s="3"/>
      <c r="V20" s="3"/>
    </row>
    <row r="21" spans="1:22" ht="20.25" customHeight="1" x14ac:dyDescent="0.25">
      <c r="A21" s="50"/>
      <c r="B21" s="46"/>
      <c r="C21" s="46"/>
      <c r="D21" s="46"/>
      <c r="E21" s="3"/>
      <c r="F21" s="3"/>
      <c r="G21" s="52"/>
      <c r="H21" s="3"/>
      <c r="I21" s="3"/>
      <c r="J21" s="3"/>
      <c r="K21" s="3"/>
      <c r="L21" s="51"/>
      <c r="M21" s="3"/>
      <c r="N21" s="3"/>
      <c r="O21" s="3"/>
      <c r="P21" s="3"/>
      <c r="Q21" s="3"/>
      <c r="R21" s="14"/>
      <c r="S21" s="3"/>
      <c r="T21" s="3"/>
      <c r="U21" s="3"/>
      <c r="V21" s="3"/>
    </row>
    <row r="22" spans="1:22" ht="20.25" customHeight="1" x14ac:dyDescent="0.25">
      <c r="A22" s="53"/>
      <c r="B22" s="46"/>
      <c r="C22" s="46"/>
      <c r="D22" s="46"/>
      <c r="E22" s="3"/>
      <c r="F22" s="3"/>
      <c r="G22" s="45"/>
      <c r="H22" s="3"/>
      <c r="I22" s="3"/>
      <c r="J22" s="3"/>
      <c r="K22" s="3"/>
      <c r="L22" s="51"/>
      <c r="M22" s="3"/>
      <c r="N22" s="3"/>
      <c r="O22" s="3"/>
      <c r="P22" s="3"/>
      <c r="Q22" s="3"/>
      <c r="R22" s="14"/>
      <c r="S22" s="3"/>
      <c r="T22" s="3"/>
      <c r="U22" s="3"/>
      <c r="V22" s="3"/>
    </row>
    <row r="23" spans="1:22" ht="20.25" customHeight="1" x14ac:dyDescent="0.25">
      <c r="A23" s="53"/>
      <c r="B23" s="46"/>
      <c r="C23" s="46"/>
      <c r="D23" s="46"/>
      <c r="E23" s="3"/>
      <c r="F23" s="3"/>
      <c r="G23" s="45"/>
      <c r="H23" s="3"/>
      <c r="I23" s="3"/>
      <c r="J23" s="3"/>
      <c r="K23" s="3"/>
      <c r="L23" s="51"/>
      <c r="M23" s="3"/>
      <c r="N23" s="3"/>
      <c r="O23" s="3"/>
      <c r="P23" s="3"/>
      <c r="Q23" s="3"/>
      <c r="R23" s="14"/>
      <c r="S23" s="3"/>
      <c r="T23" s="3"/>
      <c r="U23" s="3"/>
      <c r="V23" s="3"/>
    </row>
    <row r="24" spans="1:22" ht="15.95" customHeight="1" x14ac:dyDescent="0.25">
      <c r="A24" s="53"/>
      <c r="B24" s="46"/>
      <c r="C24" s="46"/>
      <c r="D24" s="46"/>
      <c r="E24" s="3"/>
      <c r="F24" s="3"/>
      <c r="G24" s="51"/>
      <c r="H24" s="3"/>
      <c r="I24" s="3"/>
      <c r="J24" s="3"/>
      <c r="K24" s="3"/>
      <c r="L24" s="51"/>
      <c r="M24" s="3"/>
      <c r="N24" s="3"/>
      <c r="O24" s="3"/>
      <c r="P24" s="3"/>
      <c r="Q24" s="3"/>
      <c r="R24" s="14"/>
      <c r="S24" s="3"/>
      <c r="T24" s="3"/>
      <c r="U24" s="3"/>
      <c r="V24" s="3"/>
    </row>
    <row r="25" spans="1:22" ht="20.25" customHeight="1" x14ac:dyDescent="0.25">
      <c r="A25" s="53"/>
      <c r="B25" s="46"/>
      <c r="C25" s="46"/>
      <c r="D25" s="46"/>
      <c r="E25" s="3"/>
      <c r="F25" s="3"/>
      <c r="G25" s="51"/>
      <c r="H25" s="3"/>
      <c r="I25" s="3"/>
      <c r="J25" s="3"/>
      <c r="K25" s="3"/>
      <c r="L25" s="51"/>
      <c r="M25" s="3"/>
      <c r="N25" s="3"/>
      <c r="O25" s="3"/>
      <c r="P25" s="3"/>
      <c r="Q25" s="3"/>
      <c r="R25" s="14"/>
      <c r="S25" s="3"/>
      <c r="T25" s="3"/>
      <c r="U25" s="3"/>
      <c r="V25" s="3"/>
    </row>
    <row r="26" spans="1:22" ht="15.95" customHeight="1" x14ac:dyDescent="0.25">
      <c r="A26" s="48"/>
      <c r="B26" s="48"/>
      <c r="C26" s="48"/>
      <c r="D26" s="48"/>
      <c r="E26" s="48"/>
      <c r="F26" s="48"/>
      <c r="G26" s="51"/>
      <c r="H26" s="48"/>
      <c r="I26" s="48"/>
      <c r="J26" s="3"/>
      <c r="K26" s="3"/>
      <c r="L26" s="51"/>
      <c r="M26" s="3"/>
      <c r="N26" s="3"/>
      <c r="O26" s="3"/>
      <c r="P26" s="3"/>
      <c r="Q26" s="3"/>
      <c r="R26" s="14"/>
      <c r="S26" s="3"/>
      <c r="T26" s="3"/>
      <c r="U26" s="3"/>
      <c r="V26" s="3"/>
    </row>
    <row r="27" spans="1:22" ht="20.25" customHeight="1" x14ac:dyDescent="0.25">
      <c r="A27" s="51"/>
      <c r="B27" s="3"/>
      <c r="C27" s="3"/>
      <c r="D27" s="3"/>
      <c r="E27" s="3"/>
      <c r="F27" s="3"/>
      <c r="G27" s="51"/>
      <c r="H27" s="3"/>
      <c r="I27" s="3"/>
      <c r="J27" s="3"/>
      <c r="K27" s="3"/>
      <c r="L27" s="51"/>
      <c r="M27" s="3"/>
      <c r="N27" s="3"/>
      <c r="O27" s="3"/>
      <c r="P27" s="3"/>
      <c r="Q27" s="3"/>
      <c r="R27" s="14"/>
      <c r="S27" s="3"/>
      <c r="T27" s="3"/>
      <c r="U27" s="3"/>
      <c r="V27" s="3"/>
    </row>
    <row r="28" spans="1:22" ht="20.25" customHeight="1" x14ac:dyDescent="0.25">
      <c r="A28" s="51"/>
      <c r="B28" s="3"/>
      <c r="C28" s="3"/>
      <c r="D28" s="3"/>
      <c r="E28" s="3"/>
      <c r="F28" s="3"/>
      <c r="G28" s="51"/>
      <c r="H28" s="3"/>
      <c r="I28" s="3"/>
      <c r="J28" s="3"/>
      <c r="K28" s="3"/>
      <c r="L28" s="51"/>
      <c r="M28" s="3"/>
      <c r="N28" s="3"/>
      <c r="O28" s="3"/>
      <c r="P28" s="3"/>
      <c r="Q28" s="3"/>
      <c r="R28" s="14"/>
      <c r="S28" s="3"/>
      <c r="T28" s="3"/>
      <c r="U28" s="3"/>
      <c r="V28" s="3"/>
    </row>
    <row r="29" spans="1:22" ht="20.25" customHeight="1" x14ac:dyDescent="0.25">
      <c r="A29" s="3"/>
      <c r="B29" s="3"/>
      <c r="C29" s="3"/>
      <c r="D29" s="3"/>
      <c r="E29" s="3"/>
      <c r="F29" s="3"/>
      <c r="G29" s="51"/>
      <c r="H29" s="3"/>
      <c r="I29" s="3"/>
      <c r="J29" s="3"/>
      <c r="K29" s="3"/>
      <c r="L29" s="51"/>
      <c r="M29" s="3"/>
      <c r="N29" s="3"/>
      <c r="O29" s="3"/>
      <c r="P29" s="3"/>
      <c r="Q29" s="3"/>
      <c r="R29" s="14"/>
      <c r="S29" s="3"/>
      <c r="T29" s="3"/>
      <c r="U29" s="3"/>
      <c r="V29" s="3"/>
    </row>
    <row r="30" spans="1:22" ht="20.2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51"/>
      <c r="M30" s="3"/>
      <c r="N30" s="3"/>
      <c r="O30" s="3"/>
      <c r="P30" s="3"/>
      <c r="Q30" s="3"/>
      <c r="R30" s="14"/>
      <c r="S30" s="3"/>
      <c r="T30" s="3"/>
      <c r="U30" s="3"/>
      <c r="V30" s="3"/>
    </row>
    <row r="31" spans="1:22" ht="20.2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48"/>
      <c r="M31" s="3"/>
      <c r="N31" s="3"/>
      <c r="O31" s="3"/>
      <c r="P31" s="3"/>
      <c r="Q31" s="3"/>
      <c r="R31" s="14"/>
      <c r="S31" s="3"/>
      <c r="T31" s="3"/>
      <c r="U31" s="3"/>
      <c r="V31" s="3"/>
    </row>
    <row r="32" spans="1:22" ht="20.2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48"/>
      <c r="M32" s="3"/>
      <c r="N32" s="3"/>
      <c r="O32" s="3"/>
      <c r="P32" s="3"/>
      <c r="Q32" s="3"/>
      <c r="R32" s="14"/>
      <c r="S32" s="3"/>
      <c r="T32" s="3"/>
      <c r="U32" s="3"/>
      <c r="V32" s="3"/>
    </row>
    <row r="33" spans="1:22" ht="20.2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48"/>
      <c r="M33" s="3"/>
      <c r="N33" s="3"/>
      <c r="O33" s="3"/>
      <c r="P33" s="3"/>
      <c r="Q33" s="3"/>
      <c r="R33" s="14"/>
      <c r="S33" s="3"/>
      <c r="T33" s="3"/>
      <c r="U33" s="3"/>
      <c r="V33" s="3"/>
    </row>
    <row r="34" spans="1:22" ht="20.2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48"/>
      <c r="M34" s="3"/>
      <c r="N34" s="3"/>
      <c r="O34" s="3"/>
      <c r="P34" s="3"/>
      <c r="Q34" s="3"/>
      <c r="R34" s="14"/>
      <c r="S34" s="3"/>
      <c r="T34" s="3"/>
      <c r="U34" s="3"/>
      <c r="V34" s="3"/>
    </row>
    <row r="35" spans="1:22" ht="20.2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48"/>
      <c r="M35" s="3"/>
      <c r="N35" s="3"/>
      <c r="O35" s="3"/>
      <c r="P35" s="3"/>
      <c r="Q35" s="3"/>
      <c r="R35" s="14"/>
      <c r="S35" s="3"/>
      <c r="T35" s="3"/>
      <c r="U35" s="3"/>
      <c r="V35" s="3"/>
    </row>
    <row r="36" spans="1:22" ht="20.2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48"/>
      <c r="M36" s="3"/>
      <c r="N36" s="3"/>
      <c r="O36" s="3"/>
      <c r="P36" s="3"/>
      <c r="Q36" s="3"/>
      <c r="R36" s="14"/>
      <c r="S36" s="3"/>
      <c r="T36" s="3"/>
      <c r="U36" s="3"/>
      <c r="V36" s="3"/>
    </row>
    <row r="37" spans="1:22" ht="20.2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14"/>
      <c r="S37" s="3"/>
      <c r="T37" s="3"/>
      <c r="U37" s="3"/>
      <c r="V37" s="3"/>
    </row>
    <row r="38" spans="1:22" ht="15.6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14"/>
    </row>
    <row r="39" spans="1:22" ht="15.6" customHeight="1" x14ac:dyDescent="0.25"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3"/>
      <c r="O39" s="3"/>
      <c r="P39" s="3"/>
      <c r="Q39" s="3"/>
      <c r="R39" s="14"/>
    </row>
  </sheetData>
  <mergeCells count="3">
    <mergeCell ref="A18:D18"/>
    <mergeCell ref="A1:K1"/>
    <mergeCell ref="A8:B8"/>
  </mergeCells>
  <hyperlinks>
    <hyperlink ref="A9" location="'Tabl 1'!A1" display="Table 1: Breakdown of Funding" xr:uid="{537BD8A0-2956-44C7-A81E-1D548AC8AF4E}"/>
    <hyperlink ref="A10" location="'Tabl 2'!A1" display="Table 2: Revenue Account Data" xr:uid="{D73041AD-ED8E-49D5-8052-AA80973AF7CE}"/>
    <hyperlink ref="A11" location="'Tabl 3'!A1" display="Table 3: Revenue Outturn Data" xr:uid="{CAE495E3-D070-4E9F-A249-862876312712}"/>
    <hyperlink ref="A12" location="'Tabl 4'!A1" display="Table 4: Sector Actuals" xr:uid="{5EE22867-6076-49C8-83CE-8F2822787D42}"/>
    <hyperlink ref="A13" location="'Tabl 5'!A1" display="Table 5: Service IBA Actuals" xr:uid="{75E43EC2-B781-410C-8EBD-BB02DAF57792}"/>
  </hyperlinks>
  <pageMargins left="0.7" right="0.7" top="0.75" bottom="0.75" header="0.3" footer="0.3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zoomScale="85" zoomScaleNormal="85" workbookViewId="0">
      <selection activeCell="A21" sqref="A21"/>
    </sheetView>
  </sheetViews>
  <sheetFormatPr defaultColWidth="10.85546875" defaultRowHeight="15" x14ac:dyDescent="0.25"/>
  <cols>
    <col min="1" max="1" width="63" bestFit="1" customWidth="1"/>
    <col min="2" max="2" width="13.7109375" customWidth="1"/>
    <col min="6" max="6" width="14.42578125" bestFit="1" customWidth="1"/>
    <col min="9" max="9" width="46" bestFit="1" customWidth="1"/>
    <col min="10" max="10" width="23.5703125" bestFit="1" customWidth="1"/>
  </cols>
  <sheetData>
    <row r="1" spans="1:13" ht="15.75" x14ac:dyDescent="0.25">
      <c r="A1" s="16" t="s">
        <v>15</v>
      </c>
      <c r="B1" s="28"/>
      <c r="C1" s="28"/>
      <c r="D1" s="28"/>
    </row>
    <row r="2" spans="1:13" ht="15.75" x14ac:dyDescent="0.25">
      <c r="A2" s="30" t="s">
        <v>16</v>
      </c>
      <c r="B2" s="28"/>
      <c r="C2" s="28"/>
      <c r="D2" s="28"/>
    </row>
    <row r="3" spans="1:13" ht="6" customHeight="1" thickBot="1" x14ac:dyDescent="0.3">
      <c r="A3" s="30"/>
      <c r="B3" s="28"/>
      <c r="C3" s="28"/>
      <c r="D3" s="28"/>
    </row>
    <row r="4" spans="1:13" ht="26.45" customHeight="1" thickBot="1" x14ac:dyDescent="0.3">
      <c r="A4" s="70" t="s">
        <v>17</v>
      </c>
      <c r="B4" s="71" t="s">
        <v>18</v>
      </c>
      <c r="C4" s="28"/>
      <c r="D4" s="28"/>
    </row>
    <row r="5" spans="1:13" ht="23.45" customHeight="1" thickBot="1" x14ac:dyDescent="0.3">
      <c r="A5" s="64" t="s">
        <v>19</v>
      </c>
      <c r="B5" s="65">
        <f>B7+B8+B9-B11-B12</f>
        <v>8966245087.1800003</v>
      </c>
      <c r="D5" s="33"/>
      <c r="I5" s="72"/>
    </row>
    <row r="6" spans="1:13" ht="19.5" customHeight="1" x14ac:dyDescent="0.25">
      <c r="A6" s="63" t="s">
        <v>20</v>
      </c>
      <c r="B6" s="62"/>
      <c r="F6" s="34"/>
      <c r="I6" s="17"/>
      <c r="J6" s="35"/>
      <c r="M6" s="33"/>
    </row>
    <row r="7" spans="1:13" ht="15.75" x14ac:dyDescent="0.25">
      <c r="A7" s="66" t="s">
        <v>21</v>
      </c>
      <c r="B7" s="67">
        <f>5441639028+B11+B12</f>
        <v>5446608000</v>
      </c>
      <c r="D7" s="33"/>
      <c r="I7" s="29"/>
      <c r="J7" s="36"/>
    </row>
    <row r="8" spans="1:13" ht="15.75" x14ac:dyDescent="0.25">
      <c r="A8" s="58" t="s">
        <v>22</v>
      </c>
      <c r="B8" s="60">
        <v>1099899000</v>
      </c>
      <c r="D8" s="33"/>
      <c r="I8" s="29"/>
      <c r="J8" s="36"/>
    </row>
    <row r="9" spans="1:13" ht="16.5" thickBot="1" x14ac:dyDescent="0.3">
      <c r="A9" s="68" t="s">
        <v>23</v>
      </c>
      <c r="B9" s="69">
        <v>2424707059.1799998</v>
      </c>
      <c r="I9" s="29"/>
      <c r="J9" s="36"/>
    </row>
    <row r="10" spans="1:13" ht="19.5" customHeight="1" x14ac:dyDescent="0.25">
      <c r="A10" s="73" t="s">
        <v>24</v>
      </c>
      <c r="B10" s="62"/>
      <c r="I10" s="29"/>
      <c r="J10" s="74"/>
    </row>
    <row r="11" spans="1:13" ht="15.75" x14ac:dyDescent="0.25">
      <c r="A11" s="66" t="s">
        <v>25</v>
      </c>
      <c r="B11" s="67">
        <v>116761</v>
      </c>
      <c r="I11" s="17"/>
      <c r="J11" s="74"/>
    </row>
    <row r="12" spans="1:13" ht="18" customHeight="1" thickBot="1" x14ac:dyDescent="0.3">
      <c r="A12" s="59" t="s">
        <v>26</v>
      </c>
      <c r="B12" s="61">
        <v>4852211</v>
      </c>
      <c r="I12" s="29"/>
      <c r="J12" s="36"/>
    </row>
    <row r="13" spans="1:13" ht="15.75" x14ac:dyDescent="0.25">
      <c r="A13" s="58"/>
      <c r="B13" s="60"/>
      <c r="I13" s="29"/>
      <c r="J13" s="36"/>
    </row>
    <row r="14" spans="1:13" ht="16.5" thickBot="1" x14ac:dyDescent="0.3">
      <c r="A14" s="68" t="s">
        <v>27</v>
      </c>
      <c r="B14" s="69">
        <v>14106507</v>
      </c>
      <c r="I14" s="29"/>
      <c r="J14" s="36"/>
    </row>
    <row r="15" spans="1:13" ht="15.75" x14ac:dyDescent="0.25">
      <c r="A15" s="55"/>
      <c r="B15" s="56"/>
      <c r="I15" s="29"/>
      <c r="J15" s="36"/>
    </row>
    <row r="16" spans="1:13" ht="15.75" x14ac:dyDescent="0.25">
      <c r="A16" s="11" t="s">
        <v>28</v>
      </c>
      <c r="B16" s="57" t="s">
        <v>29</v>
      </c>
      <c r="I16" s="37"/>
      <c r="J16" s="38"/>
    </row>
    <row r="17" spans="1:3" x14ac:dyDescent="0.25">
      <c r="A17" s="29"/>
      <c r="B17" s="31"/>
    </row>
    <row r="18" spans="1:3" x14ac:dyDescent="0.25">
      <c r="A18" s="29"/>
      <c r="B18" s="31"/>
    </row>
    <row r="19" spans="1:3" x14ac:dyDescent="0.25">
      <c r="A19" s="29"/>
      <c r="B19" s="31"/>
    </row>
    <row r="20" spans="1:3" x14ac:dyDescent="0.25">
      <c r="A20" s="29"/>
      <c r="B20" s="31"/>
      <c r="C20" s="33"/>
    </row>
    <row r="21" spans="1:3" x14ac:dyDescent="0.25">
      <c r="A21" s="29"/>
      <c r="B21" s="31"/>
    </row>
    <row r="22" spans="1:3" x14ac:dyDescent="0.25">
      <c r="A22" s="29"/>
      <c r="B22" s="31"/>
    </row>
    <row r="23" spans="1:3" x14ac:dyDescent="0.25">
      <c r="A23" s="29"/>
      <c r="B23" s="31"/>
    </row>
    <row r="24" spans="1:3" x14ac:dyDescent="0.25">
      <c r="A24" s="17"/>
      <c r="B24" s="18"/>
    </row>
    <row r="25" spans="1:3" x14ac:dyDescent="0.25">
      <c r="A25" s="19"/>
      <c r="B25" s="20"/>
    </row>
    <row r="26" spans="1:3" x14ac:dyDescent="0.25">
      <c r="A26" s="21"/>
    </row>
    <row r="27" spans="1:3" x14ac:dyDescent="0.25">
      <c r="A27" s="22"/>
    </row>
    <row r="28" spans="1:3" x14ac:dyDescent="0.25">
      <c r="A28" s="24"/>
      <c r="B28" s="25"/>
    </row>
    <row r="29" spans="1:3" x14ac:dyDescent="0.25">
      <c r="A29" s="24"/>
      <c r="B29" s="25"/>
    </row>
    <row r="30" spans="1:3" x14ac:dyDescent="0.25">
      <c r="A30" s="24"/>
      <c r="B30" s="25"/>
    </row>
  </sheetData>
  <hyperlinks>
    <hyperlink ref="A2" location="'Cynnwys'!A1" display="Back to contents" xr:uid="{00000000-0004-0000-0100-000000000000}"/>
    <hyperlink ref="B16" r:id="rId1" xr:uid="{28A1F7A9-EA67-43FA-8C59-97CC4CB48033}"/>
  </hyperlink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2"/>
  <sheetViews>
    <sheetView zoomScale="85" zoomScaleNormal="85" workbookViewId="0">
      <selection activeCell="C12" sqref="C12"/>
    </sheetView>
  </sheetViews>
  <sheetFormatPr defaultColWidth="10.85546875" defaultRowHeight="15" x14ac:dyDescent="0.25"/>
  <cols>
    <col min="1" max="1" width="25.5703125" customWidth="1"/>
    <col min="2" max="2" width="14.7109375" customWidth="1"/>
    <col min="3" max="3" width="14.85546875" style="39" customWidth="1"/>
  </cols>
  <sheetData>
    <row r="1" spans="1:4" ht="15.75" x14ac:dyDescent="0.25">
      <c r="A1" s="16" t="str">
        <f>'Tabl 1'!A1</f>
        <v>Setliad Refeniw Llywodraeth Leol Cymru 2026-2027</v>
      </c>
      <c r="B1" s="76"/>
      <c r="C1" s="77"/>
      <c r="D1" s="76"/>
    </row>
    <row r="2" spans="1:4" ht="15.75" x14ac:dyDescent="0.25">
      <c r="A2" s="78" t="s">
        <v>16</v>
      </c>
      <c r="B2" s="76"/>
      <c r="C2" s="77"/>
      <c r="D2" s="76"/>
    </row>
    <row r="3" spans="1:4" ht="9.9499999999999993" customHeight="1" thickBot="1" x14ac:dyDescent="0.3">
      <c r="A3" s="27"/>
      <c r="B3" s="28"/>
      <c r="C3" s="77"/>
      <c r="D3" s="76"/>
    </row>
    <row r="4" spans="1:4" ht="72.95" customHeight="1" thickBot="1" x14ac:dyDescent="0.3">
      <c r="A4" s="83" t="s">
        <v>30</v>
      </c>
      <c r="B4" s="84" t="s">
        <v>31</v>
      </c>
      <c r="C4" s="85" t="s">
        <v>32</v>
      </c>
      <c r="D4" s="76"/>
    </row>
    <row r="5" spans="1:4" ht="18.600000000000001" customHeight="1" x14ac:dyDescent="0.25">
      <c r="A5" s="82" t="s">
        <v>33</v>
      </c>
      <c r="B5" s="62">
        <v>3282073.5290000001</v>
      </c>
      <c r="C5" s="80">
        <v>0.42052744939994685</v>
      </c>
      <c r="D5" s="76"/>
    </row>
    <row r="6" spans="1:4" ht="15.75" x14ac:dyDescent="0.25">
      <c r="A6" s="58" t="s">
        <v>34</v>
      </c>
      <c r="B6" s="60">
        <v>42820.006000000001</v>
      </c>
      <c r="C6" s="80">
        <v>5.4864669384652349E-3</v>
      </c>
      <c r="D6" s="76"/>
    </row>
    <row r="7" spans="1:4" ht="15.6" customHeight="1" x14ac:dyDescent="0.25">
      <c r="A7" s="58" t="s">
        <v>35</v>
      </c>
      <c r="B7" s="60">
        <v>2769187.7859999998</v>
      </c>
      <c r="C7" s="80">
        <v>0.35481212296632425</v>
      </c>
      <c r="D7" s="76"/>
    </row>
    <row r="8" spans="1:4" ht="17.100000000000001" customHeight="1" x14ac:dyDescent="0.25">
      <c r="A8" s="58" t="s">
        <v>36</v>
      </c>
      <c r="B8" s="60">
        <v>221698.81400000001</v>
      </c>
      <c r="C8" s="80">
        <v>2.8405956162359098E-2</v>
      </c>
      <c r="D8" s="76"/>
    </row>
    <row r="9" spans="1:4" ht="15.6" customHeight="1" x14ac:dyDescent="0.25">
      <c r="A9" s="58" t="s">
        <v>37</v>
      </c>
      <c r="B9" s="60">
        <v>209060.03099999999</v>
      </c>
      <c r="C9" s="80">
        <v>2.6786566733223181E-2</v>
      </c>
      <c r="D9" s="76"/>
    </row>
    <row r="10" spans="1:4" ht="18" customHeight="1" thickBot="1" x14ac:dyDescent="0.3">
      <c r="A10" s="59" t="s">
        <v>38</v>
      </c>
      <c r="B10" s="61">
        <v>1279819.277</v>
      </c>
      <c r="C10" s="81">
        <v>0.1639814377996813</v>
      </c>
      <c r="D10" s="76"/>
    </row>
    <row r="11" spans="1:4" ht="15.75" x14ac:dyDescent="0.25">
      <c r="A11" s="55"/>
      <c r="B11" s="56"/>
      <c r="C11" s="77"/>
      <c r="D11" s="76"/>
    </row>
    <row r="12" spans="1:4" ht="15.75" x14ac:dyDescent="0.25">
      <c r="A12" s="11" t="s">
        <v>28</v>
      </c>
      <c r="B12" s="56"/>
      <c r="C12" s="79" t="s">
        <v>39</v>
      </c>
      <c r="D12" s="76"/>
    </row>
    <row r="13" spans="1:4" ht="15.75" x14ac:dyDescent="0.25">
      <c r="A13" s="55"/>
      <c r="B13" s="56"/>
      <c r="C13" s="77"/>
      <c r="D13" s="76"/>
    </row>
    <row r="14" spans="1:4" ht="21.95" customHeight="1" x14ac:dyDescent="0.25">
      <c r="D14" s="76"/>
    </row>
    <row r="15" spans="1:4" x14ac:dyDescent="0.25">
      <c r="A15" s="29"/>
      <c r="B15" s="31"/>
    </row>
    <row r="16" spans="1:4" x14ac:dyDescent="0.25">
      <c r="A16" s="29"/>
      <c r="B16" s="31"/>
    </row>
    <row r="17" spans="1:2" x14ac:dyDescent="0.25">
      <c r="A17" s="29"/>
      <c r="B17" s="31"/>
    </row>
    <row r="18" spans="1:2" x14ac:dyDescent="0.25">
      <c r="A18" s="29"/>
      <c r="B18" s="31"/>
    </row>
    <row r="19" spans="1:2" x14ac:dyDescent="0.25">
      <c r="A19" s="29"/>
      <c r="B19" s="31"/>
    </row>
    <row r="20" spans="1:2" x14ac:dyDescent="0.25">
      <c r="A20" s="29"/>
      <c r="B20" s="31"/>
    </row>
    <row r="21" spans="1:2" x14ac:dyDescent="0.25">
      <c r="A21" s="29"/>
      <c r="B21" s="31"/>
    </row>
    <row r="22" spans="1:2" x14ac:dyDescent="0.25">
      <c r="A22" s="29"/>
      <c r="B22" s="31"/>
    </row>
    <row r="23" spans="1:2" x14ac:dyDescent="0.25">
      <c r="A23" s="29"/>
      <c r="B23" s="31"/>
    </row>
    <row r="24" spans="1:2" x14ac:dyDescent="0.25">
      <c r="A24" s="29"/>
      <c r="B24" s="31"/>
    </row>
    <row r="25" spans="1:2" x14ac:dyDescent="0.25">
      <c r="A25" s="29"/>
      <c r="B25" s="31"/>
    </row>
    <row r="26" spans="1:2" x14ac:dyDescent="0.25">
      <c r="A26" s="17"/>
      <c r="B26" s="18"/>
    </row>
    <row r="27" spans="1:2" x14ac:dyDescent="0.25">
      <c r="A27" s="19"/>
      <c r="B27" s="20"/>
    </row>
    <row r="28" spans="1:2" x14ac:dyDescent="0.25">
      <c r="A28" s="21"/>
    </row>
    <row r="29" spans="1:2" x14ac:dyDescent="0.25">
      <c r="A29" s="22"/>
      <c r="B29" s="23"/>
    </row>
    <row r="30" spans="1:2" x14ac:dyDescent="0.25">
      <c r="A30" s="24"/>
      <c r="B30" s="26"/>
    </row>
    <row r="31" spans="1:2" x14ac:dyDescent="0.25">
      <c r="A31" s="24"/>
      <c r="B31" s="26"/>
    </row>
    <row r="32" spans="1:2" x14ac:dyDescent="0.25">
      <c r="A32" s="24"/>
      <c r="B32" s="26"/>
    </row>
  </sheetData>
  <hyperlinks>
    <hyperlink ref="A2" location="'Cynnwys'!A1" display="Back to contents" xr:uid="{00000000-0004-0000-0200-000000000000}"/>
    <hyperlink ref="C12" r:id="rId1" display="https://stats.gov.wales/en-GB/88384d5e-1a50-4496-849c-7195ddd4185f" xr:uid="{F8A0E6F8-5E9A-4A09-8824-F8A6D8269F94}"/>
  </hyperlinks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topLeftCell="A20" zoomScale="85" zoomScaleNormal="85" workbookViewId="0">
      <selection activeCell="B44" sqref="B44"/>
    </sheetView>
  </sheetViews>
  <sheetFormatPr defaultColWidth="10.85546875" defaultRowHeight="15" x14ac:dyDescent="0.25"/>
  <cols>
    <col min="1" max="1" width="27.85546875" customWidth="1"/>
    <col min="2" max="2" width="63" style="41" bestFit="1" customWidth="1"/>
    <col min="3" max="3" width="30.42578125" style="42" bestFit="1" customWidth="1"/>
    <col min="4" max="4" width="14.85546875" bestFit="1" customWidth="1"/>
    <col min="5" max="5" width="17.28515625" bestFit="1" customWidth="1"/>
    <col min="8" max="8" width="13.28515625" bestFit="1" customWidth="1"/>
  </cols>
  <sheetData>
    <row r="1" spans="1:7" ht="15.75" x14ac:dyDescent="0.25">
      <c r="A1" s="16" t="str">
        <f>'Tabl 2'!A1</f>
        <v>Setliad Refeniw Llywodraeth Leol Cymru 2026-2027</v>
      </c>
      <c r="B1" s="97"/>
      <c r="C1" s="86"/>
      <c r="D1" s="97"/>
    </row>
    <row r="2" spans="1:7" ht="15.75" x14ac:dyDescent="0.25">
      <c r="A2" s="98" t="s">
        <v>16</v>
      </c>
      <c r="B2" s="97"/>
      <c r="C2" s="86"/>
      <c r="D2" s="97"/>
    </row>
    <row r="3" spans="1:7" ht="16.5" thickBot="1" x14ac:dyDescent="0.3">
      <c r="A3" s="97"/>
      <c r="B3" s="28"/>
      <c r="C3" s="43"/>
      <c r="D3" s="28"/>
      <c r="E3" s="28"/>
      <c r="F3" s="28"/>
      <c r="G3" s="28"/>
    </row>
    <row r="4" spans="1:7" ht="29.1" customHeight="1" thickBot="1" x14ac:dyDescent="0.3">
      <c r="A4" s="116" t="s">
        <v>30</v>
      </c>
      <c r="B4" s="117" t="s">
        <v>40</v>
      </c>
      <c r="C4" s="117" t="s">
        <v>41</v>
      </c>
      <c r="D4" s="118" t="s">
        <v>42</v>
      </c>
    </row>
    <row r="5" spans="1:7" ht="23.1" customHeight="1" thickBot="1" x14ac:dyDescent="0.3">
      <c r="A5" s="119" t="s">
        <v>37</v>
      </c>
      <c r="B5" s="120" t="s">
        <v>43</v>
      </c>
      <c r="C5" s="121"/>
      <c r="D5" s="122">
        <v>1</v>
      </c>
    </row>
    <row r="6" spans="1:7" ht="15.75" x14ac:dyDescent="0.25">
      <c r="A6" s="123" t="s">
        <v>34</v>
      </c>
      <c r="B6" s="124" t="s">
        <v>44</v>
      </c>
      <c r="C6" s="125">
        <v>5351.2749051469928</v>
      </c>
      <c r="D6" s="126">
        <f>C6/SUM($C$6:$C$9)</f>
        <v>0.13662740803860676</v>
      </c>
    </row>
    <row r="7" spans="1:7" ht="15.75" x14ac:dyDescent="0.25">
      <c r="A7" s="109"/>
      <c r="B7" s="99" t="s">
        <v>45</v>
      </c>
      <c r="C7" s="87">
        <v>11569.079247994752</v>
      </c>
      <c r="D7" s="108">
        <f t="shared" ref="D7:D9" si="0">C7/SUM($C$6:$C$9)</f>
        <v>0.29537882823520134</v>
      </c>
    </row>
    <row r="8" spans="1:7" ht="15.75" x14ac:dyDescent="0.25">
      <c r="A8" s="109"/>
      <c r="B8" s="99" t="s">
        <v>46</v>
      </c>
      <c r="C8" s="88">
        <v>18311.791700934511</v>
      </c>
      <c r="D8" s="108">
        <f t="shared" si="0"/>
        <v>0.46753207057913776</v>
      </c>
    </row>
    <row r="9" spans="1:7" ht="16.5" thickBot="1" x14ac:dyDescent="0.3">
      <c r="A9" s="112"/>
      <c r="B9" s="127" t="s">
        <v>47</v>
      </c>
      <c r="C9" s="128">
        <v>3934.7752049464302</v>
      </c>
      <c r="D9" s="115">
        <f t="shared" si="0"/>
        <v>0.10046169314705415</v>
      </c>
    </row>
    <row r="10" spans="1:7" ht="15.75" x14ac:dyDescent="0.25">
      <c r="A10" s="130" t="s">
        <v>38</v>
      </c>
      <c r="B10" s="131" t="s">
        <v>48</v>
      </c>
      <c r="C10" s="132">
        <v>8475.6809299818469</v>
      </c>
      <c r="D10" s="133">
        <f>C10/SUM(C$10:C$27)</f>
        <v>8.5971862318898213E-3</v>
      </c>
    </row>
    <row r="11" spans="1:7" ht="15.75" x14ac:dyDescent="0.25">
      <c r="A11" s="107"/>
      <c r="B11" s="100" t="s">
        <v>49</v>
      </c>
      <c r="C11" s="90">
        <v>458.49718242433988</v>
      </c>
      <c r="D11" s="110">
        <f t="shared" ref="D11:D27" si="1">C11/SUM(C$10:C$27)</f>
        <v>4.6507008659978576E-4</v>
      </c>
    </row>
    <row r="12" spans="1:7" ht="15.75" x14ac:dyDescent="0.25">
      <c r="A12" s="107"/>
      <c r="B12" s="100" t="s">
        <v>50</v>
      </c>
      <c r="C12" s="90">
        <v>3173.7678956819937</v>
      </c>
      <c r="D12" s="110">
        <f t="shared" si="1"/>
        <v>3.2192662608913954E-3</v>
      </c>
    </row>
    <row r="13" spans="1:7" ht="15.75" x14ac:dyDescent="0.25">
      <c r="A13" s="107"/>
      <c r="B13" s="101" t="s">
        <v>51</v>
      </c>
      <c r="C13" s="91">
        <v>39614.484193576543</v>
      </c>
      <c r="D13" s="110">
        <f t="shared" si="1"/>
        <v>4.0182387811189421E-2</v>
      </c>
    </row>
    <row r="14" spans="1:7" ht="15.75" x14ac:dyDescent="0.25">
      <c r="A14" s="107"/>
      <c r="B14" s="102" t="s">
        <v>52</v>
      </c>
      <c r="C14" s="92">
        <v>33559.332804056132</v>
      </c>
      <c r="D14" s="110">
        <f t="shared" si="1"/>
        <v>3.4040431242974803E-2</v>
      </c>
    </row>
    <row r="15" spans="1:7" ht="15.75" x14ac:dyDescent="0.25">
      <c r="A15" s="107"/>
      <c r="B15" s="103" t="s">
        <v>53</v>
      </c>
      <c r="C15" s="93">
        <v>215973.26897810015</v>
      </c>
      <c r="D15" s="110">
        <f t="shared" si="1"/>
        <v>0.21906940927267024</v>
      </c>
    </row>
    <row r="16" spans="1:7" ht="15.75" x14ac:dyDescent="0.25">
      <c r="A16" s="107"/>
      <c r="B16" s="103" t="s">
        <v>54</v>
      </c>
      <c r="C16" s="94">
        <v>25999.757393004977</v>
      </c>
      <c r="D16" s="110">
        <f t="shared" si="1"/>
        <v>2.6372483596087508E-2</v>
      </c>
    </row>
    <row r="17" spans="1:4" ht="15.75" x14ac:dyDescent="0.25">
      <c r="A17" s="107"/>
      <c r="B17" s="104" t="s">
        <v>55</v>
      </c>
      <c r="C17" s="94">
        <v>23575.998947632943</v>
      </c>
      <c r="D17" s="110">
        <f t="shared" si="1"/>
        <v>2.3913978738705655E-2</v>
      </c>
    </row>
    <row r="18" spans="1:4" ht="15.75" x14ac:dyDescent="0.25">
      <c r="A18" s="107"/>
      <c r="B18" s="104" t="s">
        <v>56</v>
      </c>
      <c r="C18" s="94">
        <v>45346.188591971273</v>
      </c>
      <c r="D18" s="110">
        <f t="shared" si="1"/>
        <v>4.5996260530823174E-2</v>
      </c>
    </row>
    <row r="19" spans="1:4" ht="15.75" x14ac:dyDescent="0.25">
      <c r="A19" s="107"/>
      <c r="B19" s="104" t="s">
        <v>57</v>
      </c>
      <c r="C19" s="94">
        <v>20645.28180344362</v>
      </c>
      <c r="D19" s="110">
        <f t="shared" si="1"/>
        <v>2.0941247545809998E-2</v>
      </c>
    </row>
    <row r="20" spans="1:4" ht="15.75" x14ac:dyDescent="0.25">
      <c r="A20" s="107"/>
      <c r="B20" s="103" t="s">
        <v>58</v>
      </c>
      <c r="C20" s="93">
        <v>135379.69884669618</v>
      </c>
      <c r="D20" s="110">
        <f t="shared" si="1"/>
        <v>0.13732046930708366</v>
      </c>
    </row>
    <row r="21" spans="1:4" ht="15.75" x14ac:dyDescent="0.25">
      <c r="A21" s="107"/>
      <c r="B21" s="103" t="s">
        <v>59</v>
      </c>
      <c r="C21" s="93">
        <v>80263.42008172239</v>
      </c>
      <c r="D21" s="110">
        <f t="shared" si="1"/>
        <v>8.1414056965031442E-2</v>
      </c>
    </row>
    <row r="22" spans="1:4" ht="15.75" x14ac:dyDescent="0.25">
      <c r="A22" s="107"/>
      <c r="B22" s="103" t="s">
        <v>60</v>
      </c>
      <c r="C22" s="93">
        <v>61503.574248672019</v>
      </c>
      <c r="D22" s="110">
        <f t="shared" si="1"/>
        <v>6.2385274541455503E-2</v>
      </c>
    </row>
    <row r="23" spans="1:4" ht="15.75" x14ac:dyDescent="0.25">
      <c r="A23" s="107"/>
      <c r="B23" s="103" t="s">
        <v>61</v>
      </c>
      <c r="C23" s="93">
        <v>92494.713477400815</v>
      </c>
      <c r="D23" s="110">
        <f t="shared" si="1"/>
        <v>9.3820695210173194E-2</v>
      </c>
    </row>
    <row r="24" spans="1:4" ht="15.75" x14ac:dyDescent="0.25">
      <c r="A24" s="107"/>
      <c r="B24" s="103" t="s">
        <v>62</v>
      </c>
      <c r="C24" s="93">
        <v>64349.15331566667</v>
      </c>
      <c r="D24" s="110">
        <f t="shared" si="1"/>
        <v>6.5271647138373523E-2</v>
      </c>
    </row>
    <row r="25" spans="1:4" ht="15.75" x14ac:dyDescent="0.25">
      <c r="A25" s="107"/>
      <c r="B25" s="103" t="s">
        <v>63</v>
      </c>
      <c r="C25" s="93">
        <v>13368.636644608168</v>
      </c>
      <c r="D25" s="110">
        <f t="shared" si="1"/>
        <v>1.3560286170471643E-2</v>
      </c>
    </row>
    <row r="26" spans="1:4" ht="15.75" x14ac:dyDescent="0.25">
      <c r="A26" s="107"/>
      <c r="B26" s="103" t="s">
        <v>64</v>
      </c>
      <c r="C26" s="93">
        <v>109270.81357529497</v>
      </c>
      <c r="D26" s="110">
        <f t="shared" si="1"/>
        <v>0.11083729340185737</v>
      </c>
    </row>
    <row r="27" spans="1:4" ht="16.5" thickBot="1" x14ac:dyDescent="0.3">
      <c r="A27" s="134"/>
      <c r="B27" s="135" t="s">
        <v>65</v>
      </c>
      <c r="C27" s="136">
        <v>12414.583496114878</v>
      </c>
      <c r="D27" s="137">
        <f t="shared" si="1"/>
        <v>1.2592555947911789E-2</v>
      </c>
    </row>
    <row r="28" spans="1:4" ht="15.75" x14ac:dyDescent="0.25">
      <c r="A28" s="123" t="s">
        <v>35</v>
      </c>
      <c r="B28" s="138" t="s">
        <v>66</v>
      </c>
      <c r="C28" s="139">
        <v>810967.41586238437</v>
      </c>
      <c r="D28" s="126">
        <f>C28/SUM(C$28:C$31)</f>
        <v>0.31627400575182762</v>
      </c>
    </row>
    <row r="29" spans="1:4" ht="15.75" x14ac:dyDescent="0.25">
      <c r="A29" s="109"/>
      <c r="B29" s="105" t="s">
        <v>67</v>
      </c>
      <c r="C29" s="88">
        <v>906914.80393393815</v>
      </c>
      <c r="D29" s="108">
        <f t="shared" ref="D29:D31" si="2">C29/SUM(C$28:C$31)</f>
        <v>0.353693098274239</v>
      </c>
    </row>
    <row r="30" spans="1:4" ht="15.75" x14ac:dyDescent="0.25">
      <c r="A30" s="109"/>
      <c r="B30" s="105" t="s">
        <v>68</v>
      </c>
      <c r="C30" s="88">
        <v>838969.6750148104</v>
      </c>
      <c r="D30" s="108">
        <f t="shared" si="2"/>
        <v>0.32719477334249664</v>
      </c>
    </row>
    <row r="31" spans="1:4" ht="16.5" thickBot="1" x14ac:dyDescent="0.3">
      <c r="A31" s="112"/>
      <c r="B31" s="140" t="s">
        <v>69</v>
      </c>
      <c r="C31" s="128">
        <v>7277.3131350000003</v>
      </c>
      <c r="D31" s="115">
        <f t="shared" si="2"/>
        <v>2.8381226314367859E-3</v>
      </c>
    </row>
    <row r="32" spans="1:4" ht="15.75" x14ac:dyDescent="0.25">
      <c r="A32" s="141" t="s">
        <v>36</v>
      </c>
      <c r="B32" s="131" t="s">
        <v>70</v>
      </c>
      <c r="C32" s="132">
        <v>9777.68501408056</v>
      </c>
      <c r="D32" s="133">
        <f>C32/SUM(C$32:C$36)</f>
        <v>4.2999548511395709E-2</v>
      </c>
    </row>
    <row r="33" spans="1:5" ht="15.75" x14ac:dyDescent="0.25">
      <c r="A33" s="111"/>
      <c r="B33" s="100" t="s">
        <v>71</v>
      </c>
      <c r="C33" s="90">
        <v>38320.476495552015</v>
      </c>
      <c r="D33" s="110">
        <f t="shared" ref="D33:D36" si="3">C33/SUM(C$32:C$36)</f>
        <v>0.16852283395071452</v>
      </c>
    </row>
    <row r="34" spans="1:5" ht="15.75" x14ac:dyDescent="0.25">
      <c r="A34" s="111"/>
      <c r="B34" s="100" t="s">
        <v>72</v>
      </c>
      <c r="C34" s="90">
        <v>157174.40387748866</v>
      </c>
      <c r="D34" s="110">
        <f t="shared" si="3"/>
        <v>0.69120946262301952</v>
      </c>
    </row>
    <row r="35" spans="1:5" ht="15.75" x14ac:dyDescent="0.25">
      <c r="A35" s="111"/>
      <c r="B35" s="100" t="s">
        <v>73</v>
      </c>
      <c r="C35" s="90">
        <v>18001.412852036232</v>
      </c>
      <c r="D35" s="110">
        <f t="shared" si="3"/>
        <v>7.9165224088330058E-2</v>
      </c>
    </row>
    <row r="36" spans="1:5" ht="16.5" thickBot="1" x14ac:dyDescent="0.3">
      <c r="A36" s="142"/>
      <c r="B36" s="143" t="s">
        <v>74</v>
      </c>
      <c r="C36" s="144">
        <v>4116.4328831659495</v>
      </c>
      <c r="D36" s="137">
        <f t="shared" si="3"/>
        <v>1.8102930826540162E-2</v>
      </c>
    </row>
    <row r="37" spans="1:5" ht="30.75" x14ac:dyDescent="0.25">
      <c r="A37" s="109" t="s">
        <v>33</v>
      </c>
      <c r="B37" s="106" t="s">
        <v>75</v>
      </c>
      <c r="C37" s="96">
        <v>1308309.5598116254</v>
      </c>
      <c r="D37" s="129">
        <f>C37/SUM(C$37:C$42)</f>
        <v>0.42604940138609471</v>
      </c>
      <c r="E37" s="44"/>
    </row>
    <row r="38" spans="1:5" ht="15.75" x14ac:dyDescent="0.25">
      <c r="A38" s="109"/>
      <c r="B38" s="105" t="s">
        <v>76</v>
      </c>
      <c r="C38" s="87">
        <v>1134603.6594814283</v>
      </c>
      <c r="D38" s="108">
        <f t="shared" ref="D38:D42" si="4">C38/SUM(C$37:C$42)</f>
        <v>0.36948228827597657</v>
      </c>
    </row>
    <row r="39" spans="1:5" ht="15.75" x14ac:dyDescent="0.25">
      <c r="A39" s="109"/>
      <c r="B39" s="105" t="s">
        <v>77</v>
      </c>
      <c r="C39" s="87">
        <v>45489.584859892471</v>
      </c>
      <c r="D39" s="108">
        <f t="shared" si="4"/>
        <v>1.4813627442766417E-2</v>
      </c>
    </row>
    <row r="40" spans="1:5" ht="15.75" x14ac:dyDescent="0.25">
      <c r="A40" s="109"/>
      <c r="B40" s="105" t="s">
        <v>78</v>
      </c>
      <c r="C40" s="87">
        <v>98780.641196666678</v>
      </c>
      <c r="D40" s="108">
        <f t="shared" si="4"/>
        <v>3.2167794490803876E-2</v>
      </c>
    </row>
    <row r="41" spans="1:5" ht="15.75" x14ac:dyDescent="0.25">
      <c r="A41" s="109"/>
      <c r="B41" s="105" t="s">
        <v>79</v>
      </c>
      <c r="C41" s="88">
        <v>402060.18060834677</v>
      </c>
      <c r="D41" s="108">
        <f t="shared" si="4"/>
        <v>0.1309304040352921</v>
      </c>
    </row>
    <row r="42" spans="1:5" ht="16.5" thickBot="1" x14ac:dyDescent="0.3">
      <c r="A42" s="112"/>
      <c r="B42" s="113" t="s">
        <v>80</v>
      </c>
      <c r="C42" s="114">
        <v>81549.468822165552</v>
      </c>
      <c r="D42" s="115">
        <f t="shared" si="4"/>
        <v>2.6556484369066442E-2</v>
      </c>
    </row>
    <row r="44" spans="1:5" ht="15.75" x14ac:dyDescent="0.25">
      <c r="A44" s="11" t="s">
        <v>28</v>
      </c>
      <c r="B44" s="40" t="s">
        <v>81</v>
      </c>
    </row>
  </sheetData>
  <sortState xmlns:xlrd2="http://schemas.microsoft.com/office/spreadsheetml/2017/richdata2" ref="A5:C42">
    <sortCondition ref="A5:A42"/>
  </sortState>
  <hyperlinks>
    <hyperlink ref="A2" location="'Cynnwys'!A1" display="Back to contents" xr:uid="{00000000-0004-0000-0300-000000000000}"/>
    <hyperlink ref="B44" r:id="rId1" display="https://stats.gov.wales/en-GB/213aeb99-18eb-42c9-b00e-e4b716e82cdf" xr:uid="{381DC6A6-C27B-4557-888E-FAA94C6D166E}"/>
  </hyperlinks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zoomScale="85" zoomScaleNormal="85" workbookViewId="0">
      <selection activeCell="E13" sqref="E13"/>
    </sheetView>
  </sheetViews>
  <sheetFormatPr defaultColWidth="10.85546875" defaultRowHeight="15" x14ac:dyDescent="0.25"/>
  <cols>
    <col min="1" max="1" width="60.5703125" bestFit="1" customWidth="1"/>
    <col min="2" max="2" width="21" customWidth="1"/>
    <col min="3" max="3" width="14.28515625" customWidth="1"/>
  </cols>
  <sheetData>
    <row r="1" spans="1:6" ht="18" x14ac:dyDescent="0.25">
      <c r="A1" s="75" t="s">
        <v>15</v>
      </c>
      <c r="B1" s="76"/>
    </row>
    <row r="2" spans="1:6" ht="15.75" x14ac:dyDescent="0.25">
      <c r="A2" s="78" t="s">
        <v>16</v>
      </c>
      <c r="B2" s="76"/>
    </row>
    <row r="3" spans="1:6" ht="15.75" x14ac:dyDescent="0.25">
      <c r="A3" s="27"/>
      <c r="B3" s="28"/>
      <c r="C3" s="28"/>
      <c r="D3" s="28"/>
      <c r="E3" s="28"/>
      <c r="F3" s="28"/>
    </row>
    <row r="4" spans="1:6" ht="24.95" customHeight="1" x14ac:dyDescent="0.25">
      <c r="A4" s="145" t="s">
        <v>82</v>
      </c>
      <c r="B4" s="146"/>
      <c r="C4" s="32"/>
    </row>
    <row r="5" spans="1:6" ht="15.75" x14ac:dyDescent="0.25">
      <c r="A5" s="55"/>
      <c r="B5" s="56"/>
      <c r="C5" s="31"/>
    </row>
    <row r="6" spans="1:6" ht="21" customHeight="1" x14ac:dyDescent="0.25">
      <c r="A6" s="155" t="s">
        <v>30</v>
      </c>
      <c r="B6" s="156" t="s">
        <v>18</v>
      </c>
    </row>
    <row r="7" spans="1:6" ht="30" customHeight="1" x14ac:dyDescent="0.25">
      <c r="A7" s="95" t="s">
        <v>83</v>
      </c>
      <c r="B7" s="147">
        <v>244000000</v>
      </c>
    </row>
    <row r="8" spans="1:6" ht="30" customHeight="1" x14ac:dyDescent="0.25">
      <c r="A8" s="89" t="s">
        <v>84</v>
      </c>
      <c r="B8" s="148">
        <v>22000000</v>
      </c>
    </row>
    <row r="9" spans="1:6" ht="30" customHeight="1" x14ac:dyDescent="0.25">
      <c r="A9" s="149" t="s">
        <v>85</v>
      </c>
      <c r="B9" s="150">
        <v>10000000</v>
      </c>
    </row>
    <row r="10" spans="1:6" ht="30" customHeight="1" x14ac:dyDescent="0.25">
      <c r="A10" s="151" t="s">
        <v>86</v>
      </c>
      <c r="B10" s="152">
        <v>12000000</v>
      </c>
    </row>
    <row r="11" spans="1:6" ht="30" customHeight="1" x14ac:dyDescent="0.25">
      <c r="A11" s="153" t="s">
        <v>87</v>
      </c>
      <c r="B11" s="150">
        <v>20105019</v>
      </c>
    </row>
    <row r="12" spans="1:6" ht="30" customHeight="1" x14ac:dyDescent="0.25">
      <c r="A12" s="151" t="s">
        <v>88</v>
      </c>
      <c r="B12" s="152">
        <v>15631868</v>
      </c>
    </row>
    <row r="13" spans="1:6" ht="30" customHeight="1" x14ac:dyDescent="0.25">
      <c r="A13" s="149" t="s">
        <v>89</v>
      </c>
      <c r="B13" s="154">
        <v>201233121</v>
      </c>
    </row>
    <row r="14" spans="1:6" x14ac:dyDescent="0.25">
      <c r="A14" s="29"/>
      <c r="B14" s="31"/>
      <c r="C14" s="31"/>
    </row>
    <row r="15" spans="1:6" x14ac:dyDescent="0.25">
      <c r="A15" s="29"/>
      <c r="B15" s="31"/>
      <c r="C15" s="31"/>
    </row>
    <row r="16" spans="1:6" x14ac:dyDescent="0.25">
      <c r="A16" s="29"/>
      <c r="B16" s="31"/>
      <c r="C16" s="31"/>
    </row>
    <row r="17" spans="1:3" x14ac:dyDescent="0.25">
      <c r="A17" s="29"/>
      <c r="B17" s="31"/>
      <c r="C17" s="31"/>
    </row>
    <row r="18" spans="1:3" x14ac:dyDescent="0.25">
      <c r="A18" s="29"/>
      <c r="B18" s="31"/>
      <c r="C18" s="31"/>
    </row>
    <row r="19" spans="1:3" x14ac:dyDescent="0.25">
      <c r="A19" s="17"/>
      <c r="B19" s="18"/>
      <c r="C19" s="18"/>
    </row>
    <row r="20" spans="1:3" x14ac:dyDescent="0.25">
      <c r="A20" s="19"/>
      <c r="B20" s="20"/>
      <c r="C20" s="20"/>
    </row>
    <row r="21" spans="1:3" x14ac:dyDescent="0.25">
      <c r="A21" s="21"/>
    </row>
    <row r="22" spans="1:3" x14ac:dyDescent="0.25">
      <c r="A22" s="22"/>
      <c r="C22" s="23"/>
    </row>
    <row r="23" spans="1:3" x14ac:dyDescent="0.25">
      <c r="A23" s="24"/>
      <c r="B23" s="25"/>
      <c r="C23" s="26"/>
    </row>
    <row r="24" spans="1:3" x14ac:dyDescent="0.25">
      <c r="A24" s="24"/>
      <c r="B24" s="25"/>
      <c r="C24" s="26"/>
    </row>
    <row r="25" spans="1:3" x14ac:dyDescent="0.25">
      <c r="A25" s="24"/>
      <c r="B25" s="25"/>
      <c r="C25" s="26"/>
    </row>
  </sheetData>
  <hyperlinks>
    <hyperlink ref="A2" location="'Cynnwys'!A1" display="Back to contents" xr:uid="{00000000-0004-0000-0400-000000000000}"/>
  </hyperlink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zoomScale="85" zoomScaleNormal="85" workbookViewId="0">
      <selection activeCell="A2" sqref="A2"/>
    </sheetView>
  </sheetViews>
  <sheetFormatPr defaultColWidth="10.85546875" defaultRowHeight="15" x14ac:dyDescent="0.25"/>
  <cols>
    <col min="1" max="1" width="18.85546875" customWidth="1"/>
    <col min="2" max="2" width="27" customWidth="1"/>
    <col min="3" max="3" width="20.42578125" customWidth="1"/>
  </cols>
  <sheetData>
    <row r="1" spans="1:6" ht="18" x14ac:dyDescent="0.25">
      <c r="A1" s="75" t="str">
        <f>'Tabl 1'!A1</f>
        <v>Setliad Refeniw Llywodraeth Leol Cymru 2026-2027</v>
      </c>
      <c r="B1" s="76"/>
      <c r="C1" s="76"/>
    </row>
    <row r="2" spans="1:6" ht="15.75" x14ac:dyDescent="0.25">
      <c r="A2" s="78" t="s">
        <v>16</v>
      </c>
      <c r="B2" s="76"/>
      <c r="C2" s="76"/>
    </row>
    <row r="3" spans="1:6" ht="15.75" x14ac:dyDescent="0.25">
      <c r="A3" s="78"/>
      <c r="B3" s="76"/>
      <c r="C3" s="76"/>
    </row>
    <row r="4" spans="1:6" ht="16.5" thickBot="1" x14ac:dyDescent="0.3">
      <c r="A4" s="145" t="s">
        <v>90</v>
      </c>
      <c r="B4" s="28"/>
      <c r="C4" s="28"/>
      <c r="D4" s="28"/>
      <c r="E4" s="28"/>
      <c r="F4" s="28"/>
    </row>
    <row r="5" spans="1:6" ht="24.95" customHeight="1" thickBot="1" x14ac:dyDescent="0.3">
      <c r="A5" s="157" t="s">
        <v>30</v>
      </c>
      <c r="B5" s="158" t="s">
        <v>91</v>
      </c>
      <c r="C5" s="159" t="s">
        <v>18</v>
      </c>
    </row>
    <row r="6" spans="1:6" ht="15.75" x14ac:dyDescent="0.25">
      <c r="A6" s="166" t="s">
        <v>33</v>
      </c>
      <c r="B6" s="167" t="s">
        <v>92</v>
      </c>
      <c r="C6" s="168">
        <v>21560000</v>
      </c>
    </row>
    <row r="7" spans="1:6" ht="16.5" thickBot="1" x14ac:dyDescent="0.3">
      <c r="A7" s="169"/>
      <c r="B7" s="170" t="s">
        <v>93</v>
      </c>
      <c r="C7" s="171">
        <v>4027000</v>
      </c>
    </row>
    <row r="8" spans="1:6" ht="18.600000000000001" customHeight="1" x14ac:dyDescent="0.25">
      <c r="A8" s="160" t="s">
        <v>37</v>
      </c>
      <c r="B8" s="161" t="s">
        <v>94</v>
      </c>
      <c r="C8" s="162">
        <v>552000</v>
      </c>
    </row>
    <row r="9" spans="1:6" ht="31.5" thickBot="1" x14ac:dyDescent="0.3">
      <c r="A9" s="163"/>
      <c r="B9" s="164" t="s">
        <v>95</v>
      </c>
      <c r="C9" s="165">
        <v>3433000</v>
      </c>
    </row>
    <row r="10" spans="1:6" ht="15.75" x14ac:dyDescent="0.25">
      <c r="A10" s="166" t="s">
        <v>38</v>
      </c>
      <c r="B10" s="167" t="s">
        <v>96</v>
      </c>
      <c r="C10" s="168">
        <v>4770000</v>
      </c>
    </row>
    <row r="11" spans="1:6" ht="15.75" x14ac:dyDescent="0.25">
      <c r="A11" s="172"/>
      <c r="B11" s="173" t="s">
        <v>97</v>
      </c>
      <c r="C11" s="174">
        <v>1589100.40298</v>
      </c>
    </row>
    <row r="12" spans="1:6" ht="15.75" x14ac:dyDescent="0.25">
      <c r="A12" s="172"/>
      <c r="B12" s="173" t="s">
        <v>98</v>
      </c>
      <c r="C12" s="174">
        <v>3814667</v>
      </c>
    </row>
    <row r="13" spans="1:6" ht="15.75" x14ac:dyDescent="0.25">
      <c r="A13" s="172"/>
      <c r="B13" s="173" t="s">
        <v>99</v>
      </c>
      <c r="C13" s="174">
        <v>13300487</v>
      </c>
    </row>
    <row r="14" spans="1:6" ht="15.75" x14ac:dyDescent="0.25">
      <c r="A14" s="172"/>
      <c r="B14" s="173" t="s">
        <v>100</v>
      </c>
      <c r="C14" s="174">
        <v>4950000</v>
      </c>
    </row>
    <row r="15" spans="1:6" ht="15.75" x14ac:dyDescent="0.25">
      <c r="A15" s="172"/>
      <c r="B15" s="173" t="s">
        <v>101</v>
      </c>
      <c r="C15" s="174">
        <v>800000</v>
      </c>
    </row>
    <row r="16" spans="1:6" ht="15.75" x14ac:dyDescent="0.25">
      <c r="A16" s="172"/>
      <c r="B16" s="173" t="s">
        <v>102</v>
      </c>
      <c r="C16" s="174">
        <v>15000000</v>
      </c>
    </row>
    <row r="17" spans="1:3" ht="15.75" x14ac:dyDescent="0.25">
      <c r="A17" s="172"/>
      <c r="B17" s="173" t="s">
        <v>103</v>
      </c>
      <c r="C17" s="174">
        <v>5000000</v>
      </c>
    </row>
    <row r="18" spans="1:3" ht="15.75" x14ac:dyDescent="0.25">
      <c r="A18" s="172"/>
      <c r="B18" s="173" t="s">
        <v>104</v>
      </c>
      <c r="C18" s="174">
        <v>1320000</v>
      </c>
    </row>
    <row r="19" spans="1:3" ht="30.75" x14ac:dyDescent="0.25">
      <c r="A19" s="172"/>
      <c r="B19" s="173" t="s">
        <v>105</v>
      </c>
      <c r="C19" s="174">
        <v>93790000</v>
      </c>
    </row>
    <row r="20" spans="1:3" ht="16.5" thickBot="1" x14ac:dyDescent="0.3">
      <c r="A20" s="169"/>
      <c r="B20" s="170" t="s">
        <v>106</v>
      </c>
      <c r="C20" s="171">
        <v>22510000</v>
      </c>
    </row>
    <row r="21" spans="1:3" ht="15.75" x14ac:dyDescent="0.25">
      <c r="A21" s="76"/>
      <c r="B21" s="76"/>
      <c r="C21" s="76"/>
    </row>
    <row r="23" spans="1:3" x14ac:dyDescent="0.25">
      <c r="A23" s="29"/>
      <c r="B23" s="31"/>
      <c r="C23" s="31"/>
    </row>
    <row r="24" spans="1:3" x14ac:dyDescent="0.25">
      <c r="A24" s="29"/>
      <c r="B24" s="31"/>
      <c r="C24" s="31"/>
    </row>
    <row r="25" spans="1:3" x14ac:dyDescent="0.25">
      <c r="A25" s="29"/>
      <c r="B25" s="31"/>
      <c r="C25" s="31"/>
    </row>
    <row r="26" spans="1:3" x14ac:dyDescent="0.25">
      <c r="A26" s="29"/>
      <c r="B26" s="31"/>
      <c r="C26" s="31"/>
    </row>
    <row r="27" spans="1:3" x14ac:dyDescent="0.25">
      <c r="A27" s="29"/>
      <c r="B27" s="31"/>
      <c r="C27" s="31"/>
    </row>
    <row r="28" spans="1:3" x14ac:dyDescent="0.25">
      <c r="A28" s="17"/>
      <c r="B28" s="18"/>
      <c r="C28" s="18"/>
    </row>
    <row r="29" spans="1:3" x14ac:dyDescent="0.25">
      <c r="A29" s="19"/>
      <c r="B29" s="20"/>
      <c r="C29" s="20"/>
    </row>
    <row r="30" spans="1:3" x14ac:dyDescent="0.25">
      <c r="A30" s="21"/>
    </row>
    <row r="31" spans="1:3" x14ac:dyDescent="0.25">
      <c r="A31" s="22"/>
      <c r="C31" s="23"/>
    </row>
    <row r="32" spans="1:3" x14ac:dyDescent="0.25">
      <c r="A32" s="24"/>
      <c r="B32" s="25"/>
      <c r="C32" s="26"/>
    </row>
    <row r="33" spans="1:3" x14ac:dyDescent="0.25">
      <c r="A33" s="24"/>
      <c r="B33" s="25"/>
      <c r="C33" s="26"/>
    </row>
    <row r="34" spans="1:3" x14ac:dyDescent="0.25">
      <c r="A34" s="24"/>
      <c r="B34" s="25"/>
      <c r="C34" s="26"/>
    </row>
  </sheetData>
  <hyperlinks>
    <hyperlink ref="A2" location="'Cynnwys'!A1" display="Back to contents" xr:uid="{CDA9048D-CA2A-49A4-978D-C5EA4AA7186A}"/>
  </hyperlinks>
  <pageMargins left="0.7" right="0.7" top="0.75" bottom="0.75" header="0.3" footer="0.3"/>
  <pageSetup paperSize="9" orientation="portrait" horizontalDpi="300" verticalDpi="300"/>
</worksheet>
</file>

<file path=customXml/_rels/item2.xml.rels>&#65279;<?xml version="1.0" encoding="utf-8"?><Relationships xmlns="http://schemas.openxmlformats.org/package/2006/relationships"><Relationship Type="http://schemas.openxmlformats.org/officeDocument/2006/relationships/customXmlProps" Target="/customXml/itemProps2.xml" Id="Rd3c4172d526e4b2384ade4b889302c76" /></Relationships>
</file>

<file path=customXml/item2.xml><?xml version="1.0" encoding="utf-8"?>
<metadata xmlns="http://www.objective.com/ecm/document/metadata/FF3C5B18883D4E21973B57C2EEED7FD1" version="1.0.0">
  <systemFields>
    <field name="Objective-Id">
      <value order="0">A62546597</value>
    </field>
    <field name="Objective-Title">
      <value order="0">Green Book - 2026-27 - Underlying Data Welsh</value>
    </field>
    <field name="Objective-Description">
      <value order="0"/>
    </field>
    <field name="Objective-CreationStamp">
      <value order="0">2026-04-14T09:56:20Z</value>
    </field>
    <field name="Objective-IsApproved">
      <value order="0">false</value>
    </field>
    <field name="Objective-IsPublished">
      <value order="0">true</value>
    </field>
    <field name="Objective-DatePublished">
      <value order="0">2026-05-13T12:11:34Z</value>
    </field>
    <field name="Objective-ModificationStamp">
      <value order="0">2026-05-13T12:11:34Z</value>
    </field>
    <field name="Objective-Owner">
      <value order="0">Melvin, Andrea (LGHCCRA - LG Finance Policy &amp; Sustainability)</value>
    </field>
    <field name="Objective-Path">
      <value order="0"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alue>
    </field>
    <field name="Objective-Parent">
      <value order="0">Local Authorities - 2026-2027 - Unitary Authorities Settlement - Green Book</value>
    </field>
    <field name="Objective-State">
      <value order="0">Published</value>
    </field>
    <field name="Objective-VersionId">
      <value order="0">vA113060932</value>
    </field>
    <field name="Objective-Version">
      <value order="0">2.0</value>
    </field>
    <field name="Objective-VersionNumber">
      <value order="0">2</value>
    </field>
    <field name="Objective-VersionComment">
      <value order="0"/>
    </field>
    <field name="Objective-FileNumber">
      <value order="0">qA2269789</value>
    </field>
    <field name="Objective-Classification">
      <value order="0">Official</value>
    </field>
    <field name="Objective-Caveats">
      <value order="0"/>
    </field>
  </systemFields>
  <catalogues>
    <catalogue name="Document Type Catalogue" type="type" ori="id:cA14">
      <field name="Objective-Date Acquired">
        <value order="0"/>
      </field>
      <field name="Objective-Official Translation">
        <value order="0"/>
      </field>
      <field name="Objective-Connect Creator">
        <value order="0"/>
      </field>
    </catalogue>
  </catalogues>
</metadata>
</file>

<file path=customXml/itemProps2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FF3C5B18883D4E21973B57C2EEED7F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Cynnwys</vt:lpstr>
      <vt:lpstr>Tabl 1</vt:lpstr>
      <vt:lpstr>Tabl 2</vt:lpstr>
      <vt:lpstr>Tabl 3</vt:lpstr>
      <vt:lpstr>Tabl 4</vt:lpstr>
      <vt:lpstr>Tabl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Oliver (LGHCCRA - Local Government - Local Government Finance Reform)</dc:creator>
  <cp:lastModifiedBy>Melvin, Andrea (LGHCCRA - LG Finance Policy &amp; Sustaina</cp:lastModifiedBy>
  <dcterms:created xsi:type="dcterms:W3CDTF">2025-02-17T09:51:20Z</dcterms:created>
  <dcterms:modified xsi:type="dcterms:W3CDTF">2026-05-13T12:11:29Z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Objective-Comment">
    <vt:lpwstr/>
  </op:property>
  <op:property fmtid="{D5CDD505-2E9C-101B-9397-08002B2CF9AE}" pid="3" name="Customer-Id">
    <vt:lpwstr>FF3C5B18883D4E21973B57C2EEED7FD1</vt:lpwstr>
  </op:property>
  <op:property fmtid="{D5CDD505-2E9C-101B-9397-08002B2CF9AE}" pid="4" name="Objective-Id">
    <vt:lpwstr>A62546597</vt:lpwstr>
  </op:property>
  <op:property fmtid="{D5CDD505-2E9C-101B-9397-08002B2CF9AE}" pid="5" name="Objective-Title">
    <vt:lpwstr>Green Book - 2026-27 - Underlying Data Welsh</vt:lpwstr>
  </op:property>
  <op:property fmtid="{D5CDD505-2E9C-101B-9397-08002B2CF9AE}" pid="6" name="Objective-Description">
    <vt:lpwstr/>
  </op:property>
  <op:property fmtid="{D5CDD505-2E9C-101B-9397-08002B2CF9AE}" pid="7" name="Objective-CreationStamp">
    <vt:filetime>2026-04-14T09:56:20Z</vt:filetime>
  </op:property>
  <op:property fmtid="{D5CDD505-2E9C-101B-9397-08002B2CF9AE}" pid="8" name="Objective-IsApproved">
    <vt:bool>false</vt:bool>
  </op:property>
  <op:property fmtid="{D5CDD505-2E9C-101B-9397-08002B2CF9AE}" pid="9" name="Objective-IsPublished">
    <vt:bool>true</vt:bool>
  </op:property>
  <op:property fmtid="{D5CDD505-2E9C-101B-9397-08002B2CF9AE}" pid="10" name="Objective-DatePublished">
    <vt:filetime>2026-05-13T12:11:34Z</vt:filetime>
  </op:property>
  <op:property fmtid="{D5CDD505-2E9C-101B-9397-08002B2CF9AE}" pid="11" name="Objective-ModificationStamp">
    <vt:filetime>2026-05-13T12:11:34Z</vt:filetime>
  </op:property>
  <op:property fmtid="{D5CDD505-2E9C-101B-9397-08002B2CF9AE}" pid="12" name="Objective-Owner">
    <vt:lpwstr>Melvin, Andrea (LGHCCRA - LG Finance Policy &amp; Sustainability)</vt:lpwstr>
  </op:property>
  <op:property fmtid="{D5CDD505-2E9C-101B-9397-08002B2CF9AE}" pid="13" name="Objective-Path">
    <vt:lpwstr>Objective Global Folder:#Business File Plan:WG Organisational Groups:Post April 2024 - Local Government, Housing, Climate Change &amp; Rural Affairs:Local Government, Housing, Climate Change &amp; Rural Affairs (LGHCCRA) - Local Government - Finance Policy &amp; Sustainability:1 - Save:Unitary Authority Settlement:Administration &amp; Budget Issues:2026-2027:Local Authorities - 2026-2027 - Unitary Authorities Settlement - Green Book</vt:lpwstr>
  </op:property>
  <op:property fmtid="{D5CDD505-2E9C-101B-9397-08002B2CF9AE}" pid="14" name="Objective-Parent">
    <vt:lpwstr>Local Authorities - 2026-2027 - Unitary Authorities Settlement - Green Book</vt:lpwstr>
  </op:property>
  <op:property fmtid="{D5CDD505-2E9C-101B-9397-08002B2CF9AE}" pid="15" name="Objective-State">
    <vt:lpwstr>Published</vt:lpwstr>
  </op:property>
  <op:property fmtid="{D5CDD505-2E9C-101B-9397-08002B2CF9AE}" pid="16" name="Objective-VersionId">
    <vt:lpwstr>vA113060932</vt:lpwstr>
  </op:property>
  <op:property fmtid="{D5CDD505-2E9C-101B-9397-08002B2CF9AE}" pid="17" name="Objective-Version">
    <vt:lpwstr>2.0</vt:lpwstr>
  </op:property>
  <op:property fmtid="{D5CDD505-2E9C-101B-9397-08002B2CF9AE}" pid="18" name="Objective-VersionNumber">
    <vt:r8>2</vt:r8>
  </op:property>
  <op:property fmtid="{D5CDD505-2E9C-101B-9397-08002B2CF9AE}" pid="19" name="Objective-VersionComment">
    <vt:lpwstr/>
  </op:property>
  <op:property fmtid="{D5CDD505-2E9C-101B-9397-08002B2CF9AE}" pid="20" name="Objective-FileNumber">
    <vt:lpwstr>qA2269789</vt:lpwstr>
  </op:property>
  <op:property fmtid="{D5CDD505-2E9C-101B-9397-08002B2CF9AE}" pid="21" name="Objective-Classification">
    <vt:lpwstr>Official</vt:lpwstr>
  </op:property>
  <op:property fmtid="{D5CDD505-2E9C-101B-9397-08002B2CF9AE}" pid="22" name="Objective-Caveats">
    <vt:lpwstr/>
  </op:property>
  <op:property fmtid="{D5CDD505-2E9C-101B-9397-08002B2CF9AE}" pid="23" name="Objective-Date Acquired">
    <vt:lpwstr/>
  </op:property>
  <op:property fmtid="{D5CDD505-2E9C-101B-9397-08002B2CF9AE}" pid="24" name="Objective-Official Translation">
    <vt:lpwstr/>
  </op:property>
  <op:property fmtid="{D5CDD505-2E9C-101B-9397-08002B2CF9AE}" pid="25" name="Objective-Connect Creator">
    <vt:lpwstr/>
  </op:property>
</op:Properties>
</file>